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juan\Documents\from MY BACKUP\Compendium of CFO Statistics 2019\EMIGRANT\EMIGRANT - FOR COMPENDIUM\"/>
    </mc:Choice>
  </mc:AlternateContent>
  <bookViews>
    <workbookView xWindow="-12" yWindow="-12" windowWidth="10248" windowHeight="8172"/>
  </bookViews>
  <sheets>
    <sheet name="MajorCountry" sheetId="1" r:id="rId1"/>
  </sheets>
  <definedNames>
    <definedName name="BYcOUNTRY_Crosstab">#REF!</definedName>
    <definedName name="EMIG_BY_PROVINCE_CITY">#REF!</definedName>
    <definedName name="emigoccu8803_formit_Crosstab2">#REF!</definedName>
    <definedName name="FS89_2003_Crosstab">#REF!</definedName>
    <definedName name="MEDTEACH_BY_YEAR">#REF!</definedName>
    <definedName name="MEDTEACH_BYYEAR">#REF!</definedName>
    <definedName name="_xlnm.Print_Area" localSheetId="0">MajorCountry!$A$1:$N$52</definedName>
    <definedName name="Print_Area_MI" localSheetId="0">#REF!</definedName>
    <definedName name="Print_Area_MI">#REF!</definedName>
  </definedNames>
  <calcPr calcId="152511"/>
</workbook>
</file>

<file path=xl/calcChain.xml><?xml version="1.0" encoding="utf-8"?>
<calcChain xmlns="http://schemas.openxmlformats.org/spreadsheetml/2006/main">
  <c r="M45" i="1" l="1"/>
  <c r="C45" i="1" l="1"/>
  <c r="D45" i="1"/>
  <c r="E45" i="1"/>
  <c r="F45" i="1"/>
  <c r="G45" i="1"/>
  <c r="H45" i="1"/>
  <c r="I45" i="1"/>
  <c r="J45" i="1"/>
  <c r="K45" i="1"/>
  <c r="L45" i="1"/>
  <c r="B45" i="1"/>
  <c r="M44" i="1"/>
  <c r="B46" i="1" s="1"/>
  <c r="N44" i="1" l="1"/>
  <c r="M42" i="1"/>
  <c r="M43" i="1" l="1"/>
  <c r="N43" i="1" s="1"/>
  <c r="M41" i="1" l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31" i="1" l="1"/>
  <c r="N39" i="1"/>
  <c r="N40" i="1"/>
  <c r="N41" i="1"/>
  <c r="N42" i="1"/>
  <c r="N36" i="1"/>
  <c r="N37" i="1"/>
  <c r="N7" i="1"/>
  <c r="N11" i="1"/>
  <c r="N15" i="1"/>
  <c r="N19" i="1"/>
  <c r="N23" i="1"/>
  <c r="N27" i="1"/>
  <c r="N35" i="1"/>
  <c r="N9" i="1"/>
  <c r="N13" i="1"/>
  <c r="N17" i="1"/>
  <c r="N21" i="1"/>
  <c r="N25" i="1"/>
  <c r="N29" i="1"/>
  <c r="N33" i="1"/>
  <c r="N6" i="1"/>
  <c r="N8" i="1"/>
  <c r="N10" i="1"/>
  <c r="N12" i="1"/>
  <c r="N14" i="1"/>
  <c r="N16" i="1"/>
  <c r="N18" i="1"/>
  <c r="N20" i="1"/>
  <c r="N22" i="1"/>
  <c r="N24" i="1"/>
  <c r="N26" i="1"/>
  <c r="N28" i="1"/>
  <c r="N30" i="1"/>
  <c r="N32" i="1"/>
  <c r="N34" i="1"/>
  <c r="N38" i="1"/>
  <c r="J46" i="1" l="1"/>
  <c r="C46" i="1"/>
  <c r="D46" i="1"/>
  <c r="F46" i="1"/>
  <c r="K46" i="1"/>
  <c r="H46" i="1"/>
  <c r="E46" i="1"/>
  <c r="L46" i="1"/>
  <c r="G46" i="1"/>
  <c r="I46" i="1"/>
  <c r="M46" i="1" l="1"/>
</calcChain>
</file>

<file path=xl/sharedStrings.xml><?xml version="1.0" encoding="utf-8"?>
<sst xmlns="http://schemas.openxmlformats.org/spreadsheetml/2006/main" count="60" uniqueCount="49">
  <si>
    <t>NEW</t>
  </si>
  <si>
    <t>UNITED</t>
  </si>
  <si>
    <t>SOUTH</t>
  </si>
  <si>
    <t>% Inc.</t>
  </si>
  <si>
    <t>YEAR</t>
  </si>
  <si>
    <t>USA*</t>
  </si>
  <si>
    <t>CANADA</t>
  </si>
  <si>
    <t>JAPAN</t>
  </si>
  <si>
    <t>AUSTRALIA</t>
  </si>
  <si>
    <t>ITALY</t>
  </si>
  <si>
    <t>ZEALAND</t>
  </si>
  <si>
    <t>GERMANY</t>
  </si>
  <si>
    <t>KINGDOM</t>
  </si>
  <si>
    <t>KOREA</t>
  </si>
  <si>
    <t>SPAIN</t>
  </si>
  <si>
    <t>OTHERS</t>
  </si>
  <si>
    <t>TOTAL</t>
  </si>
  <si>
    <t>(Dec.)</t>
  </si>
  <si>
    <t>1981</t>
  </si>
  <si>
    <t xml:space="preserve"> 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</si>
  <si>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</si>
  <si>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</si>
  <si>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</si>
  <si>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</si>
  <si>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</si>
  <si>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</si>
  <si>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</si>
  <si>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</si>
  <si>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</si>
  <si>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</si>
  <si>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</si>
  <si>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</si>
  <si>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</si>
  <si>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</si>
  <si>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</si>
  <si>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</si>
  <si>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</si>
  <si>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</si>
  <si>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</si>
  <si>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</si>
  <si>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</si>
  <si>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</si>
  <si>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</si>
  <si>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</si>
  <si>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% to TOTAL</t>
  </si>
  <si>
    <t>*Note:   USA and Insular Area (American Samoa, Guam, Commonwealth of the Mariana Islands, US Virgin Islands, Republic of Marshall Islands, Federated States of Micronesia,</t>
  </si>
  <si>
    <t xml:space="preserve">  Republic of Palau, and Commonwealth of Puerto Rico)</t>
  </si>
  <si>
    <t>Source: Commission on Filipinos Overseas (CFO)</t>
  </si>
  <si>
    <t>NUMBER OF REGISTERED FILIPINO EMIGRANTS BY MAJOR COUNTRY OF DESTINATION:  1981 - 2020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</si>
</sst>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1" applyFont="1" applyAlignment="1">
      <alignment horizontal="left"/>
    </xf>
    <xf numFmtId="0" fontId="2" fillId="0" borderId="0" xfId="1" applyFont="1"/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0" fontId="2" fillId="0" borderId="7" xfId="1" quotePrefix="1" applyFont="1" applyBorder="1" applyAlignment="1">
      <alignment horizontal="center"/>
    </xf>
    <xf numFmtId="37" fontId="2" fillId="0" borderId="8" xfId="1" applyNumberFormat="1" applyFont="1" applyBorder="1" applyAlignment="1" applyProtection="1">
      <alignment horizontal="right"/>
    </xf>
    <xf numFmtId="164" fontId="2" fillId="0" borderId="8" xfId="2" applyNumberFormat="1" applyFont="1" applyBorder="1" applyProtection="1"/>
    <xf numFmtId="164" fontId="2" fillId="0" borderId="8" xfId="2" applyNumberFormat="1" applyFont="1" applyBorder="1" applyAlignment="1" applyProtection="1">
      <alignment horizontal="right"/>
    </xf>
    <xf numFmtId="164" fontId="2" fillId="0" borderId="8" xfId="2" applyNumberFormat="1" applyFont="1" applyBorder="1"/>
    <xf numFmtId="37" fontId="2" fillId="0" borderId="9" xfId="1" applyNumberFormat="1" applyFont="1" applyBorder="1"/>
    <xf numFmtId="10" fontId="2" fillId="0" borderId="7" xfId="3" applyNumberFormat="1" applyFont="1" applyBorder="1"/>
    <xf numFmtId="0" fontId="2" fillId="0" borderId="7" xfId="1" quotePrefix="1" applyFont="1" applyFill="1" applyBorder="1" applyAlignment="1">
      <alignment horizontal="center"/>
    </xf>
    <xf numFmtId="37" fontId="2" fillId="0" borderId="8" xfId="1" applyNumberFormat="1" applyFont="1" applyFill="1" applyBorder="1" applyAlignment="1" applyProtection="1">
      <alignment horizontal="right"/>
    </xf>
    <xf numFmtId="164" fontId="2" fillId="0" borderId="8" xfId="2" applyNumberFormat="1" applyFont="1" applyFill="1" applyBorder="1" applyProtection="1"/>
    <xf numFmtId="164" fontId="2" fillId="0" borderId="8" xfId="2" applyNumberFormat="1" applyFont="1" applyFill="1" applyBorder="1" applyAlignment="1" applyProtection="1">
      <alignment horizontal="right"/>
    </xf>
    <xf numFmtId="164" fontId="2" fillId="0" borderId="8" xfId="2" applyNumberFormat="1" applyFont="1" applyFill="1" applyBorder="1"/>
    <xf numFmtId="37" fontId="2" fillId="0" borderId="9" xfId="1" applyNumberFormat="1" applyFont="1" applyFill="1" applyBorder="1"/>
    <xf numFmtId="10" fontId="2" fillId="0" borderId="7" xfId="3" applyNumberFormat="1" applyFont="1" applyFill="1" applyBorder="1"/>
    <xf numFmtId="37" fontId="2" fillId="0" borderId="0" xfId="1" applyNumberFormat="1" applyFont="1" applyFill="1"/>
    <xf numFmtId="0" fontId="2" fillId="0" borderId="0" xfId="1" applyFont="1" applyFill="1"/>
    <xf numFmtId="0" fontId="2" fillId="0" borderId="9" xfId="1" applyFont="1" applyBorder="1" applyAlignment="1">
      <alignment horizontal="center"/>
    </xf>
    <xf numFmtId="37" fontId="2" fillId="0" borderId="9" xfId="1" applyNumberFormat="1" applyFont="1" applyBorder="1" applyAlignment="1" applyProtection="1">
      <alignment horizontal="right"/>
    </xf>
    <xf numFmtId="164" fontId="2" fillId="0" borderId="9" xfId="2" applyNumberFormat="1" applyFont="1" applyBorder="1" applyProtection="1"/>
    <xf numFmtId="164" fontId="2" fillId="0" borderId="9" xfId="2" applyNumberFormat="1" applyFont="1" applyBorder="1" applyAlignment="1" applyProtection="1">
      <alignment horizontal="right"/>
    </xf>
    <xf numFmtId="164" fontId="2" fillId="0" borderId="9" xfId="2" applyNumberFormat="1" applyFont="1" applyBorder="1"/>
    <xf numFmtId="0" fontId="2" fillId="0" borderId="7" xfId="1" applyFont="1" applyBorder="1" applyAlignment="1">
      <alignment horizontal="center"/>
    </xf>
    <xf numFmtId="164" fontId="2" fillId="0" borderId="7" xfId="2" applyNumberFormat="1" applyFont="1" applyBorder="1" applyProtection="1"/>
    <xf numFmtId="164" fontId="2" fillId="0" borderId="7" xfId="2" applyNumberFormat="1" applyFont="1" applyBorder="1"/>
    <xf numFmtId="164" fontId="5" fillId="0" borderId="7" xfId="2" applyNumberFormat="1" applyFont="1" applyFill="1" applyBorder="1" applyAlignment="1">
      <alignment horizontal="right" wrapText="1"/>
    </xf>
    <xf numFmtId="37" fontId="2" fillId="0" borderId="7" xfId="1" applyNumberFormat="1" applyFont="1" applyBorder="1"/>
    <xf numFmtId="164" fontId="5" fillId="0" borderId="9" xfId="2" applyNumberFormat="1" applyFont="1" applyFill="1" applyBorder="1" applyAlignment="1">
      <alignment horizontal="right" wrapText="1"/>
    </xf>
    <xf numFmtId="3" fontId="0" fillId="0" borderId="7" xfId="0" applyNumberFormat="1" applyBorder="1" applyAlignment="1">
      <alignment horizontal="right" wrapText="1"/>
    </xf>
    <xf numFmtId="3" fontId="0" fillId="0" borderId="7" xfId="0" applyNumberFormat="1" applyBorder="1" applyAlignment="1">
      <alignment vertical="center" wrapText="1"/>
    </xf>
    <xf numFmtId="3" fontId="0" fillId="0" borderId="7" xfId="0" applyNumberFormat="1" applyBorder="1"/>
    <xf numFmtId="3" fontId="0" fillId="0" borderId="4" xfId="0" applyNumberFormat="1" applyBorder="1" applyAlignment="1">
      <alignment horizontal="right" wrapText="1"/>
    </xf>
    <xf numFmtId="3" fontId="0" fillId="0" borderId="4" xfId="0" applyNumberFormat="1" applyBorder="1" applyAlignment="1">
      <alignment vertical="center" wrapText="1"/>
    </xf>
    <xf numFmtId="3" fontId="0" fillId="0" borderId="4" xfId="0" applyNumberFormat="1" applyBorder="1"/>
    <xf numFmtId="37" fontId="2" fillId="0" borderId="4" xfId="1" applyNumberFormat="1" applyFont="1" applyBorder="1"/>
    <xf numFmtId="0" fontId="3" fillId="0" borderId="10" xfId="1" applyFont="1" applyBorder="1" applyAlignment="1">
      <alignment horizontal="center" vertical="center"/>
    </xf>
    <xf numFmtId="37" fontId="3" fillId="0" borderId="4" xfId="1" applyNumberFormat="1" applyFont="1" applyBorder="1" applyAlignment="1">
      <alignment vertical="center"/>
    </xf>
    <xf numFmtId="10" fontId="2" fillId="0" borderId="10" xfId="3" applyNumberFormat="1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10" xfId="1" applyFont="1" applyBorder="1" applyAlignment="1">
      <alignment horizontal="center"/>
    </xf>
    <xf numFmtId="10" fontId="2" fillId="0" borderId="10" xfId="3" applyNumberFormat="1" applyFont="1" applyBorder="1"/>
    <xf numFmtId="9" fontId="2" fillId="0" borderId="10" xfId="1" applyNumberFormat="1" applyFont="1" applyBorder="1" applyAlignment="1">
      <alignment horizontal="center"/>
    </xf>
    <xf numFmtId="0" fontId="2" fillId="0" borderId="10" xfId="1" applyFont="1" applyBorder="1"/>
    <xf numFmtId="0" fontId="2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left" indent="3"/>
    </xf>
    <xf numFmtId="37" fontId="2" fillId="0" borderId="0" xfId="1" applyNumberFormat="1" applyFont="1"/>
    <xf numFmtId="164" fontId="2" fillId="0" borderId="0" xfId="1" applyNumberFormat="1" applyFont="1"/>
    <xf numFmtId="37" fontId="3" fillId="0" borderId="0" xfId="1" applyNumberFormat="1" applyFont="1"/>
    <xf numFmtId="10" fontId="7" fillId="0" borderId="0" xfId="1" applyNumberFormat="1" applyFont="1"/>
    <xf numFmtId="0" fontId="8" fillId="0" borderId="0" xfId="1" applyFont="1" applyAlignment="1"/>
    <xf numFmtId="0" fontId="9" fillId="0" borderId="0" xfId="1" applyFont="1" applyAlignment="1">
      <alignment horizontal="left"/>
    </xf>
    <xf numFmtId="10" fontId="3" fillId="0" borderId="0" xfId="3" applyNumberFormat="1" applyFont="1"/>
    <xf numFmtId="0" fontId="2" fillId="0" borderId="0" xfId="1" applyFont="1" applyAlignment="1">
      <alignment horizontal="center"/>
    </xf>
  </cellXfs>
  <cellStyles count="10">
    <cellStyle name="Comma 2" xfId="4"/>
    <cellStyle name="Comma 2 2" xfId="5"/>
    <cellStyle name="Comma 3" xfId="6"/>
    <cellStyle name="Comma 4" xfId="2"/>
    <cellStyle name="Normal" xfId="0" builtinId="0"/>
    <cellStyle name="Normal 2" xfId="7"/>
    <cellStyle name="Normal 3" xfId="8"/>
    <cellStyle name="Normal_emigrant-2004-FINAL 2" xfId="1"/>
    <cellStyle name="Percent 2" xfId="9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O53"/>
  <sheetViews>
    <sheetView tabSelected="1" zoomScaleNormal="100" zoomScaleSheetLayoutView="100" workbookViewId="0">
      <pane ySplit="4" topLeftCell="A5" activePane="bottomLeft" state="frozen"/>
      <selection pane="bottomLeft" activeCell="A4" sqref="A4"/>
    </sheetView>
  </sheetViews>
  <sheetFormatPr defaultColWidth="9.109375" defaultRowHeight="13.2" x14ac:dyDescent="0.25"/>
  <cols>
    <col min="1" max="1" width="13" style="61" customWidth="1"/>
    <col min="2" max="2" width="14.6640625" style="2" customWidth="1"/>
    <col min="3" max="4" width="11.6640625" style="2" customWidth="1"/>
    <col min="5" max="5" width="12.6640625" style="2" customWidth="1"/>
    <col min="6" max="6" width="10.6640625" style="2" customWidth="1"/>
    <col min="7" max="9" width="11.6640625" style="2" customWidth="1"/>
    <col min="10" max="12" width="10.6640625" style="2" customWidth="1"/>
    <col min="13" max="13" width="13.33203125" style="2" bestFit="1" customWidth="1"/>
    <col min="14" max="14" width="10.109375" style="2" customWidth="1"/>
    <col min="15" max="15" width="9.6640625" style="2" bestFit="1" customWidth="1"/>
    <col min="16" max="16384" width="9.109375" style="2"/>
  </cols>
  <sheetData>
    <row r="1" spans="1:15" ht="14.25" customHeight="1" x14ac:dyDescent="0.25">
      <c r="A1" s="1" t="s">
        <v>48</v>
      </c>
    </row>
    <row r="2" spans="1:15" ht="8.25" customHeight="1" x14ac:dyDescent="0.25">
      <c r="A2" s="1"/>
    </row>
    <row r="3" spans="1:15" ht="16.5" customHeight="1" x14ac:dyDescent="0.25">
      <c r="A3" s="3"/>
      <c r="B3" s="4"/>
      <c r="C3" s="4"/>
      <c r="D3" s="4"/>
      <c r="E3" s="4"/>
      <c r="F3" s="4"/>
      <c r="G3" s="4" t="s">
        <v>0</v>
      </c>
      <c r="H3" s="4" t="s">
        <v>1</v>
      </c>
      <c r="I3" s="4"/>
      <c r="J3" s="4" t="s">
        <v>2</v>
      </c>
      <c r="K3" s="4"/>
      <c r="L3" s="4"/>
      <c r="M3" s="5"/>
      <c r="N3" s="3" t="s">
        <v>3</v>
      </c>
    </row>
    <row r="4" spans="1:15" ht="14.25" customHeight="1" x14ac:dyDescent="0.2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12</v>
      </c>
      <c r="I4" s="7" t="s">
        <v>11</v>
      </c>
      <c r="J4" s="7" t="s">
        <v>13</v>
      </c>
      <c r="K4" s="7" t="s">
        <v>14</v>
      </c>
      <c r="L4" s="7" t="s">
        <v>15</v>
      </c>
      <c r="M4" s="8" t="s">
        <v>16</v>
      </c>
      <c r="N4" s="6" t="s">
        <v>17</v>
      </c>
    </row>
    <row r="5" spans="1:15" ht="15.9" customHeight="1" x14ac:dyDescent="0.25">
      <c r="A5" s="9" t="s">
        <v>18</v>
      </c>
      <c r="B5" s="10">
        <v>40307</v>
      </c>
      <c r="C5" s="10">
        <v>5226</v>
      </c>
      <c r="D5" s="10">
        <v>254</v>
      </c>
      <c r="E5" s="10">
        <v>2752</v>
      </c>
      <c r="F5" s="11">
        <v>4</v>
      </c>
      <c r="G5" s="12">
        <v>12</v>
      </c>
      <c r="H5" s="12">
        <v>88</v>
      </c>
      <c r="I5" s="12">
        <v>45</v>
      </c>
      <c r="J5" s="11">
        <v>14</v>
      </c>
      <c r="K5" s="11">
        <v>8</v>
      </c>
      <c r="L5" s="13">
        <v>157</v>
      </c>
      <c r="M5" s="14">
        <f t="shared" ref="M5:M44" si="0">SUM(B5:L5)</f>
        <v>48867</v>
      </c>
      <c r="N5" s="15" t="s">
        <v>19</v>
      </c>
    </row>
    <row r="6" spans="1:15" ht="15.9" customHeight="1" x14ac:dyDescent="0.25">
      <c r="A6" s="9" t="s">
        <v>20</v>
      </c>
      <c r="B6" s="10">
        <v>44438</v>
      </c>
      <c r="C6" s="10">
        <v>4898</v>
      </c>
      <c r="D6" s="10">
        <v>310</v>
      </c>
      <c r="E6" s="10">
        <v>2931</v>
      </c>
      <c r="F6" s="11">
        <v>8</v>
      </c>
      <c r="G6" s="12">
        <v>25</v>
      </c>
      <c r="H6" s="12">
        <v>682</v>
      </c>
      <c r="I6" s="12">
        <v>263</v>
      </c>
      <c r="J6" s="11">
        <v>7</v>
      </c>
      <c r="K6" s="11">
        <v>35</v>
      </c>
      <c r="L6" s="13">
        <v>356</v>
      </c>
      <c r="M6" s="14">
        <f t="shared" si="0"/>
        <v>53953</v>
      </c>
      <c r="N6" s="15">
        <f>(M6-M5)/M5</f>
        <v>0.10407841692757894</v>
      </c>
    </row>
    <row r="7" spans="1:15" ht="15.9" customHeight="1" x14ac:dyDescent="0.25">
      <c r="A7" s="9" t="s">
        <v>21</v>
      </c>
      <c r="B7" s="10">
        <v>34794</v>
      </c>
      <c r="C7" s="10">
        <v>3946</v>
      </c>
      <c r="D7" s="10">
        <v>140</v>
      </c>
      <c r="E7" s="10">
        <v>2608</v>
      </c>
      <c r="F7" s="11">
        <v>11</v>
      </c>
      <c r="G7" s="12">
        <v>41</v>
      </c>
      <c r="H7" s="12">
        <v>346</v>
      </c>
      <c r="I7" s="12">
        <v>282</v>
      </c>
      <c r="J7" s="11">
        <v>2</v>
      </c>
      <c r="K7" s="11">
        <v>18</v>
      </c>
      <c r="L7" s="13">
        <v>293</v>
      </c>
      <c r="M7" s="14">
        <f t="shared" si="0"/>
        <v>42481</v>
      </c>
      <c r="N7" s="15">
        <f>(M7-M6)/M6</f>
        <v>-0.21262951087057252</v>
      </c>
    </row>
    <row r="8" spans="1:15" ht="15.9" customHeight="1" x14ac:dyDescent="0.25">
      <c r="A8" s="9" t="s">
        <v>22</v>
      </c>
      <c r="B8" s="10">
        <v>34682</v>
      </c>
      <c r="C8" s="10">
        <v>2463</v>
      </c>
      <c r="D8" s="10">
        <v>137</v>
      </c>
      <c r="E8" s="10">
        <v>2915</v>
      </c>
      <c r="F8" s="11">
        <v>19</v>
      </c>
      <c r="G8" s="12">
        <v>55</v>
      </c>
      <c r="H8" s="12">
        <v>364</v>
      </c>
      <c r="I8" s="12">
        <v>346</v>
      </c>
      <c r="J8" s="11">
        <v>6</v>
      </c>
      <c r="K8" s="11">
        <v>57</v>
      </c>
      <c r="L8" s="13">
        <v>507</v>
      </c>
      <c r="M8" s="14">
        <f t="shared" si="0"/>
        <v>41551</v>
      </c>
      <c r="N8" s="15">
        <f t="shared" ref="N8:N38" si="1">(M8-M7)/M7</f>
        <v>-2.1892140015536358E-2</v>
      </c>
    </row>
    <row r="9" spans="1:15" ht="15.9" customHeight="1" x14ac:dyDescent="0.25">
      <c r="A9" s="9" t="s">
        <v>23</v>
      </c>
      <c r="B9" s="10">
        <v>38653</v>
      </c>
      <c r="C9" s="10">
        <v>2097</v>
      </c>
      <c r="D9" s="10">
        <v>126</v>
      </c>
      <c r="E9" s="10">
        <v>3458</v>
      </c>
      <c r="F9" s="11">
        <v>10</v>
      </c>
      <c r="G9" s="12">
        <v>52</v>
      </c>
      <c r="H9" s="12">
        <v>276</v>
      </c>
      <c r="I9" s="12">
        <v>213</v>
      </c>
      <c r="J9" s="11">
        <v>6</v>
      </c>
      <c r="K9" s="11">
        <v>34</v>
      </c>
      <c r="L9" s="13">
        <v>344</v>
      </c>
      <c r="M9" s="14">
        <f t="shared" si="0"/>
        <v>45269</v>
      </c>
      <c r="N9" s="15">
        <f t="shared" si="1"/>
        <v>8.9480397583692334E-2</v>
      </c>
    </row>
    <row r="10" spans="1:15" ht="15.9" customHeight="1" x14ac:dyDescent="0.25">
      <c r="A10" s="9" t="s">
        <v>24</v>
      </c>
      <c r="B10" s="10">
        <v>40650</v>
      </c>
      <c r="C10" s="10">
        <v>3206</v>
      </c>
      <c r="D10" s="10">
        <v>53</v>
      </c>
      <c r="E10" s="10">
        <v>4374</v>
      </c>
      <c r="F10" s="11">
        <v>4</v>
      </c>
      <c r="G10" s="12">
        <v>37</v>
      </c>
      <c r="H10" s="12">
        <v>658</v>
      </c>
      <c r="I10" s="12">
        <v>88</v>
      </c>
      <c r="J10" s="11"/>
      <c r="K10" s="11">
        <v>11</v>
      </c>
      <c r="L10" s="13">
        <v>257</v>
      </c>
      <c r="M10" s="14">
        <f t="shared" si="0"/>
        <v>49338</v>
      </c>
      <c r="N10" s="15">
        <f t="shared" si="1"/>
        <v>8.9884910203450491E-2</v>
      </c>
    </row>
    <row r="11" spans="1:15" ht="15.9" customHeight="1" x14ac:dyDescent="0.25">
      <c r="A11" s="9" t="s">
        <v>25</v>
      </c>
      <c r="B11" s="10">
        <v>40813</v>
      </c>
      <c r="C11" s="10">
        <v>5757</v>
      </c>
      <c r="D11" s="10">
        <v>6</v>
      </c>
      <c r="E11" s="10">
        <v>8983</v>
      </c>
      <c r="F11" s="11">
        <v>9</v>
      </c>
      <c r="G11" s="12">
        <v>45</v>
      </c>
      <c r="H11" s="12">
        <v>436</v>
      </c>
      <c r="I11" s="12">
        <v>58</v>
      </c>
      <c r="J11" s="11"/>
      <c r="K11" s="11">
        <v>28</v>
      </c>
      <c r="L11" s="13">
        <v>215</v>
      </c>
      <c r="M11" s="14">
        <f t="shared" si="0"/>
        <v>56350</v>
      </c>
      <c r="N11" s="15">
        <f t="shared" si="1"/>
        <v>0.1421216911913738</v>
      </c>
    </row>
    <row r="12" spans="1:15" s="24" customFormat="1" ht="15.9" customHeight="1" x14ac:dyDescent="0.25">
      <c r="A12" s="16" t="s">
        <v>26</v>
      </c>
      <c r="B12" s="17">
        <v>41378</v>
      </c>
      <c r="C12" s="17">
        <v>6602</v>
      </c>
      <c r="D12" s="17">
        <v>62</v>
      </c>
      <c r="E12" s="17">
        <v>9319</v>
      </c>
      <c r="F12" s="18">
        <v>32</v>
      </c>
      <c r="G12" s="19">
        <v>11</v>
      </c>
      <c r="H12" s="19">
        <v>256</v>
      </c>
      <c r="I12" s="19">
        <v>83</v>
      </c>
      <c r="J12" s="18">
        <v>1</v>
      </c>
      <c r="K12" s="18">
        <v>56</v>
      </c>
      <c r="L12" s="20">
        <v>220</v>
      </c>
      <c r="M12" s="21">
        <f t="shared" si="0"/>
        <v>58020</v>
      </c>
      <c r="N12" s="22">
        <f t="shared" si="1"/>
        <v>2.9636202307009762E-2</v>
      </c>
      <c r="O12" s="23" t="s">
        <v>19</v>
      </c>
    </row>
    <row r="13" spans="1:15" ht="15.9" customHeight="1" x14ac:dyDescent="0.25">
      <c r="A13" s="9" t="s">
        <v>27</v>
      </c>
      <c r="B13" s="10">
        <v>39524</v>
      </c>
      <c r="C13" s="10">
        <v>8040</v>
      </c>
      <c r="D13" s="10">
        <v>1271</v>
      </c>
      <c r="E13" s="10">
        <v>5943</v>
      </c>
      <c r="F13" s="11">
        <v>109</v>
      </c>
      <c r="G13" s="12">
        <v>55</v>
      </c>
      <c r="H13" s="12">
        <v>248</v>
      </c>
      <c r="I13" s="12">
        <v>135</v>
      </c>
      <c r="J13" s="11">
        <v>4</v>
      </c>
      <c r="K13" s="11">
        <v>120</v>
      </c>
      <c r="L13" s="13">
        <v>296</v>
      </c>
      <c r="M13" s="14">
        <f t="shared" si="0"/>
        <v>55745</v>
      </c>
      <c r="N13" s="15">
        <f t="shared" si="1"/>
        <v>-3.9210617028610825E-2</v>
      </c>
    </row>
    <row r="14" spans="1:15" ht="15.9" customHeight="1" x14ac:dyDescent="0.25">
      <c r="A14" s="9" t="s">
        <v>28</v>
      </c>
      <c r="B14" s="10">
        <v>43781</v>
      </c>
      <c r="C14" s="10">
        <v>8400</v>
      </c>
      <c r="D14" s="10">
        <v>3569</v>
      </c>
      <c r="E14" s="10">
        <v>5847</v>
      </c>
      <c r="F14" s="11">
        <v>160</v>
      </c>
      <c r="G14" s="12">
        <v>50</v>
      </c>
      <c r="H14" s="12">
        <v>291</v>
      </c>
      <c r="I14" s="12">
        <v>334</v>
      </c>
      <c r="J14" s="11">
        <v>4</v>
      </c>
      <c r="K14" s="11">
        <v>94</v>
      </c>
      <c r="L14" s="13">
        <v>619</v>
      </c>
      <c r="M14" s="14">
        <f t="shared" si="0"/>
        <v>63149</v>
      </c>
      <c r="N14" s="15">
        <f t="shared" si="1"/>
        <v>0.13281908691362454</v>
      </c>
    </row>
    <row r="15" spans="1:15" ht="15.9" customHeight="1" x14ac:dyDescent="0.25">
      <c r="A15" s="9" t="s">
        <v>29</v>
      </c>
      <c r="B15" s="10">
        <v>43824</v>
      </c>
      <c r="C15" s="10">
        <v>7211</v>
      </c>
      <c r="D15" s="10">
        <v>3946</v>
      </c>
      <c r="E15" s="10">
        <v>5715</v>
      </c>
      <c r="F15" s="11">
        <v>130</v>
      </c>
      <c r="G15" s="12">
        <v>91</v>
      </c>
      <c r="H15" s="12">
        <v>286</v>
      </c>
      <c r="I15" s="12">
        <v>522</v>
      </c>
      <c r="J15" s="11">
        <v>14</v>
      </c>
      <c r="K15" s="11">
        <v>57</v>
      </c>
      <c r="L15" s="13">
        <v>668</v>
      </c>
      <c r="M15" s="14">
        <f t="shared" si="0"/>
        <v>62464</v>
      </c>
      <c r="N15" s="15">
        <f t="shared" si="1"/>
        <v>-1.0847361003341304E-2</v>
      </c>
    </row>
    <row r="16" spans="1:15" ht="15.9" customHeight="1" x14ac:dyDescent="0.25">
      <c r="A16" s="9" t="s">
        <v>30</v>
      </c>
      <c r="B16" s="10">
        <v>46691</v>
      </c>
      <c r="C16" s="10">
        <v>7454</v>
      </c>
      <c r="D16" s="10">
        <v>4048</v>
      </c>
      <c r="E16" s="10">
        <v>4104</v>
      </c>
      <c r="F16" s="11">
        <v>105</v>
      </c>
      <c r="G16" s="12">
        <v>128</v>
      </c>
      <c r="H16" s="12">
        <v>205</v>
      </c>
      <c r="I16" s="12">
        <v>593</v>
      </c>
      <c r="J16" s="11">
        <v>14</v>
      </c>
      <c r="K16" s="11">
        <v>77</v>
      </c>
      <c r="L16" s="13">
        <v>735</v>
      </c>
      <c r="M16" s="14">
        <f t="shared" si="0"/>
        <v>64154</v>
      </c>
      <c r="N16" s="15">
        <f t="shared" si="1"/>
        <v>2.7055584016393443E-2</v>
      </c>
    </row>
    <row r="17" spans="1:14" ht="15.9" customHeight="1" x14ac:dyDescent="0.25">
      <c r="A17" s="9" t="s">
        <v>31</v>
      </c>
      <c r="B17" s="10">
        <v>44903</v>
      </c>
      <c r="C17" s="10">
        <v>11627</v>
      </c>
      <c r="D17" s="10">
        <v>4527</v>
      </c>
      <c r="E17" s="10">
        <v>3083</v>
      </c>
      <c r="F17" s="11">
        <v>123</v>
      </c>
      <c r="G17" s="12">
        <v>237</v>
      </c>
      <c r="H17" s="12">
        <v>159</v>
      </c>
      <c r="I17" s="12">
        <v>780</v>
      </c>
      <c r="J17" s="11">
        <v>25</v>
      </c>
      <c r="K17" s="11">
        <v>108</v>
      </c>
      <c r="L17" s="13">
        <v>818</v>
      </c>
      <c r="M17" s="14">
        <f t="shared" si="0"/>
        <v>66390</v>
      </c>
      <c r="N17" s="15">
        <f t="shared" si="1"/>
        <v>3.4853633444524114E-2</v>
      </c>
    </row>
    <row r="18" spans="1:14" ht="15.9" customHeight="1" x14ac:dyDescent="0.25">
      <c r="A18" s="9" t="s">
        <v>32</v>
      </c>
      <c r="B18" s="10">
        <v>40515</v>
      </c>
      <c r="C18" s="10">
        <v>14302</v>
      </c>
      <c r="D18" s="10">
        <v>4225</v>
      </c>
      <c r="E18" s="10">
        <v>3224</v>
      </c>
      <c r="F18" s="11">
        <v>99</v>
      </c>
      <c r="G18" s="12">
        <v>287</v>
      </c>
      <c r="H18" s="12">
        <v>174</v>
      </c>
      <c r="I18" s="12">
        <v>784</v>
      </c>
      <c r="J18" s="11">
        <v>18</v>
      </c>
      <c r="K18" s="11">
        <v>86</v>
      </c>
      <c r="L18" s="13">
        <v>817</v>
      </c>
      <c r="M18" s="14">
        <f t="shared" si="0"/>
        <v>64531</v>
      </c>
      <c r="N18" s="15">
        <f t="shared" si="1"/>
        <v>-2.8001205000753124E-2</v>
      </c>
    </row>
    <row r="19" spans="1:14" ht="15.9" customHeight="1" x14ac:dyDescent="0.25">
      <c r="A19" s="9" t="s">
        <v>33</v>
      </c>
      <c r="B19" s="10">
        <v>34614</v>
      </c>
      <c r="C19" s="10">
        <v>11288</v>
      </c>
      <c r="D19" s="10">
        <v>4883</v>
      </c>
      <c r="E19" s="10">
        <v>2966</v>
      </c>
      <c r="F19" s="11">
        <v>71</v>
      </c>
      <c r="G19" s="12">
        <v>579</v>
      </c>
      <c r="H19" s="12">
        <v>151</v>
      </c>
      <c r="I19" s="12">
        <v>661</v>
      </c>
      <c r="J19" s="11">
        <v>31</v>
      </c>
      <c r="K19" s="11">
        <v>68</v>
      </c>
      <c r="L19" s="13">
        <v>930</v>
      </c>
      <c r="M19" s="14">
        <f t="shared" si="0"/>
        <v>56242</v>
      </c>
      <c r="N19" s="15">
        <f t="shared" si="1"/>
        <v>-0.1284498922998249</v>
      </c>
    </row>
    <row r="20" spans="1:14" ht="15.9" customHeight="1" x14ac:dyDescent="0.25">
      <c r="A20" s="9" t="s">
        <v>34</v>
      </c>
      <c r="B20" s="10">
        <v>41312</v>
      </c>
      <c r="C20" s="10">
        <v>10050</v>
      </c>
      <c r="D20" s="10">
        <v>4510</v>
      </c>
      <c r="E20" s="10">
        <v>2002</v>
      </c>
      <c r="F20" s="11">
        <v>72</v>
      </c>
      <c r="G20" s="12">
        <v>1005</v>
      </c>
      <c r="H20" s="12">
        <v>150</v>
      </c>
      <c r="I20" s="12">
        <v>542</v>
      </c>
      <c r="J20" s="11">
        <v>237</v>
      </c>
      <c r="K20" s="11">
        <v>40</v>
      </c>
      <c r="L20" s="13">
        <v>993</v>
      </c>
      <c r="M20" s="14">
        <f t="shared" si="0"/>
        <v>60913</v>
      </c>
      <c r="N20" s="15">
        <f t="shared" si="1"/>
        <v>8.3051811813235663E-2</v>
      </c>
    </row>
    <row r="21" spans="1:14" ht="15.9" customHeight="1" x14ac:dyDescent="0.25">
      <c r="A21" s="9" t="s">
        <v>35</v>
      </c>
      <c r="B21" s="10">
        <v>37002</v>
      </c>
      <c r="C21" s="10">
        <v>8215</v>
      </c>
      <c r="D21" s="10">
        <v>4171</v>
      </c>
      <c r="E21" s="10">
        <v>2124</v>
      </c>
      <c r="F21" s="11">
        <v>50</v>
      </c>
      <c r="G21" s="12">
        <v>405</v>
      </c>
      <c r="H21" s="12">
        <v>195</v>
      </c>
      <c r="I21" s="12">
        <v>566</v>
      </c>
      <c r="J21" s="11">
        <v>277</v>
      </c>
      <c r="K21" s="11">
        <v>25</v>
      </c>
      <c r="L21" s="13">
        <v>1029</v>
      </c>
      <c r="M21" s="14">
        <f t="shared" si="0"/>
        <v>54059</v>
      </c>
      <c r="N21" s="15">
        <f t="shared" si="1"/>
        <v>-0.11252113670316681</v>
      </c>
    </row>
    <row r="22" spans="1:14" ht="15.9" customHeight="1" x14ac:dyDescent="0.25">
      <c r="A22" s="9" t="s">
        <v>36</v>
      </c>
      <c r="B22" s="10">
        <v>24886</v>
      </c>
      <c r="C22" s="10">
        <v>5651</v>
      </c>
      <c r="D22" s="10">
        <v>3810</v>
      </c>
      <c r="E22" s="10">
        <v>2189</v>
      </c>
      <c r="F22" s="11">
        <v>96</v>
      </c>
      <c r="G22" s="12">
        <v>253</v>
      </c>
      <c r="H22" s="12">
        <v>193</v>
      </c>
      <c r="I22" s="12">
        <v>560</v>
      </c>
      <c r="J22" s="11">
        <v>256</v>
      </c>
      <c r="K22" s="11">
        <v>39</v>
      </c>
      <c r="L22" s="13">
        <v>1076</v>
      </c>
      <c r="M22" s="14">
        <f t="shared" si="0"/>
        <v>39009</v>
      </c>
      <c r="N22" s="15">
        <f t="shared" si="1"/>
        <v>-0.27839952644333044</v>
      </c>
    </row>
    <row r="23" spans="1:14" ht="15.9" customHeight="1" x14ac:dyDescent="0.25">
      <c r="A23" s="9" t="s">
        <v>37</v>
      </c>
      <c r="B23" s="10">
        <v>24123</v>
      </c>
      <c r="C23" s="10">
        <v>6712</v>
      </c>
      <c r="D23" s="10">
        <v>4219</v>
      </c>
      <c r="E23" s="10">
        <v>2597</v>
      </c>
      <c r="F23" s="11">
        <v>125</v>
      </c>
      <c r="G23" s="12">
        <v>186</v>
      </c>
      <c r="H23" s="12">
        <v>225</v>
      </c>
      <c r="I23" s="12">
        <v>550</v>
      </c>
      <c r="J23" s="11">
        <v>422</v>
      </c>
      <c r="K23" s="11">
        <v>345</v>
      </c>
      <c r="L23" s="13">
        <v>1003</v>
      </c>
      <c r="M23" s="14">
        <f t="shared" si="0"/>
        <v>40507</v>
      </c>
      <c r="N23" s="15">
        <f t="shared" si="1"/>
        <v>3.8401394549975647E-2</v>
      </c>
    </row>
    <row r="24" spans="1:14" ht="15.9" customHeight="1" x14ac:dyDescent="0.25">
      <c r="A24" s="9" t="s">
        <v>38</v>
      </c>
      <c r="B24" s="10">
        <v>31324</v>
      </c>
      <c r="C24" s="10">
        <v>8245</v>
      </c>
      <c r="D24" s="10">
        <v>6468</v>
      </c>
      <c r="E24" s="10">
        <v>2298</v>
      </c>
      <c r="F24" s="11">
        <v>371</v>
      </c>
      <c r="G24" s="12">
        <v>261</v>
      </c>
      <c r="H24" s="12">
        <v>174</v>
      </c>
      <c r="I24" s="12">
        <v>552</v>
      </c>
      <c r="J24" s="11">
        <v>110</v>
      </c>
      <c r="K24" s="11">
        <v>336</v>
      </c>
      <c r="L24" s="13">
        <v>892</v>
      </c>
      <c r="M24" s="14">
        <f t="shared" si="0"/>
        <v>51031</v>
      </c>
      <c r="N24" s="15">
        <f>(M24-M23)/M23</f>
        <v>0.25980694694744116</v>
      </c>
    </row>
    <row r="25" spans="1:14" ht="15.9" customHeight="1" x14ac:dyDescent="0.25">
      <c r="A25" s="9" t="s">
        <v>39</v>
      </c>
      <c r="B25" s="10">
        <v>31287</v>
      </c>
      <c r="C25" s="10">
        <v>9737</v>
      </c>
      <c r="D25" s="10">
        <v>6021</v>
      </c>
      <c r="E25" s="10">
        <v>1965</v>
      </c>
      <c r="F25" s="11">
        <v>823</v>
      </c>
      <c r="G25" s="12">
        <v>284</v>
      </c>
      <c r="H25" s="12">
        <v>176</v>
      </c>
      <c r="I25" s="12">
        <v>507</v>
      </c>
      <c r="J25" s="11">
        <v>62</v>
      </c>
      <c r="K25" s="11">
        <v>411</v>
      </c>
      <c r="L25" s="13">
        <v>781</v>
      </c>
      <c r="M25" s="14">
        <f t="shared" si="0"/>
        <v>52054</v>
      </c>
      <c r="N25" s="15">
        <f>(M25-M24)/M24</f>
        <v>2.0046638317885206E-2</v>
      </c>
    </row>
    <row r="26" spans="1:14" ht="15.9" customHeight="1" x14ac:dyDescent="0.25">
      <c r="A26" s="9" t="s">
        <v>40</v>
      </c>
      <c r="B26" s="10">
        <v>36557</v>
      </c>
      <c r="C26" s="10">
        <v>8795</v>
      </c>
      <c r="D26" s="10">
        <v>5734</v>
      </c>
      <c r="E26" s="10">
        <v>2603</v>
      </c>
      <c r="F26" s="11">
        <v>982</v>
      </c>
      <c r="G26" s="12">
        <v>624</v>
      </c>
      <c r="H26" s="12">
        <v>271</v>
      </c>
      <c r="I26" s="12">
        <v>518</v>
      </c>
      <c r="J26" s="11">
        <v>55</v>
      </c>
      <c r="K26" s="11">
        <v>451</v>
      </c>
      <c r="L26" s="13">
        <v>1130</v>
      </c>
      <c r="M26" s="14">
        <f t="shared" si="0"/>
        <v>57720</v>
      </c>
      <c r="N26" s="15">
        <f t="shared" si="1"/>
        <v>0.10884850347715834</v>
      </c>
    </row>
    <row r="27" spans="1:14" ht="15.9" customHeight="1" x14ac:dyDescent="0.25">
      <c r="A27" s="9" t="s">
        <v>41</v>
      </c>
      <c r="B27" s="10">
        <v>33916</v>
      </c>
      <c r="C27" s="10">
        <v>9521</v>
      </c>
      <c r="D27" s="10">
        <v>5929</v>
      </c>
      <c r="E27" s="10">
        <v>2223</v>
      </c>
      <c r="F27" s="11">
        <v>662</v>
      </c>
      <c r="G27" s="12">
        <v>382</v>
      </c>
      <c r="H27" s="12">
        <v>225</v>
      </c>
      <c r="I27" s="12">
        <v>445</v>
      </c>
      <c r="J27" s="11">
        <v>77</v>
      </c>
      <c r="K27" s="11">
        <v>586</v>
      </c>
      <c r="L27" s="13">
        <v>1171</v>
      </c>
      <c r="M27" s="14">
        <f t="shared" si="0"/>
        <v>55137</v>
      </c>
      <c r="N27" s="15">
        <f t="shared" si="1"/>
        <v>-4.4750519750519753E-2</v>
      </c>
    </row>
    <row r="28" spans="1:14" ht="15.9" customHeight="1" x14ac:dyDescent="0.25">
      <c r="A28" s="9" t="s">
        <v>42</v>
      </c>
      <c r="B28" s="10">
        <v>42350</v>
      </c>
      <c r="C28" s="10">
        <v>10108</v>
      </c>
      <c r="D28" s="10">
        <v>5993</v>
      </c>
      <c r="E28" s="10">
        <v>2647</v>
      </c>
      <c r="F28" s="11">
        <v>859</v>
      </c>
      <c r="G28" s="12">
        <v>131</v>
      </c>
      <c r="H28" s="12">
        <v>309</v>
      </c>
      <c r="I28" s="12">
        <v>393</v>
      </c>
      <c r="J28" s="11">
        <v>289</v>
      </c>
      <c r="K28" s="11">
        <v>579</v>
      </c>
      <c r="L28" s="13">
        <v>1266</v>
      </c>
      <c r="M28" s="14">
        <f t="shared" si="0"/>
        <v>64924</v>
      </c>
      <c r="N28" s="15">
        <f t="shared" si="1"/>
        <v>0.17750330993706587</v>
      </c>
    </row>
    <row r="29" spans="1:14" ht="15.9" customHeight="1" x14ac:dyDescent="0.25">
      <c r="A29" s="9" t="s">
        <v>43</v>
      </c>
      <c r="B29" s="10">
        <v>40280</v>
      </c>
      <c r="C29" s="10">
        <v>13598</v>
      </c>
      <c r="D29" s="10">
        <v>7062</v>
      </c>
      <c r="E29" s="10">
        <v>3027</v>
      </c>
      <c r="F29" s="11">
        <v>1250</v>
      </c>
      <c r="G29" s="12">
        <v>394</v>
      </c>
      <c r="H29" s="12">
        <v>478</v>
      </c>
      <c r="I29" s="12">
        <v>367</v>
      </c>
      <c r="J29" s="11">
        <v>480</v>
      </c>
      <c r="K29" s="11">
        <v>685</v>
      </c>
      <c r="L29" s="13">
        <v>1407</v>
      </c>
      <c r="M29" s="14">
        <f t="shared" si="0"/>
        <v>69028</v>
      </c>
      <c r="N29" s="15">
        <f t="shared" si="1"/>
        <v>6.3212371388084526E-2</v>
      </c>
    </row>
    <row r="30" spans="1:14" ht="15.9" customHeight="1" x14ac:dyDescent="0.25">
      <c r="A30" s="25">
        <v>2006</v>
      </c>
      <c r="B30" s="26">
        <v>49522</v>
      </c>
      <c r="C30" s="26">
        <v>13230</v>
      </c>
      <c r="D30" s="26">
        <v>9742</v>
      </c>
      <c r="E30" s="26">
        <v>3735</v>
      </c>
      <c r="F30" s="27">
        <v>954</v>
      </c>
      <c r="G30" s="28">
        <v>1973</v>
      </c>
      <c r="H30" s="28">
        <v>556</v>
      </c>
      <c r="I30" s="28">
        <v>457</v>
      </c>
      <c r="J30" s="27">
        <v>281</v>
      </c>
      <c r="K30" s="27">
        <v>898</v>
      </c>
      <c r="L30" s="29">
        <v>1619</v>
      </c>
      <c r="M30" s="14">
        <f t="shared" si="0"/>
        <v>82967</v>
      </c>
      <c r="N30" s="15">
        <f t="shared" si="1"/>
        <v>0.20193254911050587</v>
      </c>
    </row>
    <row r="31" spans="1:14" ht="15.9" customHeight="1" x14ac:dyDescent="0.25">
      <c r="A31" s="30">
        <v>2007</v>
      </c>
      <c r="B31" s="31">
        <v>46420</v>
      </c>
      <c r="C31" s="31">
        <v>14572</v>
      </c>
      <c r="D31" s="31">
        <v>8806</v>
      </c>
      <c r="E31" s="31">
        <v>3467</v>
      </c>
      <c r="F31" s="31">
        <v>1490</v>
      </c>
      <c r="G31" s="31">
        <v>1639</v>
      </c>
      <c r="H31" s="31">
        <v>654</v>
      </c>
      <c r="I31" s="31">
        <v>424</v>
      </c>
      <c r="J31" s="31">
        <v>576</v>
      </c>
      <c r="K31" s="31">
        <v>933</v>
      </c>
      <c r="L31" s="32">
        <v>1618</v>
      </c>
      <c r="M31" s="14">
        <f t="shared" si="0"/>
        <v>80599</v>
      </c>
      <c r="N31" s="15">
        <f>(M31-M30)/M30</f>
        <v>-2.8541468294623163E-2</v>
      </c>
    </row>
    <row r="32" spans="1:14" ht="15.9" customHeight="1" x14ac:dyDescent="0.25">
      <c r="A32" s="30">
        <v>2008</v>
      </c>
      <c r="B32" s="33">
        <v>34201</v>
      </c>
      <c r="C32" s="33">
        <v>16443</v>
      </c>
      <c r="D32" s="33">
        <v>7682</v>
      </c>
      <c r="E32" s="33">
        <v>3657</v>
      </c>
      <c r="F32" s="33">
        <v>2405</v>
      </c>
      <c r="G32" s="33">
        <v>1252</v>
      </c>
      <c r="H32" s="33">
        <v>552</v>
      </c>
      <c r="I32" s="33">
        <v>489</v>
      </c>
      <c r="J32" s="33">
        <v>1482</v>
      </c>
      <c r="K32" s="33">
        <v>907</v>
      </c>
      <c r="L32" s="33">
        <v>1730</v>
      </c>
      <c r="M32" s="14">
        <f t="shared" si="0"/>
        <v>70800</v>
      </c>
      <c r="N32" s="15">
        <f t="shared" si="1"/>
        <v>-0.12157719078400477</v>
      </c>
    </row>
    <row r="33" spans="1:14" ht="15.9" customHeight="1" x14ac:dyDescent="0.25">
      <c r="A33" s="30">
        <v>2009</v>
      </c>
      <c r="B33" s="33">
        <v>40598</v>
      </c>
      <c r="C33" s="33">
        <v>19967</v>
      </c>
      <c r="D33" s="33">
        <v>5278</v>
      </c>
      <c r="E33" s="33">
        <v>3850</v>
      </c>
      <c r="F33" s="33">
        <v>2734</v>
      </c>
      <c r="G33" s="33">
        <v>1725</v>
      </c>
      <c r="H33" s="33">
        <v>646</v>
      </c>
      <c r="I33" s="33">
        <v>518</v>
      </c>
      <c r="J33" s="33">
        <v>1458</v>
      </c>
      <c r="K33" s="33">
        <v>970</v>
      </c>
      <c r="L33" s="33">
        <v>1974</v>
      </c>
      <c r="M33" s="34">
        <f t="shared" si="0"/>
        <v>79718</v>
      </c>
      <c r="N33" s="15">
        <f t="shared" si="1"/>
        <v>0.12596045197740113</v>
      </c>
    </row>
    <row r="34" spans="1:14" ht="15.9" customHeight="1" x14ac:dyDescent="0.25">
      <c r="A34" s="30">
        <v>2010</v>
      </c>
      <c r="B34" s="33">
        <v>42007</v>
      </c>
      <c r="C34" s="33">
        <v>27302</v>
      </c>
      <c r="D34" s="33">
        <v>3766</v>
      </c>
      <c r="E34" s="33">
        <v>3062</v>
      </c>
      <c r="F34" s="33">
        <v>3319</v>
      </c>
      <c r="G34" s="33">
        <v>1114</v>
      </c>
      <c r="H34" s="33">
        <v>817</v>
      </c>
      <c r="I34" s="33">
        <v>510</v>
      </c>
      <c r="J34" s="33">
        <v>1565</v>
      </c>
      <c r="K34" s="33">
        <v>693</v>
      </c>
      <c r="L34" s="33">
        <v>1920</v>
      </c>
      <c r="M34" s="34">
        <f t="shared" si="0"/>
        <v>86075</v>
      </c>
      <c r="N34" s="15">
        <f t="shared" si="1"/>
        <v>7.9743596176522241E-2</v>
      </c>
    </row>
    <row r="35" spans="1:14" ht="15.9" customHeight="1" x14ac:dyDescent="0.25">
      <c r="A35" s="25">
        <v>2011</v>
      </c>
      <c r="B35" s="35">
        <v>38463</v>
      </c>
      <c r="C35" s="35">
        <v>26203</v>
      </c>
      <c r="D35" s="35">
        <v>3965</v>
      </c>
      <c r="E35" s="35">
        <v>3957</v>
      </c>
      <c r="F35" s="35">
        <v>3632</v>
      </c>
      <c r="G35" s="35">
        <v>1185</v>
      </c>
      <c r="H35" s="35">
        <v>749</v>
      </c>
      <c r="I35" s="35">
        <v>590</v>
      </c>
      <c r="J35" s="35">
        <v>1618</v>
      </c>
      <c r="K35" s="35">
        <v>871</v>
      </c>
      <c r="L35" s="35">
        <v>2177</v>
      </c>
      <c r="M35" s="14">
        <f t="shared" si="0"/>
        <v>83410</v>
      </c>
      <c r="N35" s="15">
        <f t="shared" si="1"/>
        <v>-3.0961370897473132E-2</v>
      </c>
    </row>
    <row r="36" spans="1:14" ht="15.9" customHeight="1" x14ac:dyDescent="0.25">
      <c r="A36" s="30">
        <v>2012</v>
      </c>
      <c r="B36" s="35">
        <v>39124</v>
      </c>
      <c r="C36" s="35">
        <v>24354</v>
      </c>
      <c r="D36" s="35">
        <v>4759</v>
      </c>
      <c r="E36" s="35">
        <v>4259</v>
      </c>
      <c r="F36" s="35">
        <v>3818</v>
      </c>
      <c r="G36" s="35">
        <v>1170</v>
      </c>
      <c r="H36" s="35">
        <v>881</v>
      </c>
      <c r="I36" s="35">
        <v>553</v>
      </c>
      <c r="J36" s="35">
        <v>1632</v>
      </c>
      <c r="K36" s="35">
        <v>808</v>
      </c>
      <c r="L36" s="35">
        <v>2282</v>
      </c>
      <c r="M36" s="14">
        <f t="shared" si="0"/>
        <v>83640</v>
      </c>
      <c r="N36" s="15">
        <f>(M36-M35)/M35</f>
        <v>2.7574631339167964E-3</v>
      </c>
    </row>
    <row r="37" spans="1:14" ht="15.9" customHeight="1" x14ac:dyDescent="0.25">
      <c r="A37" s="30">
        <v>2013</v>
      </c>
      <c r="B37" s="36">
        <v>38637</v>
      </c>
      <c r="C37" s="37">
        <v>19041</v>
      </c>
      <c r="D37" s="37">
        <v>4554</v>
      </c>
      <c r="E37" s="37">
        <v>4748</v>
      </c>
      <c r="F37" s="37">
        <v>4526</v>
      </c>
      <c r="G37" s="37">
        <v>888</v>
      </c>
      <c r="H37" s="37">
        <v>829</v>
      </c>
      <c r="I37" s="37">
        <v>609</v>
      </c>
      <c r="J37" s="37">
        <v>1419</v>
      </c>
      <c r="K37" s="37">
        <v>868</v>
      </c>
      <c r="L37" s="38">
        <v>2109</v>
      </c>
      <c r="M37" s="14">
        <f t="shared" si="0"/>
        <v>78228</v>
      </c>
      <c r="N37" s="15">
        <f t="shared" si="1"/>
        <v>-6.4705882352941183E-2</v>
      </c>
    </row>
    <row r="38" spans="1:14" ht="15.9" customHeight="1" x14ac:dyDescent="0.25">
      <c r="A38" s="30">
        <v>2014</v>
      </c>
      <c r="B38" s="36">
        <v>39594</v>
      </c>
      <c r="C38" s="37">
        <v>22479</v>
      </c>
      <c r="D38" s="37">
        <v>4341</v>
      </c>
      <c r="E38" s="37">
        <v>4467</v>
      </c>
      <c r="F38" s="37">
        <v>3275</v>
      </c>
      <c r="G38" s="37">
        <v>974</v>
      </c>
      <c r="H38" s="37">
        <v>783</v>
      </c>
      <c r="I38" s="37">
        <v>578</v>
      </c>
      <c r="J38" s="37">
        <v>982</v>
      </c>
      <c r="K38" s="37">
        <v>834</v>
      </c>
      <c r="L38" s="38">
        <v>2382</v>
      </c>
      <c r="M38" s="14">
        <f t="shared" si="0"/>
        <v>80689</v>
      </c>
      <c r="N38" s="15">
        <f t="shared" si="1"/>
        <v>3.1459324027202536E-2</v>
      </c>
    </row>
    <row r="39" spans="1:14" ht="15.9" customHeight="1" x14ac:dyDescent="0.25">
      <c r="A39" s="30">
        <v>2015</v>
      </c>
      <c r="B39" s="36">
        <v>40814</v>
      </c>
      <c r="C39" s="37">
        <v>33700</v>
      </c>
      <c r="D39" s="37">
        <v>4387</v>
      </c>
      <c r="E39" s="37">
        <v>4860</v>
      </c>
      <c r="F39" s="37">
        <v>2452</v>
      </c>
      <c r="G39" s="37">
        <v>1197</v>
      </c>
      <c r="H39" s="37">
        <v>936</v>
      </c>
      <c r="I39" s="37">
        <v>651</v>
      </c>
      <c r="J39" s="37">
        <v>700</v>
      </c>
      <c r="K39" s="37">
        <v>1005</v>
      </c>
      <c r="L39" s="38">
        <v>2296</v>
      </c>
      <c r="M39" s="34">
        <f t="shared" si="0"/>
        <v>92998</v>
      </c>
      <c r="N39" s="15">
        <f t="shared" ref="N39:N44" si="2">(M39-M38)/M38</f>
        <v>0.15254867454051976</v>
      </c>
    </row>
    <row r="40" spans="1:14" ht="15.9" customHeight="1" x14ac:dyDescent="0.25">
      <c r="A40" s="30">
        <v>2016</v>
      </c>
      <c r="B40" s="36">
        <v>41298</v>
      </c>
      <c r="C40" s="37">
        <v>29039</v>
      </c>
      <c r="D40" s="37">
        <v>4313</v>
      </c>
      <c r="E40" s="37">
        <v>4819</v>
      </c>
      <c r="F40" s="37">
        <v>2451</v>
      </c>
      <c r="G40" s="37">
        <v>1512</v>
      </c>
      <c r="H40" s="37">
        <v>1129</v>
      </c>
      <c r="I40" s="37">
        <v>613</v>
      </c>
      <c r="J40" s="37">
        <v>694</v>
      </c>
      <c r="K40" s="37">
        <v>966</v>
      </c>
      <c r="L40" s="38">
        <v>2520</v>
      </c>
      <c r="M40" s="34">
        <f t="shared" si="0"/>
        <v>89354</v>
      </c>
      <c r="N40" s="15">
        <f t="shared" si="2"/>
        <v>-3.9183638357814146E-2</v>
      </c>
    </row>
    <row r="41" spans="1:14" ht="15.9" customHeight="1" x14ac:dyDescent="0.25">
      <c r="A41" s="30">
        <v>2017</v>
      </c>
      <c r="B41" s="36">
        <v>34956</v>
      </c>
      <c r="C41" s="37">
        <v>27376</v>
      </c>
      <c r="D41" s="37">
        <v>4129</v>
      </c>
      <c r="E41" s="37">
        <v>3993</v>
      </c>
      <c r="F41" s="37">
        <v>2241</v>
      </c>
      <c r="G41" s="37">
        <v>1236</v>
      </c>
      <c r="H41" s="37">
        <v>1015</v>
      </c>
      <c r="I41" s="37">
        <v>616</v>
      </c>
      <c r="J41" s="37">
        <v>616</v>
      </c>
      <c r="K41" s="37">
        <v>920</v>
      </c>
      <c r="L41" s="38">
        <v>2681</v>
      </c>
      <c r="M41" s="34">
        <f t="shared" si="0"/>
        <v>79779</v>
      </c>
      <c r="N41" s="15">
        <f t="shared" si="2"/>
        <v>-0.10715804552678111</v>
      </c>
    </row>
    <row r="42" spans="1:14" ht="15.9" customHeight="1" x14ac:dyDescent="0.25">
      <c r="A42" s="30">
        <v>2018</v>
      </c>
      <c r="B42" s="36">
        <v>35839</v>
      </c>
      <c r="C42" s="37">
        <v>23014</v>
      </c>
      <c r="D42" s="37">
        <v>3962</v>
      </c>
      <c r="E42" s="37">
        <v>2937</v>
      </c>
      <c r="F42" s="37">
        <v>1459</v>
      </c>
      <c r="G42" s="37">
        <v>617</v>
      </c>
      <c r="H42" s="37">
        <v>1025</v>
      </c>
      <c r="I42" s="37">
        <v>687</v>
      </c>
      <c r="J42" s="37">
        <v>687</v>
      </c>
      <c r="K42" s="37">
        <v>694</v>
      </c>
      <c r="L42" s="38">
        <v>2798</v>
      </c>
      <c r="M42" s="34">
        <f t="shared" ref="M42" si="3">SUM(B42:L42)</f>
        <v>73719</v>
      </c>
      <c r="N42" s="15">
        <f t="shared" si="2"/>
        <v>-7.5959839055390513E-2</v>
      </c>
    </row>
    <row r="43" spans="1:14" ht="15.9" customHeight="1" x14ac:dyDescent="0.25">
      <c r="A43" s="30">
        <v>2019</v>
      </c>
      <c r="B43" s="36">
        <v>32698</v>
      </c>
      <c r="C43" s="37">
        <v>18190</v>
      </c>
      <c r="D43" s="37">
        <v>3862</v>
      </c>
      <c r="E43" s="37">
        <v>2468</v>
      </c>
      <c r="F43" s="37">
        <v>774</v>
      </c>
      <c r="G43" s="37">
        <v>1178</v>
      </c>
      <c r="H43" s="37">
        <v>1345</v>
      </c>
      <c r="I43" s="37">
        <v>730</v>
      </c>
      <c r="J43" s="37">
        <v>653</v>
      </c>
      <c r="K43" s="37">
        <v>546</v>
      </c>
      <c r="L43" s="38">
        <v>2720</v>
      </c>
      <c r="M43" s="34">
        <f t="shared" si="0"/>
        <v>65164</v>
      </c>
      <c r="N43" s="15">
        <f t="shared" si="2"/>
        <v>-0.11604877982609639</v>
      </c>
    </row>
    <row r="44" spans="1:14" ht="15.9" customHeight="1" x14ac:dyDescent="0.25">
      <c r="A44" s="30">
        <v>2020</v>
      </c>
      <c r="B44" s="39">
        <v>6539</v>
      </c>
      <c r="C44" s="40">
        <v>4579</v>
      </c>
      <c r="D44" s="40">
        <v>1100</v>
      </c>
      <c r="E44" s="40">
        <v>777</v>
      </c>
      <c r="F44" s="40">
        <v>232</v>
      </c>
      <c r="G44" s="40">
        <v>477</v>
      </c>
      <c r="H44" s="40">
        <v>442</v>
      </c>
      <c r="I44" s="40">
        <v>304</v>
      </c>
      <c r="J44" s="40">
        <v>219</v>
      </c>
      <c r="K44" s="40">
        <v>162</v>
      </c>
      <c r="L44" s="41">
        <v>872</v>
      </c>
      <c r="M44" s="42">
        <f t="shared" si="0"/>
        <v>15703</v>
      </c>
      <c r="N44" s="15">
        <f t="shared" si="2"/>
        <v>-0.75902338714627704</v>
      </c>
    </row>
    <row r="45" spans="1:14" s="46" customFormat="1" ht="21" customHeight="1" x14ac:dyDescent="0.25">
      <c r="A45" s="43" t="s">
        <v>16</v>
      </c>
      <c r="B45" s="44">
        <f>SUM(B5:B44)</f>
        <v>1513314</v>
      </c>
      <c r="C45" s="44">
        <f t="shared" ref="C45:L45" si="4">SUM(C5:C44)</f>
        <v>512638</v>
      </c>
      <c r="D45" s="44">
        <f t="shared" si="4"/>
        <v>156120</v>
      </c>
      <c r="E45" s="44">
        <f t="shared" si="4"/>
        <v>146953</v>
      </c>
      <c r="F45" s="44">
        <f t="shared" si="4"/>
        <v>41946</v>
      </c>
      <c r="G45" s="44">
        <f t="shared" si="4"/>
        <v>23767</v>
      </c>
      <c r="H45" s="44">
        <f t="shared" si="4"/>
        <v>19375</v>
      </c>
      <c r="I45" s="44">
        <f t="shared" si="4"/>
        <v>18516</v>
      </c>
      <c r="J45" s="44">
        <f t="shared" si="4"/>
        <v>16993</v>
      </c>
      <c r="K45" s="44">
        <f t="shared" si="4"/>
        <v>16429</v>
      </c>
      <c r="L45" s="44">
        <f t="shared" si="4"/>
        <v>49678</v>
      </c>
      <c r="M45" s="44">
        <f>SUM(M5:M44)</f>
        <v>2515729</v>
      </c>
      <c r="N45" s="45"/>
    </row>
    <row r="46" spans="1:14" ht="21" customHeight="1" x14ac:dyDescent="0.25">
      <c r="A46" s="47" t="s">
        <v>44</v>
      </c>
      <c r="B46" s="48">
        <f>+B45/$M$45</f>
        <v>0.60154094499049782</v>
      </c>
      <c r="C46" s="48">
        <f>+C45/$M$45</f>
        <v>0.20377314090667159</v>
      </c>
      <c r="D46" s="48">
        <f t="shared" ref="D46:L46" si="5">+D45/$M$45</f>
        <v>6.2057558663910141E-2</v>
      </c>
      <c r="E46" s="48">
        <f t="shared" si="5"/>
        <v>5.8413684462833633E-2</v>
      </c>
      <c r="F46" s="48">
        <f t="shared" si="5"/>
        <v>1.6673497026110522E-2</v>
      </c>
      <c r="G46" s="48">
        <f t="shared" si="5"/>
        <v>9.4473609836353591E-3</v>
      </c>
      <c r="H46" s="48">
        <f t="shared" si="5"/>
        <v>7.7015449597313546E-3</v>
      </c>
      <c r="I46" s="48">
        <f t="shared" si="5"/>
        <v>7.3600932373876519E-3</v>
      </c>
      <c r="J46" s="48">
        <f t="shared" si="5"/>
        <v>6.7547021161659306E-3</v>
      </c>
      <c r="K46" s="48">
        <f t="shared" si="5"/>
        <v>6.5305126267574927E-3</v>
      </c>
      <c r="L46" s="48">
        <f t="shared" si="5"/>
        <v>1.9746960026298541E-2</v>
      </c>
      <c r="M46" s="49">
        <f>SUM(B46:L46)</f>
        <v>1.0000000000000002</v>
      </c>
      <c r="N46" s="50"/>
    </row>
    <row r="47" spans="1:14" ht="5.25" customHeight="1" x14ac:dyDescent="0.25">
      <c r="A47" s="51"/>
    </row>
    <row r="48" spans="1:14" x14ac:dyDescent="0.25">
      <c r="A48" s="52" t="s">
        <v>45</v>
      </c>
    </row>
    <row r="49" spans="1:14" ht="17.399999999999999" x14ac:dyDescent="0.3">
      <c r="A49" s="53" t="s">
        <v>46</v>
      </c>
      <c r="F49" s="54" t="s">
        <v>19</v>
      </c>
      <c r="G49" s="54" t="s">
        <v>19</v>
      </c>
      <c r="L49" s="55" t="s">
        <v>19</v>
      </c>
      <c r="M49" s="56"/>
      <c r="N49" s="57" t="s">
        <v>19</v>
      </c>
    </row>
    <row r="50" spans="1:14" ht="3.75" customHeight="1" x14ac:dyDescent="0.25">
      <c r="A50" s="53"/>
      <c r="F50" s="54"/>
      <c r="G50" s="54"/>
    </row>
    <row r="51" spans="1:14" ht="15" customHeight="1" x14ac:dyDescent="0.25">
      <c r="A51" s="58" t="s">
        <v>19</v>
      </c>
      <c r="F51" s="54"/>
      <c r="G51" s="54"/>
    </row>
    <row r="52" spans="1:14" x14ac:dyDescent="0.25">
      <c r="A52" s="59" t="s">
        <v>47</v>
      </c>
      <c r="M52" s="56" t="s">
        <v>19</v>
      </c>
      <c r="N52" s="60" t="s">
        <v>19</v>
      </c>
    </row>
    <row r="53" spans="1:14" x14ac:dyDescent="0.25">
      <c r="M53" s="2" t="s">
        <v>19</v>
      </c>
      <c r="N53" s="60" t="s">
        <v>19</v>
      </c>
    </row>
  </sheetData>
  <printOptions horizontalCentered="1"/>
  <pageMargins left="0.25" right="0.25" top="0.75" bottom="0.5" header="0.5" footer="0.5"/>
  <pageSetup paperSize="9" scale="69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MajorCountry</vt:lpstr>
      <vt:lpstr>MajorCountry!Print_Area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Rosemarie V. Juan</dc:creator>
  <cp:lastModifiedBy>Rosemarie V. Juan</cp:lastModifiedBy>
  <dcterms:created xsi:type="dcterms:W3CDTF">2019-05-02T07:36:43Z</dcterms:created>
  <dcterms:modified xsi:type="dcterms:W3CDTF">2022-06-15T06:21:37Z</dcterms:modified>
</cp:coreProperties>
</file>