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anggaputra/Box Sync/Research/Research-2016-06-16/Research/Solar Simulator/Insolation Data Library/"/>
    </mc:Choice>
  </mc:AlternateContent>
  <bookViews>
    <workbookView xWindow="0" yWindow="460" windowWidth="25600" windowHeight="15460" tabRatio="500"/>
  </bookViews>
  <sheets>
    <sheet name="10 Ohms Load (60sec)" sheetId="4" r:id="rId1"/>
    <sheet name="10 Ohms Load (30sec)" sheetId="1" r:id="rId2"/>
    <sheet name="10 Ohms Load (20sec) " sheetId="2" r:id="rId3"/>
    <sheet name="10 Ohms Load (15sec) " sheetId="3" r:id="rId4"/>
  </sheets>
  <definedNames>
    <definedName name="_xlnm._FilterDatabase" localSheetId="3" hidden="1">'10 Ohms Load (15sec) '!$A$2:$G$47</definedName>
    <definedName name="_xlnm._FilterDatabase" localSheetId="2" hidden="1">'10 Ohms Load (20sec) '!$A$2:$G$47</definedName>
    <definedName name="_xlnm._FilterDatabase" localSheetId="1" hidden="1">'10 Ohms Load (30sec)'!$A$2:$G$47</definedName>
    <definedName name="_xlnm._FilterDatabase" localSheetId="0" hidden="1">'10 Ohms Load (60sec)'!$A$2:$G$47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4" l="1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P4" i="4"/>
  <c r="AP3" i="4"/>
  <c r="W55" i="4"/>
  <c r="S55" i="4"/>
  <c r="O55" i="4"/>
  <c r="K55" i="4"/>
  <c r="G55" i="4"/>
  <c r="W54" i="4"/>
  <c r="S54" i="4"/>
  <c r="O54" i="4"/>
  <c r="K54" i="4"/>
  <c r="G54" i="4"/>
  <c r="W53" i="4"/>
  <c r="S53" i="4"/>
  <c r="O53" i="4"/>
  <c r="K53" i="4"/>
  <c r="G53" i="4"/>
  <c r="W52" i="4"/>
  <c r="S52" i="4"/>
  <c r="O52" i="4"/>
  <c r="K52" i="4"/>
  <c r="G52" i="4"/>
  <c r="W51" i="4"/>
  <c r="S51" i="4"/>
  <c r="O51" i="4"/>
  <c r="K51" i="4"/>
  <c r="G51" i="4"/>
  <c r="W50" i="4"/>
  <c r="S50" i="4"/>
  <c r="O50" i="4"/>
  <c r="K50" i="4"/>
  <c r="G50" i="4"/>
  <c r="W49" i="4"/>
  <c r="S49" i="4"/>
  <c r="O49" i="4"/>
  <c r="K49" i="4"/>
  <c r="G49" i="4"/>
  <c r="W48" i="4"/>
  <c r="S48" i="4"/>
  <c r="O48" i="4"/>
  <c r="K48" i="4"/>
  <c r="G48" i="4"/>
  <c r="W47" i="4"/>
  <c r="S47" i="4"/>
  <c r="O47" i="4"/>
  <c r="K47" i="4"/>
  <c r="G47" i="4"/>
  <c r="W46" i="4"/>
  <c r="S46" i="4"/>
  <c r="O46" i="4"/>
  <c r="K46" i="4"/>
  <c r="G46" i="4"/>
  <c r="W45" i="4"/>
  <c r="S45" i="4"/>
  <c r="O45" i="4"/>
  <c r="K45" i="4"/>
  <c r="G45" i="4"/>
  <c r="W44" i="4"/>
  <c r="S44" i="4"/>
  <c r="O44" i="4"/>
  <c r="K44" i="4"/>
  <c r="G44" i="4"/>
  <c r="W43" i="4"/>
  <c r="S43" i="4"/>
  <c r="O43" i="4"/>
  <c r="K43" i="4"/>
  <c r="G43" i="4"/>
  <c r="W42" i="4"/>
  <c r="S42" i="4"/>
  <c r="O42" i="4"/>
  <c r="K42" i="4"/>
  <c r="G42" i="4"/>
  <c r="W41" i="4"/>
  <c r="S41" i="4"/>
  <c r="O41" i="4"/>
  <c r="K41" i="4"/>
  <c r="G41" i="4"/>
  <c r="W40" i="4"/>
  <c r="S40" i="4"/>
  <c r="O40" i="4"/>
  <c r="K40" i="4"/>
  <c r="G40" i="4"/>
  <c r="W39" i="4"/>
  <c r="S39" i="4"/>
  <c r="O39" i="4"/>
  <c r="K39" i="4"/>
  <c r="G39" i="4"/>
  <c r="W38" i="4"/>
  <c r="S38" i="4"/>
  <c r="O38" i="4"/>
  <c r="K38" i="4"/>
  <c r="G38" i="4"/>
  <c r="W37" i="4"/>
  <c r="S37" i="4"/>
  <c r="O37" i="4"/>
  <c r="K37" i="4"/>
  <c r="G37" i="4"/>
  <c r="W36" i="4"/>
  <c r="S36" i="4"/>
  <c r="O36" i="4"/>
  <c r="K36" i="4"/>
  <c r="G36" i="4"/>
  <c r="W35" i="4"/>
  <c r="S35" i="4"/>
  <c r="O35" i="4"/>
  <c r="K35" i="4"/>
  <c r="G35" i="4"/>
  <c r="W34" i="4"/>
  <c r="S34" i="4"/>
  <c r="O34" i="4"/>
  <c r="K34" i="4"/>
  <c r="G34" i="4"/>
  <c r="W33" i="4"/>
  <c r="S33" i="4"/>
  <c r="O33" i="4"/>
  <c r="K33" i="4"/>
  <c r="G33" i="4"/>
  <c r="W32" i="4"/>
  <c r="S32" i="4"/>
  <c r="O32" i="4"/>
  <c r="K32" i="4"/>
  <c r="G32" i="4"/>
  <c r="W31" i="4"/>
  <c r="S31" i="4"/>
  <c r="O31" i="4"/>
  <c r="K31" i="4"/>
  <c r="G31" i="4"/>
  <c r="W30" i="4"/>
  <c r="S30" i="4"/>
  <c r="O30" i="4"/>
  <c r="K30" i="4"/>
  <c r="G30" i="4"/>
  <c r="W29" i="4"/>
  <c r="S29" i="4"/>
  <c r="O29" i="4"/>
  <c r="K29" i="4"/>
  <c r="G29" i="4"/>
  <c r="W28" i="4"/>
  <c r="S28" i="4"/>
  <c r="O28" i="4"/>
  <c r="K28" i="4"/>
  <c r="G28" i="4"/>
  <c r="W27" i="4"/>
  <c r="S27" i="4"/>
  <c r="O27" i="4"/>
  <c r="K27" i="4"/>
  <c r="G27" i="4"/>
  <c r="W26" i="4"/>
  <c r="S26" i="4"/>
  <c r="O26" i="4"/>
  <c r="K26" i="4"/>
  <c r="G26" i="4"/>
  <c r="W25" i="4"/>
  <c r="S25" i="4"/>
  <c r="O25" i="4"/>
  <c r="K25" i="4"/>
  <c r="G25" i="4"/>
  <c r="W24" i="4"/>
  <c r="S24" i="4"/>
  <c r="O24" i="4"/>
  <c r="K24" i="4"/>
  <c r="G24" i="4"/>
  <c r="W23" i="4"/>
  <c r="S23" i="4"/>
  <c r="O23" i="4"/>
  <c r="K23" i="4"/>
  <c r="G23" i="4"/>
  <c r="W22" i="4"/>
  <c r="S22" i="4"/>
  <c r="O22" i="4"/>
  <c r="K22" i="4"/>
  <c r="G22" i="4"/>
  <c r="W21" i="4"/>
  <c r="S21" i="4"/>
  <c r="O21" i="4"/>
  <c r="K21" i="4"/>
  <c r="G21" i="4"/>
  <c r="W20" i="4"/>
  <c r="S20" i="4"/>
  <c r="O20" i="4"/>
  <c r="K20" i="4"/>
  <c r="G20" i="4"/>
  <c r="W19" i="4"/>
  <c r="S19" i="4"/>
  <c r="O19" i="4"/>
  <c r="K19" i="4"/>
  <c r="G19" i="4"/>
  <c r="W18" i="4"/>
  <c r="S18" i="4"/>
  <c r="O18" i="4"/>
  <c r="K18" i="4"/>
  <c r="G18" i="4"/>
  <c r="W17" i="4"/>
  <c r="S17" i="4"/>
  <c r="O17" i="4"/>
  <c r="K17" i="4"/>
  <c r="G17" i="4"/>
  <c r="W16" i="4"/>
  <c r="S16" i="4"/>
  <c r="O16" i="4"/>
  <c r="K16" i="4"/>
  <c r="G16" i="4"/>
  <c r="W15" i="4"/>
  <c r="S15" i="4"/>
  <c r="O15" i="4"/>
  <c r="K15" i="4"/>
  <c r="G15" i="4"/>
  <c r="W14" i="4"/>
  <c r="S14" i="4"/>
  <c r="O14" i="4"/>
  <c r="K14" i="4"/>
  <c r="G14" i="4"/>
  <c r="W13" i="4"/>
  <c r="S13" i="4"/>
  <c r="O13" i="4"/>
  <c r="K13" i="4"/>
  <c r="G13" i="4"/>
  <c r="W12" i="4"/>
  <c r="S12" i="4"/>
  <c r="O12" i="4"/>
  <c r="K12" i="4"/>
  <c r="G12" i="4"/>
  <c r="W11" i="4"/>
  <c r="S11" i="4"/>
  <c r="O11" i="4"/>
  <c r="K11" i="4"/>
  <c r="G11" i="4"/>
  <c r="W10" i="4"/>
  <c r="S10" i="4"/>
  <c r="O10" i="4"/>
  <c r="K10" i="4"/>
  <c r="G10" i="4"/>
  <c r="W9" i="4"/>
  <c r="S9" i="4"/>
  <c r="O9" i="4"/>
  <c r="K9" i="4"/>
  <c r="G9" i="4"/>
  <c r="W8" i="4"/>
  <c r="S8" i="4"/>
  <c r="O8" i="4"/>
  <c r="K8" i="4"/>
  <c r="G8" i="4"/>
  <c r="W7" i="4"/>
  <c r="S7" i="4"/>
  <c r="O7" i="4"/>
  <c r="K7" i="4"/>
  <c r="G7" i="4"/>
  <c r="W6" i="4"/>
  <c r="S6" i="4"/>
  <c r="O6" i="4"/>
  <c r="K6" i="4"/>
  <c r="G6" i="4"/>
  <c r="W5" i="4"/>
  <c r="S5" i="4"/>
  <c r="O5" i="4"/>
  <c r="K5" i="4"/>
  <c r="G5" i="4"/>
  <c r="W4" i="4"/>
  <c r="S4" i="4"/>
  <c r="O4" i="4"/>
  <c r="K4" i="4"/>
  <c r="G4" i="4"/>
  <c r="W3" i="4"/>
  <c r="S3" i="4"/>
  <c r="O3" i="4"/>
  <c r="K3" i="4"/>
  <c r="G3" i="4"/>
  <c r="K55" i="3"/>
  <c r="G55" i="3"/>
  <c r="K54" i="3"/>
  <c r="G54" i="3"/>
  <c r="K53" i="3"/>
  <c r="G53" i="3"/>
  <c r="K52" i="3"/>
  <c r="G52" i="3"/>
  <c r="K51" i="3"/>
  <c r="G51" i="3"/>
  <c r="K50" i="3"/>
  <c r="G50" i="3"/>
  <c r="K49" i="3"/>
  <c r="G49" i="3"/>
  <c r="K48" i="3"/>
  <c r="G48" i="3"/>
  <c r="K47" i="3"/>
  <c r="G47" i="3"/>
  <c r="K46" i="3"/>
  <c r="G46" i="3"/>
  <c r="K45" i="3"/>
  <c r="G45" i="3"/>
  <c r="K44" i="3"/>
  <c r="G44" i="3"/>
  <c r="K43" i="3"/>
  <c r="G43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G32" i="3"/>
  <c r="K31" i="3"/>
  <c r="G31" i="3"/>
  <c r="K30" i="3"/>
  <c r="G30" i="3"/>
  <c r="K29" i="3"/>
  <c r="G29" i="3"/>
  <c r="K28" i="3"/>
  <c r="G28" i="3"/>
  <c r="K27" i="3"/>
  <c r="G27" i="3"/>
  <c r="K26" i="3"/>
  <c r="G26" i="3"/>
  <c r="K25" i="3"/>
  <c r="G25" i="3"/>
  <c r="K24" i="3"/>
  <c r="G24" i="3"/>
  <c r="K23" i="3"/>
  <c r="G23" i="3"/>
  <c r="K22" i="3"/>
  <c r="G22" i="3"/>
  <c r="K21" i="3"/>
  <c r="G21" i="3"/>
  <c r="K20" i="3"/>
  <c r="G20" i="3"/>
  <c r="K19" i="3"/>
  <c r="G19" i="3"/>
  <c r="K18" i="3"/>
  <c r="G18" i="3"/>
  <c r="K17" i="3"/>
  <c r="G17" i="3"/>
  <c r="K16" i="3"/>
  <c r="G16" i="3"/>
  <c r="K15" i="3"/>
  <c r="G15" i="3"/>
  <c r="K14" i="3"/>
  <c r="G14" i="3"/>
  <c r="K13" i="3"/>
  <c r="G13" i="3"/>
  <c r="K12" i="3"/>
  <c r="G12" i="3"/>
  <c r="K11" i="3"/>
  <c r="G11" i="3"/>
  <c r="K10" i="3"/>
  <c r="G10" i="3"/>
  <c r="K9" i="3"/>
  <c r="G9" i="3"/>
  <c r="K8" i="3"/>
  <c r="G8" i="3"/>
  <c r="K7" i="3"/>
  <c r="G7" i="3"/>
  <c r="K6" i="3"/>
  <c r="G6" i="3"/>
  <c r="K5" i="3"/>
  <c r="G5" i="3"/>
  <c r="K4" i="3"/>
  <c r="G4" i="3"/>
  <c r="K3" i="3"/>
  <c r="G3" i="3"/>
  <c r="K47" i="2"/>
  <c r="K48" i="2"/>
  <c r="K49" i="2"/>
  <c r="K50" i="2"/>
  <c r="K51" i="2"/>
  <c r="K52" i="2"/>
  <c r="K53" i="2"/>
  <c r="K54" i="2"/>
  <c r="K55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3" i="1"/>
  <c r="G55" i="2"/>
  <c r="G54" i="2"/>
  <c r="G53" i="2"/>
  <c r="G52" i="2"/>
  <c r="G51" i="2"/>
  <c r="G50" i="2"/>
  <c r="G49" i="2"/>
  <c r="G48" i="2"/>
  <c r="G47" i="2"/>
  <c r="K46" i="2"/>
  <c r="G46" i="2"/>
  <c r="K45" i="2"/>
  <c r="G45" i="2"/>
  <c r="K44" i="2"/>
  <c r="G44" i="2"/>
  <c r="K43" i="2"/>
  <c r="G43" i="2"/>
  <c r="K42" i="2"/>
  <c r="G42" i="2"/>
  <c r="K41" i="2"/>
  <c r="G41" i="2"/>
  <c r="K40" i="2"/>
  <c r="G40" i="2"/>
  <c r="K39" i="2"/>
  <c r="G39" i="2"/>
  <c r="K38" i="2"/>
  <c r="G38" i="2"/>
  <c r="K37" i="2"/>
  <c r="G37" i="2"/>
  <c r="K36" i="2"/>
  <c r="G36" i="2"/>
  <c r="K35" i="2"/>
  <c r="G35" i="2"/>
  <c r="K34" i="2"/>
  <c r="G34" i="2"/>
  <c r="K33" i="2"/>
  <c r="G33" i="2"/>
  <c r="K32" i="2"/>
  <c r="G32" i="2"/>
  <c r="K31" i="2"/>
  <c r="G31" i="2"/>
  <c r="K30" i="2"/>
  <c r="G30" i="2"/>
  <c r="K29" i="2"/>
  <c r="G29" i="2"/>
  <c r="K28" i="2"/>
  <c r="G28" i="2"/>
  <c r="K27" i="2"/>
  <c r="G27" i="2"/>
  <c r="K26" i="2"/>
  <c r="G26" i="2"/>
  <c r="K25" i="2"/>
  <c r="G25" i="2"/>
  <c r="K24" i="2"/>
  <c r="G24" i="2"/>
  <c r="K23" i="2"/>
  <c r="G23" i="2"/>
  <c r="K22" i="2"/>
  <c r="G22" i="2"/>
  <c r="K21" i="2"/>
  <c r="G21" i="2"/>
  <c r="K20" i="2"/>
  <c r="G20" i="2"/>
  <c r="K19" i="2"/>
  <c r="G19" i="2"/>
  <c r="K18" i="2"/>
  <c r="G18" i="2"/>
  <c r="K17" i="2"/>
  <c r="G17" i="2"/>
  <c r="K16" i="2"/>
  <c r="G16" i="2"/>
  <c r="K15" i="2"/>
  <c r="G15" i="2"/>
  <c r="K14" i="2"/>
  <c r="G14" i="2"/>
  <c r="K13" i="2"/>
  <c r="G13" i="2"/>
  <c r="K12" i="2"/>
  <c r="G12" i="2"/>
  <c r="K11" i="2"/>
  <c r="G11" i="2"/>
  <c r="K10" i="2"/>
  <c r="G10" i="2"/>
  <c r="K9" i="2"/>
  <c r="G9" i="2"/>
  <c r="K8" i="2"/>
  <c r="G8" i="2"/>
  <c r="K7" i="2"/>
  <c r="G7" i="2"/>
  <c r="K6" i="2"/>
  <c r="G6" i="2"/>
  <c r="K5" i="2"/>
  <c r="G5" i="2"/>
  <c r="K4" i="2"/>
  <c r="G4" i="2"/>
  <c r="K3" i="2"/>
  <c r="G3" i="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3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<sst xmlns="http://schemas.openxmlformats.org/spreadsheetml/2006/main" count="72" uniqueCount="13">
  <si>
    <t>Month</t>
  </si>
  <si>
    <t>Day</t>
  </si>
  <si>
    <t>Year</t>
  </si>
  <si>
    <t>Time</t>
  </si>
  <si>
    <t>Global Horizontal [W/m^2]</t>
  </si>
  <si>
    <t>SPI Input</t>
  </si>
  <si>
    <t>Output Voltage</t>
  </si>
  <si>
    <t>NO MPPT</t>
  </si>
  <si>
    <t>MPPT</t>
  </si>
  <si>
    <t>I (Amps)</t>
  </si>
  <si>
    <t>Vout (V)</t>
  </si>
  <si>
    <t>Vin (V)</t>
  </si>
  <si>
    <t>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</si>
</sst>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Horizontal (W/m2)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 Ohms Load (60sec)'!$E$3:$E$56</c:f>
              <c:numCache>
                <c:formatCode>General</c:formatCode>
                <c:ptCount val="54"/>
                <c:pt idx="0">
                  <c:v>1164.88</c:v>
                </c:pt>
                <c:pt idx="1">
                  <c:v>605.3</c:v>
                </c:pt>
                <c:pt idx="2">
                  <c:v>779.446</c:v>
                </c:pt>
                <c:pt idx="3">
                  <c:v>1161.11</c:v>
                </c:pt>
                <c:pt idx="4">
                  <c:v>940.398</c:v>
                </c:pt>
                <c:pt idx="5">
                  <c:v>311.434</c:v>
                </c:pt>
                <c:pt idx="6">
                  <c:v>247.574</c:v>
                </c:pt>
                <c:pt idx="7">
                  <c:v>245.709</c:v>
                </c:pt>
                <c:pt idx="8">
                  <c:v>358.211</c:v>
                </c:pt>
                <c:pt idx="9">
                  <c:v>934.1660000000001</c:v>
                </c:pt>
                <c:pt idx="10">
                  <c:v>1150.2</c:v>
                </c:pt>
                <c:pt idx="11">
                  <c:v>1057.29</c:v>
                </c:pt>
                <c:pt idx="12">
                  <c:v>282.413</c:v>
                </c:pt>
                <c:pt idx="13">
                  <c:v>245.094</c:v>
                </c:pt>
                <c:pt idx="14">
                  <c:v>342.047</c:v>
                </c:pt>
                <c:pt idx="15">
                  <c:v>390.893</c:v>
                </c:pt>
                <c:pt idx="16">
                  <c:v>953.075</c:v>
                </c:pt>
                <c:pt idx="17">
                  <c:v>1087.47</c:v>
                </c:pt>
                <c:pt idx="18">
                  <c:v>1260.85</c:v>
                </c:pt>
                <c:pt idx="19">
                  <c:v>1232.65</c:v>
                </c:pt>
                <c:pt idx="20">
                  <c:v>618.164</c:v>
                </c:pt>
                <c:pt idx="21">
                  <c:v>343.352</c:v>
                </c:pt>
                <c:pt idx="22">
                  <c:v>442.452</c:v>
                </c:pt>
                <c:pt idx="23">
                  <c:v>308.026</c:v>
                </c:pt>
                <c:pt idx="24">
                  <c:v>284.77</c:v>
                </c:pt>
                <c:pt idx="25">
                  <c:v>268.358</c:v>
                </c:pt>
                <c:pt idx="26">
                  <c:v>254.525</c:v>
                </c:pt>
                <c:pt idx="27">
                  <c:v>263.138</c:v>
                </c:pt>
                <c:pt idx="28">
                  <c:v>293.064</c:v>
                </c:pt>
                <c:pt idx="29">
                  <c:v>665.676</c:v>
                </c:pt>
                <c:pt idx="30">
                  <c:v>1146.72</c:v>
                </c:pt>
                <c:pt idx="31">
                  <c:v>1128.83</c:v>
                </c:pt>
                <c:pt idx="32">
                  <c:v>374.667</c:v>
                </c:pt>
                <c:pt idx="33">
                  <c:v>286.622</c:v>
                </c:pt>
                <c:pt idx="34">
                  <c:v>280.408</c:v>
                </c:pt>
                <c:pt idx="35">
                  <c:v>910.687</c:v>
                </c:pt>
                <c:pt idx="36">
                  <c:v>1077.56</c:v>
                </c:pt>
                <c:pt idx="37">
                  <c:v>1060.6</c:v>
                </c:pt>
                <c:pt idx="38">
                  <c:v>1058.88</c:v>
                </c:pt>
                <c:pt idx="39">
                  <c:v>1060.3</c:v>
                </c:pt>
                <c:pt idx="40">
                  <c:v>1071.35</c:v>
                </c:pt>
                <c:pt idx="41">
                  <c:v>1078.96</c:v>
                </c:pt>
                <c:pt idx="42">
                  <c:v>1053.36</c:v>
                </c:pt>
                <c:pt idx="43">
                  <c:v>583.451</c:v>
                </c:pt>
                <c:pt idx="44">
                  <c:v>282.664</c:v>
                </c:pt>
                <c:pt idx="45">
                  <c:v>988.914</c:v>
                </c:pt>
                <c:pt idx="46">
                  <c:v>954.242</c:v>
                </c:pt>
                <c:pt idx="47">
                  <c:v>843.719</c:v>
                </c:pt>
                <c:pt idx="48">
                  <c:v>1025.43</c:v>
                </c:pt>
                <c:pt idx="49">
                  <c:v>1338.84</c:v>
                </c:pt>
                <c:pt idx="50">
                  <c:v>1436.06</c:v>
                </c:pt>
                <c:pt idx="51">
                  <c:v>1382.82</c:v>
                </c:pt>
                <c:pt idx="52">
                  <c:v>1194.01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0070928"/>
        <c:axId val="-1350068608"/>
      </c:scatterChart>
      <c:valAx>
        <c:axId val="-1350070928"/>
        <c:scaling>
          <c:orientation val="minMax"/>
          <c:max val="5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068608"/>
        <c:crosses val="autoZero"/>
        <c:crossBetween val="midCat"/>
      </c:valAx>
      <c:valAx>
        <c:axId val="-13500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 Irradiance (W/m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07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Horizontal (W/m2)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 Ohms Load (30sec)'!$E$3:$E$56</c:f>
              <c:numCache>
                <c:formatCode>General</c:formatCode>
                <c:ptCount val="54"/>
                <c:pt idx="0">
                  <c:v>1164.88</c:v>
                </c:pt>
                <c:pt idx="1">
                  <c:v>605.3</c:v>
                </c:pt>
                <c:pt idx="2">
                  <c:v>779.446</c:v>
                </c:pt>
                <c:pt idx="3">
                  <c:v>1161.11</c:v>
                </c:pt>
                <c:pt idx="4">
                  <c:v>940.398</c:v>
                </c:pt>
                <c:pt idx="5">
                  <c:v>311.434</c:v>
                </c:pt>
                <c:pt idx="6">
                  <c:v>247.574</c:v>
                </c:pt>
                <c:pt idx="7">
                  <c:v>245.709</c:v>
                </c:pt>
                <c:pt idx="8">
                  <c:v>358.211</c:v>
                </c:pt>
                <c:pt idx="9">
                  <c:v>934.1660000000001</c:v>
                </c:pt>
                <c:pt idx="10">
                  <c:v>1150.2</c:v>
                </c:pt>
                <c:pt idx="11">
                  <c:v>1057.29</c:v>
                </c:pt>
                <c:pt idx="12">
                  <c:v>282.413</c:v>
                </c:pt>
                <c:pt idx="13">
                  <c:v>245.094</c:v>
                </c:pt>
                <c:pt idx="14">
                  <c:v>342.047</c:v>
                </c:pt>
                <c:pt idx="15">
                  <c:v>390.893</c:v>
                </c:pt>
                <c:pt idx="16">
                  <c:v>953.075</c:v>
                </c:pt>
                <c:pt idx="17">
                  <c:v>1087.47</c:v>
                </c:pt>
                <c:pt idx="18">
                  <c:v>1260.85</c:v>
                </c:pt>
                <c:pt idx="19">
                  <c:v>1232.65</c:v>
                </c:pt>
                <c:pt idx="20">
                  <c:v>618.164</c:v>
                </c:pt>
                <c:pt idx="21">
                  <c:v>343.352</c:v>
                </c:pt>
                <c:pt idx="22">
                  <c:v>442.452</c:v>
                </c:pt>
                <c:pt idx="23">
                  <c:v>308.026</c:v>
                </c:pt>
                <c:pt idx="24">
                  <c:v>284.77</c:v>
                </c:pt>
                <c:pt idx="25">
                  <c:v>268.358</c:v>
                </c:pt>
                <c:pt idx="26">
                  <c:v>254.525</c:v>
                </c:pt>
                <c:pt idx="27">
                  <c:v>263.138</c:v>
                </c:pt>
                <c:pt idx="28">
                  <c:v>293.064</c:v>
                </c:pt>
                <c:pt idx="29">
                  <c:v>665.676</c:v>
                </c:pt>
                <c:pt idx="30">
                  <c:v>1146.72</c:v>
                </c:pt>
                <c:pt idx="31">
                  <c:v>1128.83</c:v>
                </c:pt>
                <c:pt idx="32">
                  <c:v>374.667</c:v>
                </c:pt>
                <c:pt idx="33">
                  <c:v>286.622</c:v>
                </c:pt>
                <c:pt idx="34">
                  <c:v>280.408</c:v>
                </c:pt>
                <c:pt idx="35">
                  <c:v>910.687</c:v>
                </c:pt>
                <c:pt idx="36">
                  <c:v>1077.56</c:v>
                </c:pt>
                <c:pt idx="37">
                  <c:v>1060.6</c:v>
                </c:pt>
                <c:pt idx="38">
                  <c:v>1058.88</c:v>
                </c:pt>
                <c:pt idx="39">
                  <c:v>1060.3</c:v>
                </c:pt>
                <c:pt idx="40">
                  <c:v>1071.35</c:v>
                </c:pt>
                <c:pt idx="41">
                  <c:v>1078.96</c:v>
                </c:pt>
                <c:pt idx="42">
                  <c:v>1053.36</c:v>
                </c:pt>
                <c:pt idx="43">
                  <c:v>583.451</c:v>
                </c:pt>
                <c:pt idx="44">
                  <c:v>282.664</c:v>
                </c:pt>
                <c:pt idx="45">
                  <c:v>988.914</c:v>
                </c:pt>
                <c:pt idx="46">
                  <c:v>954.242</c:v>
                </c:pt>
                <c:pt idx="47">
                  <c:v>843.719</c:v>
                </c:pt>
                <c:pt idx="48">
                  <c:v>1025.43</c:v>
                </c:pt>
                <c:pt idx="49">
                  <c:v>1338.84</c:v>
                </c:pt>
                <c:pt idx="50">
                  <c:v>1436.06</c:v>
                </c:pt>
                <c:pt idx="51">
                  <c:v>1382.82</c:v>
                </c:pt>
                <c:pt idx="52">
                  <c:v>1194.01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7217728"/>
        <c:axId val="-1387221904"/>
      </c:scatterChart>
      <c:valAx>
        <c:axId val="-1387217728"/>
        <c:scaling>
          <c:orientation val="minMax"/>
          <c:max val="5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221904"/>
        <c:crosses val="autoZero"/>
        <c:crossBetween val="midCat"/>
      </c:valAx>
      <c:valAx>
        <c:axId val="-13872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 Irradiance (W/m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21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Voltage (V)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 Ohms Load (30sec)'!$G$3:$G$248</c:f>
              <c:numCache>
                <c:formatCode>General</c:formatCode>
                <c:ptCount val="246"/>
                <c:pt idx="0">
                  <c:v>8.125</c:v>
                </c:pt>
                <c:pt idx="1">
                  <c:v>4.21875</c:v>
                </c:pt>
                <c:pt idx="2">
                  <c:v>5.390625</c:v>
                </c:pt>
                <c:pt idx="3">
                  <c:v>8.046875</c:v>
                </c:pt>
                <c:pt idx="4">
                  <c:v>6.5625</c:v>
                </c:pt>
                <c:pt idx="5">
                  <c:v>2.1875</c:v>
                </c:pt>
                <c:pt idx="6">
                  <c:v>1.71875</c:v>
                </c:pt>
                <c:pt idx="7">
                  <c:v>1.71875</c:v>
                </c:pt>
                <c:pt idx="8">
                  <c:v>2.5</c:v>
                </c:pt>
                <c:pt idx="9">
                  <c:v>6.484375</c:v>
                </c:pt>
                <c:pt idx="10">
                  <c:v>7.96875</c:v>
                </c:pt>
                <c:pt idx="11">
                  <c:v>7.34375</c:v>
                </c:pt>
                <c:pt idx="12">
                  <c:v>1.953125</c:v>
                </c:pt>
                <c:pt idx="13">
                  <c:v>1.71875</c:v>
                </c:pt>
                <c:pt idx="14">
                  <c:v>2.34375</c:v>
                </c:pt>
                <c:pt idx="15">
                  <c:v>2.734375</c:v>
                </c:pt>
                <c:pt idx="16">
                  <c:v>6.640625</c:v>
                </c:pt>
                <c:pt idx="17">
                  <c:v>7.578125</c:v>
                </c:pt>
                <c:pt idx="18">
                  <c:v>8.75</c:v>
                </c:pt>
                <c:pt idx="19">
                  <c:v>8.59375</c:v>
                </c:pt>
                <c:pt idx="20">
                  <c:v>4.296875</c:v>
                </c:pt>
                <c:pt idx="21">
                  <c:v>2.421875</c:v>
                </c:pt>
                <c:pt idx="22">
                  <c:v>3.046875</c:v>
                </c:pt>
                <c:pt idx="23">
                  <c:v>2.109375</c:v>
                </c:pt>
                <c:pt idx="24">
                  <c:v>1.953125</c:v>
                </c:pt>
                <c:pt idx="25">
                  <c:v>1.875</c:v>
                </c:pt>
                <c:pt idx="26">
                  <c:v>1.796875</c:v>
                </c:pt>
                <c:pt idx="27">
                  <c:v>1.796875</c:v>
                </c:pt>
                <c:pt idx="28">
                  <c:v>2.03125</c:v>
                </c:pt>
                <c:pt idx="29">
                  <c:v>4.609375</c:v>
                </c:pt>
                <c:pt idx="30">
                  <c:v>7.96875</c:v>
                </c:pt>
                <c:pt idx="31">
                  <c:v>7.8125</c:v>
                </c:pt>
                <c:pt idx="32">
                  <c:v>2.578125</c:v>
                </c:pt>
                <c:pt idx="33">
                  <c:v>2.03125</c:v>
                </c:pt>
                <c:pt idx="34">
                  <c:v>1.953125</c:v>
                </c:pt>
                <c:pt idx="35">
                  <c:v>6.328125</c:v>
                </c:pt>
                <c:pt idx="36">
                  <c:v>7.5</c:v>
                </c:pt>
                <c:pt idx="37">
                  <c:v>7.34375</c:v>
                </c:pt>
                <c:pt idx="38">
                  <c:v>7.34375</c:v>
                </c:pt>
                <c:pt idx="39">
                  <c:v>7.34375</c:v>
                </c:pt>
                <c:pt idx="40">
                  <c:v>7.421875</c:v>
                </c:pt>
                <c:pt idx="41">
                  <c:v>7.5</c:v>
                </c:pt>
                <c:pt idx="42">
                  <c:v>7.34375</c:v>
                </c:pt>
                <c:pt idx="43">
                  <c:v>4.0625</c:v>
                </c:pt>
                <c:pt idx="44">
                  <c:v>1.953125</c:v>
                </c:pt>
                <c:pt idx="45">
                  <c:v>6.875</c:v>
                </c:pt>
                <c:pt idx="46">
                  <c:v>6.640625</c:v>
                </c:pt>
                <c:pt idx="47">
                  <c:v>5.859375</c:v>
                </c:pt>
                <c:pt idx="48">
                  <c:v>7.109375</c:v>
                </c:pt>
                <c:pt idx="49">
                  <c:v>9.296875</c:v>
                </c:pt>
                <c:pt idx="50">
                  <c:v>10.0</c:v>
                </c:pt>
                <c:pt idx="51">
                  <c:v>9.609375</c:v>
                </c:pt>
                <c:pt idx="52">
                  <c:v>8.28125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5689888"/>
        <c:axId val="-1315687136"/>
      </c:scatterChart>
      <c:valAx>
        <c:axId val="-1315689888"/>
        <c:scaling>
          <c:orientation val="minMax"/>
          <c:max val="7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687136"/>
        <c:crosses val="autoZero"/>
        <c:crossBetween val="midCat"/>
      </c:valAx>
      <c:valAx>
        <c:axId val="-13156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6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Pout - No MPPT</a:t>
            </a:r>
          </a:p>
        </c:rich>
      </c:tx>
      <c:layout>
        <c:manualLayout>
          <c:xMode val="edge"/>
          <c:yMode val="edge"/>
          <c:x val="0.416480868330109"/>
          <c:y val="0.030808860618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 Ohms Load (30sec)'!$K$3:$K$55</c:f>
              <c:numCache>
                <c:formatCode>General</c:formatCode>
                <c:ptCount val="53"/>
                <c:pt idx="0">
                  <c:v>24.191</c:v>
                </c:pt>
                <c:pt idx="1">
                  <c:v>21.904</c:v>
                </c:pt>
                <c:pt idx="2">
                  <c:v>21.984</c:v>
                </c:pt>
                <c:pt idx="3">
                  <c:v>22.64</c:v>
                </c:pt>
                <c:pt idx="4">
                  <c:v>19.065</c:v>
                </c:pt>
                <c:pt idx="5">
                  <c:v>15.8625</c:v>
                </c:pt>
                <c:pt idx="6">
                  <c:v>14.43</c:v>
                </c:pt>
                <c:pt idx="7">
                  <c:v>17.066</c:v>
                </c:pt>
                <c:pt idx="8">
                  <c:v>17.78</c:v>
                </c:pt>
                <c:pt idx="9">
                  <c:v>22.144</c:v>
                </c:pt>
                <c:pt idx="10">
                  <c:v>22.368</c:v>
                </c:pt>
                <c:pt idx="11">
                  <c:v>22.24</c:v>
                </c:pt>
                <c:pt idx="12">
                  <c:v>17.57</c:v>
                </c:pt>
                <c:pt idx="13">
                  <c:v>17.122</c:v>
                </c:pt>
                <c:pt idx="14">
                  <c:v>17.346</c:v>
                </c:pt>
                <c:pt idx="15">
                  <c:v>17.752</c:v>
                </c:pt>
                <c:pt idx="16">
                  <c:v>22.5225</c:v>
                </c:pt>
                <c:pt idx="17">
                  <c:v>22.048</c:v>
                </c:pt>
                <c:pt idx="18">
                  <c:v>22.128</c:v>
                </c:pt>
                <c:pt idx="19">
                  <c:v>22.032</c:v>
                </c:pt>
                <c:pt idx="20">
                  <c:v>19.62</c:v>
                </c:pt>
                <c:pt idx="21">
                  <c:v>18.0525</c:v>
                </c:pt>
                <c:pt idx="22">
                  <c:v>18.096</c:v>
                </c:pt>
                <c:pt idx="23">
                  <c:v>16.912</c:v>
                </c:pt>
                <c:pt idx="24">
                  <c:v>16.0515</c:v>
                </c:pt>
                <c:pt idx="25">
                  <c:v>16.119</c:v>
                </c:pt>
                <c:pt idx="26">
                  <c:v>16.065</c:v>
                </c:pt>
                <c:pt idx="27">
                  <c:v>16.065</c:v>
                </c:pt>
                <c:pt idx="28">
                  <c:v>16.146</c:v>
                </c:pt>
                <c:pt idx="29">
                  <c:v>19.725</c:v>
                </c:pt>
                <c:pt idx="30">
                  <c:v>21.952</c:v>
                </c:pt>
                <c:pt idx="31">
                  <c:v>21.266</c:v>
                </c:pt>
                <c:pt idx="32">
                  <c:v>18.531</c:v>
                </c:pt>
                <c:pt idx="33">
                  <c:v>17.164</c:v>
                </c:pt>
                <c:pt idx="34">
                  <c:v>16.119</c:v>
                </c:pt>
                <c:pt idx="35">
                  <c:v>20.07</c:v>
                </c:pt>
                <c:pt idx="36">
                  <c:v>20.4</c:v>
                </c:pt>
                <c:pt idx="37">
                  <c:v>20.9405</c:v>
                </c:pt>
                <c:pt idx="38">
                  <c:v>20.863</c:v>
                </c:pt>
                <c:pt idx="39">
                  <c:v>20.77</c:v>
                </c:pt>
                <c:pt idx="40">
                  <c:v>20.025</c:v>
                </c:pt>
                <c:pt idx="41">
                  <c:v>20.01</c:v>
                </c:pt>
                <c:pt idx="42">
                  <c:v>19.965</c:v>
                </c:pt>
                <c:pt idx="43">
                  <c:v>18.415</c:v>
                </c:pt>
                <c:pt idx="44">
                  <c:v>15.184</c:v>
                </c:pt>
                <c:pt idx="45">
                  <c:v>19.68</c:v>
                </c:pt>
                <c:pt idx="46">
                  <c:v>19.53</c:v>
                </c:pt>
                <c:pt idx="47">
                  <c:v>18.705</c:v>
                </c:pt>
                <c:pt idx="48">
                  <c:v>19.545</c:v>
                </c:pt>
                <c:pt idx="49">
                  <c:v>19.695</c:v>
                </c:pt>
                <c:pt idx="50">
                  <c:v>19.635</c:v>
                </c:pt>
                <c:pt idx="51">
                  <c:v>19.605</c:v>
                </c:pt>
                <c:pt idx="52">
                  <c:v>18.705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5674560"/>
        <c:axId val="-1315672080"/>
      </c:scatterChart>
      <c:valAx>
        <c:axId val="-1315674560"/>
        <c:scaling>
          <c:orientation val="minMax"/>
          <c:max val="5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672080"/>
        <c:crosses val="autoZero"/>
        <c:crossBetween val="midCat"/>
      </c:valAx>
      <c:valAx>
        <c:axId val="-1315672080"/>
        <c:scaling>
          <c:orientation val="minMax"/>
          <c:max val="3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 (Watt)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67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Pout - MPPT</a:t>
            </a:r>
          </a:p>
        </c:rich>
      </c:tx>
      <c:layout>
        <c:manualLayout>
          <c:xMode val="edge"/>
          <c:yMode val="edge"/>
          <c:x val="0.390048556430446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 Ohms Load (30sec)'!$S$3:$S$55</c:f>
              <c:numCache>
                <c:formatCode>General</c:formatCode>
                <c:ptCount val="53"/>
                <c:pt idx="0">
                  <c:v>40.173</c:v>
                </c:pt>
                <c:pt idx="1">
                  <c:v>37.737</c:v>
                </c:pt>
                <c:pt idx="2">
                  <c:v>33.94</c:v>
                </c:pt>
                <c:pt idx="3">
                  <c:v>45.632</c:v>
                </c:pt>
                <c:pt idx="4">
                  <c:v>46.752</c:v>
                </c:pt>
                <c:pt idx="5">
                  <c:v>25.16</c:v>
                </c:pt>
                <c:pt idx="6">
                  <c:v>19.665</c:v>
                </c:pt>
                <c:pt idx="7">
                  <c:v>21.318</c:v>
                </c:pt>
                <c:pt idx="8">
                  <c:v>24.82</c:v>
                </c:pt>
                <c:pt idx="9">
                  <c:v>42.856</c:v>
                </c:pt>
                <c:pt idx="10">
                  <c:v>51.7195</c:v>
                </c:pt>
                <c:pt idx="11">
                  <c:v>49.56</c:v>
                </c:pt>
                <c:pt idx="12">
                  <c:v>20.325</c:v>
                </c:pt>
                <c:pt idx="13">
                  <c:v>18.4585</c:v>
                </c:pt>
                <c:pt idx="14">
                  <c:v>19.515</c:v>
                </c:pt>
                <c:pt idx="15">
                  <c:v>23.5785</c:v>
                </c:pt>
                <c:pt idx="16">
                  <c:v>40.173</c:v>
                </c:pt>
                <c:pt idx="17">
                  <c:v>49.08</c:v>
                </c:pt>
                <c:pt idx="18">
                  <c:v>53.425</c:v>
                </c:pt>
                <c:pt idx="19">
                  <c:v>53.5</c:v>
                </c:pt>
                <c:pt idx="20">
                  <c:v>34.02</c:v>
                </c:pt>
                <c:pt idx="21">
                  <c:v>23.936</c:v>
                </c:pt>
                <c:pt idx="22">
                  <c:v>24.922</c:v>
                </c:pt>
                <c:pt idx="23">
                  <c:v>19.47</c:v>
                </c:pt>
                <c:pt idx="24">
                  <c:v>18.2555</c:v>
                </c:pt>
                <c:pt idx="25">
                  <c:v>18.3135</c:v>
                </c:pt>
                <c:pt idx="26">
                  <c:v>18.038</c:v>
                </c:pt>
                <c:pt idx="27">
                  <c:v>18.0235</c:v>
                </c:pt>
                <c:pt idx="28">
                  <c:v>18.154</c:v>
                </c:pt>
                <c:pt idx="29">
                  <c:v>28.998</c:v>
                </c:pt>
                <c:pt idx="30">
                  <c:v>49.776</c:v>
                </c:pt>
                <c:pt idx="31">
                  <c:v>50.424</c:v>
                </c:pt>
                <c:pt idx="32">
                  <c:v>22.865</c:v>
                </c:pt>
                <c:pt idx="33">
                  <c:v>19.08</c:v>
                </c:pt>
                <c:pt idx="34">
                  <c:v>18.1395</c:v>
                </c:pt>
                <c:pt idx="35">
                  <c:v>37.359</c:v>
                </c:pt>
                <c:pt idx="36">
                  <c:v>49.176</c:v>
                </c:pt>
                <c:pt idx="37">
                  <c:v>46.644</c:v>
                </c:pt>
                <c:pt idx="38">
                  <c:v>47.47</c:v>
                </c:pt>
                <c:pt idx="39">
                  <c:v>47.423</c:v>
                </c:pt>
                <c:pt idx="40">
                  <c:v>47.987</c:v>
                </c:pt>
                <c:pt idx="41">
                  <c:v>45.83900000000001</c:v>
                </c:pt>
                <c:pt idx="42">
                  <c:v>46.9765</c:v>
                </c:pt>
                <c:pt idx="43">
                  <c:v>31.673</c:v>
                </c:pt>
                <c:pt idx="44">
                  <c:v>17.64</c:v>
                </c:pt>
                <c:pt idx="45">
                  <c:v>41.382</c:v>
                </c:pt>
                <c:pt idx="46">
                  <c:v>41.162</c:v>
                </c:pt>
                <c:pt idx="47">
                  <c:v>39.2805</c:v>
                </c:pt>
                <c:pt idx="48">
                  <c:v>42.812</c:v>
                </c:pt>
                <c:pt idx="49">
                  <c:v>49.368</c:v>
                </c:pt>
                <c:pt idx="50">
                  <c:v>49.416</c:v>
                </c:pt>
                <c:pt idx="51">
                  <c:v>49.248</c:v>
                </c:pt>
                <c:pt idx="52">
                  <c:v>47.752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5649408"/>
        <c:axId val="-1315646656"/>
      </c:scatterChart>
      <c:valAx>
        <c:axId val="-13156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646656"/>
        <c:crosses val="autoZero"/>
        <c:crossBetween val="midCat"/>
      </c:valAx>
      <c:valAx>
        <c:axId val="-1315646656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64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Pout </a:t>
            </a:r>
          </a:p>
        </c:rich>
      </c:tx>
      <c:layout>
        <c:manualLayout>
          <c:xMode val="edge"/>
          <c:yMode val="edge"/>
          <c:x val="0.456715223097113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MPPT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 Ohms Load (30sec)'!$K$3:$K$55</c:f>
              <c:numCache>
                <c:formatCode>General</c:formatCode>
                <c:ptCount val="53"/>
                <c:pt idx="0">
                  <c:v>24.191</c:v>
                </c:pt>
                <c:pt idx="1">
                  <c:v>21.904</c:v>
                </c:pt>
                <c:pt idx="2">
                  <c:v>21.984</c:v>
                </c:pt>
                <c:pt idx="3">
                  <c:v>22.64</c:v>
                </c:pt>
                <c:pt idx="4">
                  <c:v>19.065</c:v>
                </c:pt>
                <c:pt idx="5">
                  <c:v>15.8625</c:v>
                </c:pt>
                <c:pt idx="6">
                  <c:v>14.43</c:v>
                </c:pt>
                <c:pt idx="7">
                  <c:v>17.066</c:v>
                </c:pt>
                <c:pt idx="8">
                  <c:v>17.78</c:v>
                </c:pt>
                <c:pt idx="9">
                  <c:v>22.144</c:v>
                </c:pt>
                <c:pt idx="10">
                  <c:v>22.368</c:v>
                </c:pt>
                <c:pt idx="11">
                  <c:v>22.24</c:v>
                </c:pt>
                <c:pt idx="12">
                  <c:v>17.57</c:v>
                </c:pt>
                <c:pt idx="13">
                  <c:v>17.122</c:v>
                </c:pt>
                <c:pt idx="14">
                  <c:v>17.346</c:v>
                </c:pt>
                <c:pt idx="15">
                  <c:v>17.752</c:v>
                </c:pt>
                <c:pt idx="16">
                  <c:v>22.5225</c:v>
                </c:pt>
                <c:pt idx="17">
                  <c:v>22.048</c:v>
                </c:pt>
                <c:pt idx="18">
                  <c:v>22.128</c:v>
                </c:pt>
                <c:pt idx="19">
                  <c:v>22.032</c:v>
                </c:pt>
                <c:pt idx="20">
                  <c:v>19.62</c:v>
                </c:pt>
                <c:pt idx="21">
                  <c:v>18.0525</c:v>
                </c:pt>
                <c:pt idx="22">
                  <c:v>18.096</c:v>
                </c:pt>
                <c:pt idx="23">
                  <c:v>16.912</c:v>
                </c:pt>
                <c:pt idx="24">
                  <c:v>16.0515</c:v>
                </c:pt>
                <c:pt idx="25">
                  <c:v>16.119</c:v>
                </c:pt>
                <c:pt idx="26">
                  <c:v>16.065</c:v>
                </c:pt>
                <c:pt idx="27">
                  <c:v>16.065</c:v>
                </c:pt>
                <c:pt idx="28">
                  <c:v>16.146</c:v>
                </c:pt>
                <c:pt idx="29">
                  <c:v>19.725</c:v>
                </c:pt>
                <c:pt idx="30">
                  <c:v>21.952</c:v>
                </c:pt>
                <c:pt idx="31">
                  <c:v>21.266</c:v>
                </c:pt>
                <c:pt idx="32">
                  <c:v>18.531</c:v>
                </c:pt>
                <c:pt idx="33">
                  <c:v>17.164</c:v>
                </c:pt>
                <c:pt idx="34">
                  <c:v>16.119</c:v>
                </c:pt>
                <c:pt idx="35">
                  <c:v>20.07</c:v>
                </c:pt>
                <c:pt idx="36">
                  <c:v>20.4</c:v>
                </c:pt>
                <c:pt idx="37">
                  <c:v>20.9405</c:v>
                </c:pt>
                <c:pt idx="38">
                  <c:v>20.863</c:v>
                </c:pt>
                <c:pt idx="39">
                  <c:v>20.77</c:v>
                </c:pt>
                <c:pt idx="40">
                  <c:v>20.025</c:v>
                </c:pt>
                <c:pt idx="41">
                  <c:v>20.01</c:v>
                </c:pt>
                <c:pt idx="42">
                  <c:v>19.965</c:v>
                </c:pt>
                <c:pt idx="43">
                  <c:v>18.415</c:v>
                </c:pt>
                <c:pt idx="44">
                  <c:v>15.184</c:v>
                </c:pt>
                <c:pt idx="45">
                  <c:v>19.68</c:v>
                </c:pt>
                <c:pt idx="46">
                  <c:v>19.53</c:v>
                </c:pt>
                <c:pt idx="47">
                  <c:v>18.705</c:v>
                </c:pt>
                <c:pt idx="48">
                  <c:v>19.545</c:v>
                </c:pt>
                <c:pt idx="49">
                  <c:v>19.695</c:v>
                </c:pt>
                <c:pt idx="50">
                  <c:v>19.635</c:v>
                </c:pt>
                <c:pt idx="51">
                  <c:v>19.605</c:v>
                </c:pt>
                <c:pt idx="52">
                  <c:v>18.705</c:v>
                </c:pt>
              </c:numCache>
            </c:numRef>
          </c:yVal>
          <c:smooth val="1"/>
        </c:ser>
        <c:ser>
          <c:idx val="1"/>
          <c:order val="1"/>
          <c:tx>
            <c:v>MPPT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'10 Ohms Load (30sec)'!$S$3:$S$55</c:f>
              <c:numCache>
                <c:formatCode>General</c:formatCode>
                <c:ptCount val="53"/>
                <c:pt idx="0">
                  <c:v>40.173</c:v>
                </c:pt>
                <c:pt idx="1">
                  <c:v>37.737</c:v>
                </c:pt>
                <c:pt idx="2">
                  <c:v>33.94</c:v>
                </c:pt>
                <c:pt idx="3">
                  <c:v>45.632</c:v>
                </c:pt>
                <c:pt idx="4">
                  <c:v>46.752</c:v>
                </c:pt>
                <c:pt idx="5">
                  <c:v>25.16</c:v>
                </c:pt>
                <c:pt idx="6">
                  <c:v>19.665</c:v>
                </c:pt>
                <c:pt idx="7">
                  <c:v>21.318</c:v>
                </c:pt>
                <c:pt idx="8">
                  <c:v>24.82</c:v>
                </c:pt>
                <c:pt idx="9">
                  <c:v>42.856</c:v>
                </c:pt>
                <c:pt idx="10">
                  <c:v>51.7195</c:v>
                </c:pt>
                <c:pt idx="11">
                  <c:v>49.56</c:v>
                </c:pt>
                <c:pt idx="12">
                  <c:v>20.325</c:v>
                </c:pt>
                <c:pt idx="13">
                  <c:v>18.4585</c:v>
                </c:pt>
                <c:pt idx="14">
                  <c:v>19.515</c:v>
                </c:pt>
                <c:pt idx="15">
                  <c:v>23.5785</c:v>
                </c:pt>
                <c:pt idx="16">
                  <c:v>40.173</c:v>
                </c:pt>
                <c:pt idx="17">
                  <c:v>49.08</c:v>
                </c:pt>
                <c:pt idx="18">
                  <c:v>53.425</c:v>
                </c:pt>
                <c:pt idx="19">
                  <c:v>53.5</c:v>
                </c:pt>
                <c:pt idx="20">
                  <c:v>34.02</c:v>
                </c:pt>
                <c:pt idx="21">
                  <c:v>23.936</c:v>
                </c:pt>
                <c:pt idx="22">
                  <c:v>24.922</c:v>
                </c:pt>
                <c:pt idx="23">
                  <c:v>19.47</c:v>
                </c:pt>
                <c:pt idx="24">
                  <c:v>18.2555</c:v>
                </c:pt>
                <c:pt idx="25">
                  <c:v>18.3135</c:v>
                </c:pt>
                <c:pt idx="26">
                  <c:v>18.038</c:v>
                </c:pt>
                <c:pt idx="27">
                  <c:v>18.0235</c:v>
                </c:pt>
                <c:pt idx="28">
                  <c:v>18.154</c:v>
                </c:pt>
                <c:pt idx="29">
                  <c:v>28.998</c:v>
                </c:pt>
                <c:pt idx="30">
                  <c:v>49.776</c:v>
                </c:pt>
                <c:pt idx="31">
                  <c:v>50.424</c:v>
                </c:pt>
                <c:pt idx="32">
                  <c:v>22.865</c:v>
                </c:pt>
                <c:pt idx="33">
                  <c:v>19.08</c:v>
                </c:pt>
                <c:pt idx="34">
                  <c:v>18.1395</c:v>
                </c:pt>
                <c:pt idx="35">
                  <c:v>37.359</c:v>
                </c:pt>
                <c:pt idx="36">
                  <c:v>49.176</c:v>
                </c:pt>
                <c:pt idx="37">
                  <c:v>46.644</c:v>
                </c:pt>
                <c:pt idx="38">
                  <c:v>47.47</c:v>
                </c:pt>
                <c:pt idx="39">
                  <c:v>47.423</c:v>
                </c:pt>
                <c:pt idx="40">
                  <c:v>47.987</c:v>
                </c:pt>
                <c:pt idx="41">
                  <c:v>45.83900000000001</c:v>
                </c:pt>
                <c:pt idx="42">
                  <c:v>46.9765</c:v>
                </c:pt>
                <c:pt idx="43">
                  <c:v>31.673</c:v>
                </c:pt>
                <c:pt idx="44">
                  <c:v>17.64</c:v>
                </c:pt>
                <c:pt idx="45">
                  <c:v>41.382</c:v>
                </c:pt>
                <c:pt idx="46">
                  <c:v>41.162</c:v>
                </c:pt>
                <c:pt idx="47">
                  <c:v>39.2805</c:v>
                </c:pt>
                <c:pt idx="48">
                  <c:v>42.812</c:v>
                </c:pt>
                <c:pt idx="49">
                  <c:v>49.368</c:v>
                </c:pt>
                <c:pt idx="50">
                  <c:v>49.416</c:v>
                </c:pt>
                <c:pt idx="51">
                  <c:v>49.248</c:v>
                </c:pt>
                <c:pt idx="52">
                  <c:v>47.752</c:v>
                </c:pt>
              </c:numCache>
            </c:numRef>
          </c:yVal>
          <c:smooth val="1"/>
        </c:ser>
        <c:ser>
          <c:idx val="4"/>
          <c:order val="2"/>
          <c:tx>
            <c:v>MPPT (30 secs)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'10 Ohms Load (30sec)'!$W$3:$W$55</c:f>
              <c:numCache>
                <c:formatCode>General</c:formatCode>
                <c:ptCount val="53"/>
                <c:pt idx="0">
                  <c:v>41.228</c:v>
                </c:pt>
                <c:pt idx="1">
                  <c:v>24.293</c:v>
                </c:pt>
                <c:pt idx="2">
                  <c:v>31.122</c:v>
                </c:pt>
                <c:pt idx="3">
                  <c:v>40.48</c:v>
                </c:pt>
                <c:pt idx="4">
                  <c:v>36.876</c:v>
                </c:pt>
                <c:pt idx="5">
                  <c:v>21.136</c:v>
                </c:pt>
                <c:pt idx="6">
                  <c:v>16.576</c:v>
                </c:pt>
                <c:pt idx="7">
                  <c:v>18.528</c:v>
                </c:pt>
                <c:pt idx="8">
                  <c:v>21.344</c:v>
                </c:pt>
                <c:pt idx="9">
                  <c:v>36.708</c:v>
                </c:pt>
                <c:pt idx="10">
                  <c:v>40.854</c:v>
                </c:pt>
                <c:pt idx="11">
                  <c:v>39.512</c:v>
                </c:pt>
                <c:pt idx="12">
                  <c:v>15.652</c:v>
                </c:pt>
                <c:pt idx="13">
                  <c:v>16.772</c:v>
                </c:pt>
                <c:pt idx="14">
                  <c:v>19.41</c:v>
                </c:pt>
                <c:pt idx="15">
                  <c:v>21.408</c:v>
                </c:pt>
                <c:pt idx="16">
                  <c:v>36.876</c:v>
                </c:pt>
                <c:pt idx="17">
                  <c:v>39.996</c:v>
                </c:pt>
                <c:pt idx="18">
                  <c:v>43.953</c:v>
                </c:pt>
                <c:pt idx="19">
                  <c:v>41.646</c:v>
                </c:pt>
                <c:pt idx="20">
                  <c:v>27.108</c:v>
                </c:pt>
                <c:pt idx="21">
                  <c:v>21.328</c:v>
                </c:pt>
                <c:pt idx="22">
                  <c:v>21.6</c:v>
                </c:pt>
                <c:pt idx="23">
                  <c:v>17.192</c:v>
                </c:pt>
                <c:pt idx="24">
                  <c:v>16.38</c:v>
                </c:pt>
                <c:pt idx="25">
                  <c:v>17.276</c:v>
                </c:pt>
                <c:pt idx="26">
                  <c:v>16.296</c:v>
                </c:pt>
                <c:pt idx="27">
                  <c:v>16.114</c:v>
                </c:pt>
                <c:pt idx="28">
                  <c:v>16.114</c:v>
                </c:pt>
                <c:pt idx="29">
                  <c:v>28.998</c:v>
                </c:pt>
                <c:pt idx="30">
                  <c:v>41.756</c:v>
                </c:pt>
                <c:pt idx="31">
                  <c:v>41.382</c:v>
                </c:pt>
                <c:pt idx="32">
                  <c:v>22.192</c:v>
                </c:pt>
                <c:pt idx="33">
                  <c:v>16.534</c:v>
                </c:pt>
                <c:pt idx="34">
                  <c:v>16.198</c:v>
                </c:pt>
                <c:pt idx="35">
                  <c:v>34.2</c:v>
                </c:pt>
                <c:pt idx="36">
                  <c:v>40.634</c:v>
                </c:pt>
                <c:pt idx="37">
                  <c:v>40.436</c:v>
                </c:pt>
                <c:pt idx="38">
                  <c:v>40.128</c:v>
                </c:pt>
                <c:pt idx="39">
                  <c:v>40.216</c:v>
                </c:pt>
                <c:pt idx="40">
                  <c:v>40.172</c:v>
                </c:pt>
                <c:pt idx="41">
                  <c:v>40.436</c:v>
                </c:pt>
                <c:pt idx="42">
                  <c:v>37.401</c:v>
                </c:pt>
                <c:pt idx="43">
                  <c:v>28.008</c:v>
                </c:pt>
                <c:pt idx="44">
                  <c:v>16.688</c:v>
                </c:pt>
                <c:pt idx="45">
                  <c:v>37.107</c:v>
                </c:pt>
                <c:pt idx="46">
                  <c:v>34.34</c:v>
                </c:pt>
                <c:pt idx="47">
                  <c:v>30.59</c:v>
                </c:pt>
                <c:pt idx="48">
                  <c:v>36.456</c:v>
                </c:pt>
                <c:pt idx="49">
                  <c:v>45.87</c:v>
                </c:pt>
                <c:pt idx="50">
                  <c:v>47.498</c:v>
                </c:pt>
                <c:pt idx="51">
                  <c:v>46.552</c:v>
                </c:pt>
                <c:pt idx="52">
                  <c:v>39.776</c:v>
                </c:pt>
              </c:numCache>
            </c:numRef>
          </c:yVal>
          <c:smooth val="1"/>
        </c:ser>
        <c:ser>
          <c:idx val="2"/>
          <c:order val="3"/>
          <c:tx>
            <c:v>MPPT (20 secs)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'10 Ohms Load (20sec) '!$K$3:$K$55</c:f>
              <c:numCache>
                <c:formatCode>General</c:formatCode>
                <c:ptCount val="53"/>
                <c:pt idx="0">
                  <c:v>40.128</c:v>
                </c:pt>
                <c:pt idx="1">
                  <c:v>27.018</c:v>
                </c:pt>
                <c:pt idx="2">
                  <c:v>29.868</c:v>
                </c:pt>
                <c:pt idx="3">
                  <c:v>37.128</c:v>
                </c:pt>
                <c:pt idx="4">
                  <c:v>34.68</c:v>
                </c:pt>
                <c:pt idx="5">
                  <c:v>21.888</c:v>
                </c:pt>
                <c:pt idx="6">
                  <c:v>18.272</c:v>
                </c:pt>
                <c:pt idx="7">
                  <c:v>14.456</c:v>
                </c:pt>
                <c:pt idx="8">
                  <c:v>18.615</c:v>
                </c:pt>
                <c:pt idx="9">
                  <c:v>31.046</c:v>
                </c:pt>
                <c:pt idx="10">
                  <c:v>37.107</c:v>
                </c:pt>
                <c:pt idx="11">
                  <c:v>36.792</c:v>
                </c:pt>
                <c:pt idx="12">
                  <c:v>21.296</c:v>
                </c:pt>
                <c:pt idx="13">
                  <c:v>15.61</c:v>
                </c:pt>
                <c:pt idx="14">
                  <c:v>16.884</c:v>
                </c:pt>
                <c:pt idx="15">
                  <c:v>18.84</c:v>
                </c:pt>
                <c:pt idx="16">
                  <c:v>31.654</c:v>
                </c:pt>
                <c:pt idx="17">
                  <c:v>37.149</c:v>
                </c:pt>
                <c:pt idx="18">
                  <c:v>40.524</c:v>
                </c:pt>
                <c:pt idx="19">
                  <c:v>40.282</c:v>
                </c:pt>
                <c:pt idx="20">
                  <c:v>25.33</c:v>
                </c:pt>
                <c:pt idx="21">
                  <c:v>19.965</c:v>
                </c:pt>
                <c:pt idx="22">
                  <c:v>21.056</c:v>
                </c:pt>
                <c:pt idx="23">
                  <c:v>17.08</c:v>
                </c:pt>
                <c:pt idx="24">
                  <c:v>14.807</c:v>
                </c:pt>
                <c:pt idx="25">
                  <c:v>16.632</c:v>
                </c:pt>
                <c:pt idx="26">
                  <c:v>14.716</c:v>
                </c:pt>
                <c:pt idx="27">
                  <c:v>14.56</c:v>
                </c:pt>
                <c:pt idx="28">
                  <c:v>15.806</c:v>
                </c:pt>
                <c:pt idx="29">
                  <c:v>22.208</c:v>
                </c:pt>
                <c:pt idx="30">
                  <c:v>37.338</c:v>
                </c:pt>
                <c:pt idx="31">
                  <c:v>40.348</c:v>
                </c:pt>
                <c:pt idx="32">
                  <c:v>22.831</c:v>
                </c:pt>
                <c:pt idx="33">
                  <c:v>16.926</c:v>
                </c:pt>
                <c:pt idx="34">
                  <c:v>14.924</c:v>
                </c:pt>
                <c:pt idx="35">
                  <c:v>24.72</c:v>
                </c:pt>
                <c:pt idx="36">
                  <c:v>39.754</c:v>
                </c:pt>
                <c:pt idx="37">
                  <c:v>38.984</c:v>
                </c:pt>
                <c:pt idx="38">
                  <c:v>37.401</c:v>
                </c:pt>
                <c:pt idx="39">
                  <c:v>38.918</c:v>
                </c:pt>
                <c:pt idx="40">
                  <c:v>39.336</c:v>
                </c:pt>
                <c:pt idx="41">
                  <c:v>37.275</c:v>
                </c:pt>
                <c:pt idx="42">
                  <c:v>37.023</c:v>
                </c:pt>
                <c:pt idx="43">
                  <c:v>27.522</c:v>
                </c:pt>
                <c:pt idx="44">
                  <c:v>16.772</c:v>
                </c:pt>
                <c:pt idx="45">
                  <c:v>34.24</c:v>
                </c:pt>
                <c:pt idx="46">
                  <c:v>34.02</c:v>
                </c:pt>
                <c:pt idx="47">
                  <c:v>33.36</c:v>
                </c:pt>
                <c:pt idx="48">
                  <c:v>36.435</c:v>
                </c:pt>
                <c:pt idx="49">
                  <c:v>40.172</c:v>
                </c:pt>
                <c:pt idx="50">
                  <c:v>41.404</c:v>
                </c:pt>
                <c:pt idx="51">
                  <c:v>40.084</c:v>
                </c:pt>
                <c:pt idx="52">
                  <c:v>38.052</c:v>
                </c:pt>
              </c:numCache>
            </c:numRef>
          </c:yVal>
          <c:smooth val="1"/>
        </c:ser>
        <c:ser>
          <c:idx val="3"/>
          <c:order val="4"/>
          <c:tx>
            <c:v>MPPT (15 secs)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'10 Ohms Load (15sec) '!$K$3:$K$55</c:f>
              <c:numCache>
                <c:formatCode>General</c:formatCode>
                <c:ptCount val="53"/>
                <c:pt idx="0">
                  <c:v>38.136</c:v>
                </c:pt>
                <c:pt idx="1">
                  <c:v>28.242</c:v>
                </c:pt>
                <c:pt idx="2">
                  <c:v>30.419</c:v>
                </c:pt>
                <c:pt idx="3">
                  <c:v>36.708</c:v>
                </c:pt>
                <c:pt idx="4">
                  <c:v>36.288</c:v>
                </c:pt>
                <c:pt idx="5">
                  <c:v>17.57</c:v>
                </c:pt>
                <c:pt idx="6">
                  <c:v>15.75</c:v>
                </c:pt>
                <c:pt idx="7">
                  <c:v>14.794</c:v>
                </c:pt>
                <c:pt idx="8">
                  <c:v>18.705</c:v>
                </c:pt>
                <c:pt idx="9">
                  <c:v>30.495</c:v>
                </c:pt>
                <c:pt idx="10">
                  <c:v>37.527</c:v>
                </c:pt>
                <c:pt idx="11">
                  <c:v>36.498</c:v>
                </c:pt>
                <c:pt idx="12">
                  <c:v>24.293</c:v>
                </c:pt>
                <c:pt idx="13">
                  <c:v>16.674</c:v>
                </c:pt>
                <c:pt idx="14">
                  <c:v>17.066</c:v>
                </c:pt>
                <c:pt idx="15">
                  <c:v>19.38</c:v>
                </c:pt>
                <c:pt idx="16">
                  <c:v>30.856</c:v>
                </c:pt>
                <c:pt idx="17">
                  <c:v>35.763</c:v>
                </c:pt>
                <c:pt idx="18">
                  <c:v>39.776</c:v>
                </c:pt>
                <c:pt idx="19">
                  <c:v>39.842</c:v>
                </c:pt>
                <c:pt idx="20">
                  <c:v>28.098</c:v>
                </c:pt>
                <c:pt idx="21">
                  <c:v>19.32</c:v>
                </c:pt>
                <c:pt idx="22">
                  <c:v>19.8</c:v>
                </c:pt>
                <c:pt idx="23">
                  <c:v>16.968</c:v>
                </c:pt>
                <c:pt idx="24">
                  <c:v>14.755</c:v>
                </c:pt>
                <c:pt idx="25">
                  <c:v>16.492</c:v>
                </c:pt>
                <c:pt idx="26">
                  <c:v>14.521</c:v>
                </c:pt>
                <c:pt idx="27">
                  <c:v>14.443</c:v>
                </c:pt>
                <c:pt idx="28">
                  <c:v>14.508</c:v>
                </c:pt>
                <c:pt idx="29">
                  <c:v>24.157</c:v>
                </c:pt>
                <c:pt idx="30">
                  <c:v>34.7</c:v>
                </c:pt>
                <c:pt idx="31">
                  <c:v>37.632</c:v>
                </c:pt>
                <c:pt idx="32">
                  <c:v>28.602</c:v>
                </c:pt>
                <c:pt idx="33">
                  <c:v>16.884</c:v>
                </c:pt>
                <c:pt idx="34">
                  <c:v>16.45</c:v>
                </c:pt>
                <c:pt idx="35">
                  <c:v>28.602</c:v>
                </c:pt>
                <c:pt idx="36">
                  <c:v>37.023</c:v>
                </c:pt>
                <c:pt idx="37">
                  <c:v>36.582</c:v>
                </c:pt>
                <c:pt idx="38">
                  <c:v>36.834</c:v>
                </c:pt>
                <c:pt idx="39">
                  <c:v>36.876</c:v>
                </c:pt>
                <c:pt idx="40">
                  <c:v>37.338</c:v>
                </c:pt>
                <c:pt idx="41">
                  <c:v>39.622</c:v>
                </c:pt>
                <c:pt idx="42">
                  <c:v>35.994</c:v>
                </c:pt>
                <c:pt idx="43">
                  <c:v>25.56</c:v>
                </c:pt>
                <c:pt idx="44">
                  <c:v>18.42</c:v>
                </c:pt>
                <c:pt idx="45">
                  <c:v>34.22</c:v>
                </c:pt>
                <c:pt idx="46">
                  <c:v>33.78</c:v>
                </c:pt>
                <c:pt idx="47">
                  <c:v>33.24</c:v>
                </c:pt>
                <c:pt idx="48">
                  <c:v>36.183</c:v>
                </c:pt>
                <c:pt idx="49">
                  <c:v>39.622</c:v>
                </c:pt>
                <c:pt idx="50">
                  <c:v>40.062</c:v>
                </c:pt>
                <c:pt idx="51">
                  <c:v>39.842</c:v>
                </c:pt>
                <c:pt idx="52">
                  <c:v>39.556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5609376"/>
        <c:axId val="-1315606624"/>
      </c:scatterChart>
      <c:valAx>
        <c:axId val="-13156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606624"/>
        <c:crosses val="autoZero"/>
        <c:crossBetween val="midCat"/>
      </c:valAx>
      <c:valAx>
        <c:axId val="-1315606624"/>
        <c:scaling>
          <c:orientation val="minMax"/>
          <c:max val="55.0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60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Pout </a:t>
            </a:r>
          </a:p>
        </c:rich>
      </c:tx>
      <c:layout>
        <c:manualLayout>
          <c:xMode val="edge"/>
          <c:yMode val="edge"/>
          <c:x val="0.456715223097113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MPPT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 Ohms Load (30sec)'!$K$3:$K$55</c:f>
              <c:numCache>
                <c:formatCode>General</c:formatCode>
                <c:ptCount val="53"/>
                <c:pt idx="0">
                  <c:v>24.191</c:v>
                </c:pt>
                <c:pt idx="1">
                  <c:v>21.904</c:v>
                </c:pt>
                <c:pt idx="2">
                  <c:v>21.984</c:v>
                </c:pt>
                <c:pt idx="3">
                  <c:v>22.64</c:v>
                </c:pt>
                <c:pt idx="4">
                  <c:v>19.065</c:v>
                </c:pt>
                <c:pt idx="5">
                  <c:v>15.8625</c:v>
                </c:pt>
                <c:pt idx="6">
                  <c:v>14.43</c:v>
                </c:pt>
                <c:pt idx="7">
                  <c:v>17.066</c:v>
                </c:pt>
                <c:pt idx="8">
                  <c:v>17.78</c:v>
                </c:pt>
                <c:pt idx="9">
                  <c:v>22.144</c:v>
                </c:pt>
                <c:pt idx="10">
                  <c:v>22.368</c:v>
                </c:pt>
                <c:pt idx="11">
                  <c:v>22.24</c:v>
                </c:pt>
                <c:pt idx="12">
                  <c:v>17.57</c:v>
                </c:pt>
                <c:pt idx="13">
                  <c:v>17.122</c:v>
                </c:pt>
                <c:pt idx="14">
                  <c:v>17.346</c:v>
                </c:pt>
                <c:pt idx="15">
                  <c:v>17.752</c:v>
                </c:pt>
                <c:pt idx="16">
                  <c:v>22.5225</c:v>
                </c:pt>
                <c:pt idx="17">
                  <c:v>22.048</c:v>
                </c:pt>
                <c:pt idx="18">
                  <c:v>22.128</c:v>
                </c:pt>
                <c:pt idx="19">
                  <c:v>22.032</c:v>
                </c:pt>
                <c:pt idx="20">
                  <c:v>19.62</c:v>
                </c:pt>
                <c:pt idx="21">
                  <c:v>18.0525</c:v>
                </c:pt>
                <c:pt idx="22">
                  <c:v>18.096</c:v>
                </c:pt>
                <c:pt idx="23">
                  <c:v>16.912</c:v>
                </c:pt>
                <c:pt idx="24">
                  <c:v>16.0515</c:v>
                </c:pt>
                <c:pt idx="25">
                  <c:v>16.119</c:v>
                </c:pt>
                <c:pt idx="26">
                  <c:v>16.065</c:v>
                </c:pt>
                <c:pt idx="27">
                  <c:v>16.065</c:v>
                </c:pt>
                <c:pt idx="28">
                  <c:v>16.146</c:v>
                </c:pt>
                <c:pt idx="29">
                  <c:v>19.725</c:v>
                </c:pt>
                <c:pt idx="30">
                  <c:v>21.952</c:v>
                </c:pt>
                <c:pt idx="31">
                  <c:v>21.266</c:v>
                </c:pt>
                <c:pt idx="32">
                  <c:v>18.531</c:v>
                </c:pt>
                <c:pt idx="33">
                  <c:v>17.164</c:v>
                </c:pt>
                <c:pt idx="34">
                  <c:v>16.119</c:v>
                </c:pt>
                <c:pt idx="35">
                  <c:v>20.07</c:v>
                </c:pt>
                <c:pt idx="36">
                  <c:v>20.4</c:v>
                </c:pt>
                <c:pt idx="37">
                  <c:v>20.9405</c:v>
                </c:pt>
                <c:pt idx="38">
                  <c:v>20.863</c:v>
                </c:pt>
                <c:pt idx="39">
                  <c:v>20.77</c:v>
                </c:pt>
                <c:pt idx="40">
                  <c:v>20.025</c:v>
                </c:pt>
                <c:pt idx="41">
                  <c:v>20.01</c:v>
                </c:pt>
                <c:pt idx="42">
                  <c:v>19.965</c:v>
                </c:pt>
                <c:pt idx="43">
                  <c:v>18.415</c:v>
                </c:pt>
                <c:pt idx="44">
                  <c:v>15.184</c:v>
                </c:pt>
                <c:pt idx="45">
                  <c:v>19.68</c:v>
                </c:pt>
                <c:pt idx="46">
                  <c:v>19.53</c:v>
                </c:pt>
                <c:pt idx="47">
                  <c:v>18.705</c:v>
                </c:pt>
                <c:pt idx="48">
                  <c:v>19.545</c:v>
                </c:pt>
                <c:pt idx="49">
                  <c:v>19.695</c:v>
                </c:pt>
                <c:pt idx="50">
                  <c:v>19.635</c:v>
                </c:pt>
                <c:pt idx="51">
                  <c:v>19.605</c:v>
                </c:pt>
                <c:pt idx="52">
                  <c:v>18.705</c:v>
                </c:pt>
              </c:numCache>
            </c:numRef>
          </c:yVal>
          <c:smooth val="0"/>
        </c:ser>
        <c:ser>
          <c:idx val="1"/>
          <c:order val="1"/>
          <c:tx>
            <c:v>MPPT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'10 Ohms Load (30sec)'!$S$3:$S$55</c:f>
              <c:numCache>
                <c:formatCode>General</c:formatCode>
                <c:ptCount val="53"/>
                <c:pt idx="0">
                  <c:v>40.173</c:v>
                </c:pt>
                <c:pt idx="1">
                  <c:v>37.737</c:v>
                </c:pt>
                <c:pt idx="2">
                  <c:v>33.94</c:v>
                </c:pt>
                <c:pt idx="3">
                  <c:v>45.632</c:v>
                </c:pt>
                <c:pt idx="4">
                  <c:v>46.752</c:v>
                </c:pt>
                <c:pt idx="5">
                  <c:v>25.16</c:v>
                </c:pt>
                <c:pt idx="6">
                  <c:v>19.665</c:v>
                </c:pt>
                <c:pt idx="7">
                  <c:v>21.318</c:v>
                </c:pt>
                <c:pt idx="8">
                  <c:v>24.82</c:v>
                </c:pt>
                <c:pt idx="9">
                  <c:v>42.856</c:v>
                </c:pt>
                <c:pt idx="10">
                  <c:v>51.7195</c:v>
                </c:pt>
                <c:pt idx="11">
                  <c:v>49.56</c:v>
                </c:pt>
                <c:pt idx="12">
                  <c:v>20.325</c:v>
                </c:pt>
                <c:pt idx="13">
                  <c:v>18.4585</c:v>
                </c:pt>
                <c:pt idx="14">
                  <c:v>19.515</c:v>
                </c:pt>
                <c:pt idx="15">
                  <c:v>23.5785</c:v>
                </c:pt>
                <c:pt idx="16">
                  <c:v>40.173</c:v>
                </c:pt>
                <c:pt idx="17">
                  <c:v>49.08</c:v>
                </c:pt>
                <c:pt idx="18">
                  <c:v>53.425</c:v>
                </c:pt>
                <c:pt idx="19">
                  <c:v>53.5</c:v>
                </c:pt>
                <c:pt idx="20">
                  <c:v>34.02</c:v>
                </c:pt>
                <c:pt idx="21">
                  <c:v>23.936</c:v>
                </c:pt>
                <c:pt idx="22">
                  <c:v>24.922</c:v>
                </c:pt>
                <c:pt idx="23">
                  <c:v>19.47</c:v>
                </c:pt>
                <c:pt idx="24">
                  <c:v>18.2555</c:v>
                </c:pt>
                <c:pt idx="25">
                  <c:v>18.3135</c:v>
                </c:pt>
                <c:pt idx="26">
                  <c:v>18.038</c:v>
                </c:pt>
                <c:pt idx="27">
                  <c:v>18.0235</c:v>
                </c:pt>
                <c:pt idx="28">
                  <c:v>18.154</c:v>
                </c:pt>
                <c:pt idx="29">
                  <c:v>28.998</c:v>
                </c:pt>
                <c:pt idx="30">
                  <c:v>49.776</c:v>
                </c:pt>
                <c:pt idx="31">
                  <c:v>50.424</c:v>
                </c:pt>
                <c:pt idx="32">
                  <c:v>22.865</c:v>
                </c:pt>
                <c:pt idx="33">
                  <c:v>19.08</c:v>
                </c:pt>
                <c:pt idx="34">
                  <c:v>18.1395</c:v>
                </c:pt>
                <c:pt idx="35">
                  <c:v>37.359</c:v>
                </c:pt>
                <c:pt idx="36">
                  <c:v>49.176</c:v>
                </c:pt>
                <c:pt idx="37">
                  <c:v>46.644</c:v>
                </c:pt>
                <c:pt idx="38">
                  <c:v>47.47</c:v>
                </c:pt>
                <c:pt idx="39">
                  <c:v>47.423</c:v>
                </c:pt>
                <c:pt idx="40">
                  <c:v>47.987</c:v>
                </c:pt>
                <c:pt idx="41">
                  <c:v>45.83900000000001</c:v>
                </c:pt>
                <c:pt idx="42">
                  <c:v>46.9765</c:v>
                </c:pt>
                <c:pt idx="43">
                  <c:v>31.673</c:v>
                </c:pt>
                <c:pt idx="44">
                  <c:v>17.64</c:v>
                </c:pt>
                <c:pt idx="45">
                  <c:v>41.382</c:v>
                </c:pt>
                <c:pt idx="46">
                  <c:v>41.162</c:v>
                </c:pt>
                <c:pt idx="47">
                  <c:v>39.2805</c:v>
                </c:pt>
                <c:pt idx="48">
                  <c:v>42.812</c:v>
                </c:pt>
                <c:pt idx="49">
                  <c:v>49.368</c:v>
                </c:pt>
                <c:pt idx="50">
                  <c:v>49.416</c:v>
                </c:pt>
                <c:pt idx="51">
                  <c:v>49.248</c:v>
                </c:pt>
                <c:pt idx="52">
                  <c:v>47.752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5587328"/>
        <c:axId val="-1315584576"/>
      </c:scatterChart>
      <c:valAx>
        <c:axId val="-13155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584576"/>
        <c:crosses val="autoZero"/>
        <c:crossBetween val="midCat"/>
      </c:valAx>
      <c:valAx>
        <c:axId val="-1315584576"/>
        <c:scaling>
          <c:orientation val="minMax"/>
          <c:max val="5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 (Watt)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58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MPPT (60 secs)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'10 Ohms Load (60sec)'!$W$3:$W$55</c:f>
              <c:numCache>
                <c:formatCode>General</c:formatCode>
                <c:ptCount val="53"/>
                <c:pt idx="0">
                  <c:v>41.8</c:v>
                </c:pt>
                <c:pt idx="1">
                  <c:v>26.495</c:v>
                </c:pt>
                <c:pt idx="2">
                  <c:v>31.73</c:v>
                </c:pt>
                <c:pt idx="3">
                  <c:v>39.375</c:v>
                </c:pt>
                <c:pt idx="4">
                  <c:v>37.556</c:v>
                </c:pt>
                <c:pt idx="5">
                  <c:v>17.598</c:v>
                </c:pt>
                <c:pt idx="6">
                  <c:v>14.6625</c:v>
                </c:pt>
                <c:pt idx="7">
                  <c:v>14.6125</c:v>
                </c:pt>
                <c:pt idx="8">
                  <c:v>20.4</c:v>
                </c:pt>
                <c:pt idx="9">
                  <c:v>37.2075</c:v>
                </c:pt>
                <c:pt idx="10">
                  <c:v>42.24</c:v>
                </c:pt>
                <c:pt idx="11">
                  <c:v>40.549</c:v>
                </c:pt>
                <c:pt idx="12">
                  <c:v>15.925</c:v>
                </c:pt>
                <c:pt idx="13">
                  <c:v>14.675</c:v>
                </c:pt>
                <c:pt idx="14">
                  <c:v>18.9805</c:v>
                </c:pt>
                <c:pt idx="15">
                  <c:v>21.2505</c:v>
                </c:pt>
                <c:pt idx="16">
                  <c:v>39.603</c:v>
                </c:pt>
                <c:pt idx="17">
                  <c:v>41.932</c:v>
                </c:pt>
                <c:pt idx="18">
                  <c:v>42.746</c:v>
                </c:pt>
                <c:pt idx="19">
                  <c:v>42.79</c:v>
                </c:pt>
                <c:pt idx="20">
                  <c:v>27.5275</c:v>
                </c:pt>
                <c:pt idx="21">
                  <c:v>20.37</c:v>
                </c:pt>
                <c:pt idx="22">
                  <c:v>22.096</c:v>
                </c:pt>
                <c:pt idx="23">
                  <c:v>17.598</c:v>
                </c:pt>
                <c:pt idx="24">
                  <c:v>15.496</c:v>
                </c:pt>
                <c:pt idx="25">
                  <c:v>17.822</c:v>
                </c:pt>
                <c:pt idx="26">
                  <c:v>15.6</c:v>
                </c:pt>
                <c:pt idx="27">
                  <c:v>15.522</c:v>
                </c:pt>
                <c:pt idx="28">
                  <c:v>15.717</c:v>
                </c:pt>
                <c:pt idx="29">
                  <c:v>29.376</c:v>
                </c:pt>
                <c:pt idx="30">
                  <c:v>42.944</c:v>
                </c:pt>
                <c:pt idx="31">
                  <c:v>43.208</c:v>
                </c:pt>
                <c:pt idx="32">
                  <c:v>21.4055</c:v>
                </c:pt>
                <c:pt idx="33">
                  <c:v>16.4835</c:v>
                </c:pt>
                <c:pt idx="34">
                  <c:v>15.6</c:v>
                </c:pt>
                <c:pt idx="35">
                  <c:v>37.187</c:v>
                </c:pt>
                <c:pt idx="36">
                  <c:v>42.746</c:v>
                </c:pt>
                <c:pt idx="37">
                  <c:v>40.8285</c:v>
                </c:pt>
                <c:pt idx="38">
                  <c:v>40.506</c:v>
                </c:pt>
                <c:pt idx="39">
                  <c:v>40.377</c:v>
                </c:pt>
                <c:pt idx="40">
                  <c:v>40.3555</c:v>
                </c:pt>
                <c:pt idx="41">
                  <c:v>40.7855</c:v>
                </c:pt>
                <c:pt idx="42">
                  <c:v>38.682</c:v>
                </c:pt>
                <c:pt idx="43">
                  <c:v>27.9125</c:v>
                </c:pt>
                <c:pt idx="44">
                  <c:v>15.262</c:v>
                </c:pt>
                <c:pt idx="45">
                  <c:v>38.766</c:v>
                </c:pt>
                <c:pt idx="46">
                  <c:v>36.695</c:v>
                </c:pt>
                <c:pt idx="47">
                  <c:v>33.657</c:v>
                </c:pt>
                <c:pt idx="48">
                  <c:v>38.262</c:v>
                </c:pt>
                <c:pt idx="49">
                  <c:v>45.87</c:v>
                </c:pt>
                <c:pt idx="50">
                  <c:v>47.498</c:v>
                </c:pt>
                <c:pt idx="51">
                  <c:v>46.552</c:v>
                </c:pt>
                <c:pt idx="52">
                  <c:v>41.822</c:v>
                </c:pt>
              </c:numCache>
            </c:numRef>
          </c:yVal>
          <c:smooth val="0"/>
        </c:ser>
        <c:ser>
          <c:idx val="4"/>
          <c:order val="1"/>
          <c:tx>
            <c:v>MPPT (30 secs)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'10 Ohms Load (30sec)'!$W$3:$W$55</c:f>
              <c:numCache>
                <c:formatCode>General</c:formatCode>
                <c:ptCount val="53"/>
                <c:pt idx="0">
                  <c:v>41.228</c:v>
                </c:pt>
                <c:pt idx="1">
                  <c:v>24.293</c:v>
                </c:pt>
                <c:pt idx="2">
                  <c:v>31.122</c:v>
                </c:pt>
                <c:pt idx="3">
                  <c:v>40.48</c:v>
                </c:pt>
                <c:pt idx="4">
                  <c:v>36.876</c:v>
                </c:pt>
                <c:pt idx="5">
                  <c:v>21.136</c:v>
                </c:pt>
                <c:pt idx="6">
                  <c:v>16.576</c:v>
                </c:pt>
                <c:pt idx="7">
                  <c:v>18.528</c:v>
                </c:pt>
                <c:pt idx="8">
                  <c:v>21.344</c:v>
                </c:pt>
                <c:pt idx="9">
                  <c:v>36.708</c:v>
                </c:pt>
                <c:pt idx="10">
                  <c:v>40.854</c:v>
                </c:pt>
                <c:pt idx="11">
                  <c:v>39.512</c:v>
                </c:pt>
                <c:pt idx="12">
                  <c:v>15.652</c:v>
                </c:pt>
                <c:pt idx="13">
                  <c:v>16.772</c:v>
                </c:pt>
                <c:pt idx="14">
                  <c:v>19.41</c:v>
                </c:pt>
                <c:pt idx="15">
                  <c:v>21.408</c:v>
                </c:pt>
                <c:pt idx="16">
                  <c:v>36.876</c:v>
                </c:pt>
                <c:pt idx="17">
                  <c:v>39.996</c:v>
                </c:pt>
                <c:pt idx="18">
                  <c:v>43.953</c:v>
                </c:pt>
                <c:pt idx="19">
                  <c:v>41.646</c:v>
                </c:pt>
                <c:pt idx="20">
                  <c:v>27.108</c:v>
                </c:pt>
                <c:pt idx="21">
                  <c:v>21.328</c:v>
                </c:pt>
                <c:pt idx="22">
                  <c:v>21.6</c:v>
                </c:pt>
                <c:pt idx="23">
                  <c:v>17.192</c:v>
                </c:pt>
                <c:pt idx="24">
                  <c:v>16.38</c:v>
                </c:pt>
                <c:pt idx="25">
                  <c:v>17.276</c:v>
                </c:pt>
                <c:pt idx="26">
                  <c:v>16.296</c:v>
                </c:pt>
                <c:pt idx="27">
                  <c:v>16.114</c:v>
                </c:pt>
                <c:pt idx="28">
                  <c:v>16.114</c:v>
                </c:pt>
                <c:pt idx="29">
                  <c:v>28.998</c:v>
                </c:pt>
                <c:pt idx="30">
                  <c:v>41.756</c:v>
                </c:pt>
                <c:pt idx="31">
                  <c:v>41.382</c:v>
                </c:pt>
                <c:pt idx="32">
                  <c:v>22.192</c:v>
                </c:pt>
                <c:pt idx="33">
                  <c:v>16.534</c:v>
                </c:pt>
                <c:pt idx="34">
                  <c:v>16.198</c:v>
                </c:pt>
                <c:pt idx="35">
                  <c:v>34.2</c:v>
                </c:pt>
                <c:pt idx="36">
                  <c:v>40.634</c:v>
                </c:pt>
                <c:pt idx="37">
                  <c:v>40.436</c:v>
                </c:pt>
                <c:pt idx="38">
                  <c:v>40.128</c:v>
                </c:pt>
                <c:pt idx="39">
                  <c:v>40.216</c:v>
                </c:pt>
                <c:pt idx="40">
                  <c:v>40.172</c:v>
                </c:pt>
                <c:pt idx="41">
                  <c:v>40.436</c:v>
                </c:pt>
                <c:pt idx="42">
                  <c:v>37.401</c:v>
                </c:pt>
                <c:pt idx="43">
                  <c:v>28.008</c:v>
                </c:pt>
                <c:pt idx="44">
                  <c:v>16.688</c:v>
                </c:pt>
                <c:pt idx="45">
                  <c:v>37.107</c:v>
                </c:pt>
                <c:pt idx="46">
                  <c:v>34.34</c:v>
                </c:pt>
                <c:pt idx="47">
                  <c:v>30.59</c:v>
                </c:pt>
                <c:pt idx="48">
                  <c:v>36.456</c:v>
                </c:pt>
                <c:pt idx="49">
                  <c:v>45.87</c:v>
                </c:pt>
                <c:pt idx="50">
                  <c:v>47.498</c:v>
                </c:pt>
                <c:pt idx="51">
                  <c:v>46.552</c:v>
                </c:pt>
                <c:pt idx="52">
                  <c:v>39.776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5551648"/>
        <c:axId val="-1315548384"/>
      </c:scatterChart>
      <c:scatterChart>
        <c:scatterStyle val="lineMarker"/>
        <c:varyColors val="0"/>
        <c:ser>
          <c:idx val="0"/>
          <c:order val="2"/>
          <c:tx>
            <c:v>Irradiance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'10 Ohms Load (30sec)'!$E$3:$E$55</c:f>
              <c:numCache>
                <c:formatCode>General</c:formatCode>
                <c:ptCount val="53"/>
                <c:pt idx="0">
                  <c:v>1164.88</c:v>
                </c:pt>
                <c:pt idx="1">
                  <c:v>605.3</c:v>
                </c:pt>
                <c:pt idx="2">
                  <c:v>779.446</c:v>
                </c:pt>
                <c:pt idx="3">
                  <c:v>1161.11</c:v>
                </c:pt>
                <c:pt idx="4">
                  <c:v>940.398</c:v>
                </c:pt>
                <c:pt idx="5">
                  <c:v>311.434</c:v>
                </c:pt>
                <c:pt idx="6">
                  <c:v>247.574</c:v>
                </c:pt>
                <c:pt idx="7">
                  <c:v>245.709</c:v>
                </c:pt>
                <c:pt idx="8">
                  <c:v>358.211</c:v>
                </c:pt>
                <c:pt idx="9">
                  <c:v>934.1660000000001</c:v>
                </c:pt>
                <c:pt idx="10">
                  <c:v>1150.2</c:v>
                </c:pt>
                <c:pt idx="11">
                  <c:v>1057.29</c:v>
                </c:pt>
                <c:pt idx="12">
                  <c:v>282.413</c:v>
                </c:pt>
                <c:pt idx="13">
                  <c:v>245.094</c:v>
                </c:pt>
                <c:pt idx="14">
                  <c:v>342.047</c:v>
                </c:pt>
                <c:pt idx="15">
                  <c:v>390.893</c:v>
                </c:pt>
                <c:pt idx="16">
                  <c:v>953.075</c:v>
                </c:pt>
                <c:pt idx="17">
                  <c:v>1087.47</c:v>
                </c:pt>
                <c:pt idx="18">
                  <c:v>1260.85</c:v>
                </c:pt>
                <c:pt idx="19">
                  <c:v>1232.65</c:v>
                </c:pt>
                <c:pt idx="20">
                  <c:v>618.164</c:v>
                </c:pt>
                <c:pt idx="21">
                  <c:v>343.352</c:v>
                </c:pt>
                <c:pt idx="22">
                  <c:v>442.452</c:v>
                </c:pt>
                <c:pt idx="23">
                  <c:v>308.026</c:v>
                </c:pt>
                <c:pt idx="24">
                  <c:v>284.77</c:v>
                </c:pt>
                <c:pt idx="25">
                  <c:v>268.358</c:v>
                </c:pt>
                <c:pt idx="26">
                  <c:v>254.525</c:v>
                </c:pt>
                <c:pt idx="27">
                  <c:v>263.138</c:v>
                </c:pt>
                <c:pt idx="28">
                  <c:v>293.064</c:v>
                </c:pt>
                <c:pt idx="29">
                  <c:v>665.676</c:v>
                </c:pt>
                <c:pt idx="30">
                  <c:v>1146.72</c:v>
                </c:pt>
                <c:pt idx="31">
                  <c:v>1128.83</c:v>
                </c:pt>
                <c:pt idx="32">
                  <c:v>374.667</c:v>
                </c:pt>
                <c:pt idx="33">
                  <c:v>286.622</c:v>
                </c:pt>
                <c:pt idx="34">
                  <c:v>280.408</c:v>
                </c:pt>
                <c:pt idx="35">
                  <c:v>910.687</c:v>
                </c:pt>
                <c:pt idx="36">
                  <c:v>1077.56</c:v>
                </c:pt>
                <c:pt idx="37">
                  <c:v>1060.6</c:v>
                </c:pt>
                <c:pt idx="38">
                  <c:v>1058.88</c:v>
                </c:pt>
                <c:pt idx="39">
                  <c:v>1060.3</c:v>
                </c:pt>
                <c:pt idx="40">
                  <c:v>1071.35</c:v>
                </c:pt>
                <c:pt idx="41">
                  <c:v>1078.96</c:v>
                </c:pt>
                <c:pt idx="42">
                  <c:v>1053.36</c:v>
                </c:pt>
                <c:pt idx="43">
                  <c:v>583.451</c:v>
                </c:pt>
                <c:pt idx="44">
                  <c:v>282.664</c:v>
                </c:pt>
                <c:pt idx="45">
                  <c:v>988.914</c:v>
                </c:pt>
                <c:pt idx="46">
                  <c:v>954.242</c:v>
                </c:pt>
                <c:pt idx="47">
                  <c:v>843.719</c:v>
                </c:pt>
                <c:pt idx="48">
                  <c:v>1025.43</c:v>
                </c:pt>
                <c:pt idx="49">
                  <c:v>1338.84</c:v>
                </c:pt>
                <c:pt idx="50">
                  <c:v>1436.06</c:v>
                </c:pt>
                <c:pt idx="51">
                  <c:v>1382.82</c:v>
                </c:pt>
                <c:pt idx="52">
                  <c:v>1194.01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5540864"/>
        <c:axId val="-1315544624"/>
      </c:scatterChart>
      <c:valAx>
        <c:axId val="-1315551648"/>
        <c:scaling>
          <c:orientation val="minMax"/>
          <c:max val="5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548384"/>
        <c:crosses val="autoZero"/>
        <c:crossBetween val="midCat"/>
      </c:valAx>
      <c:valAx>
        <c:axId val="-1315548384"/>
        <c:scaling>
          <c:orientation val="minMax"/>
          <c:max val="55.0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 (Watt)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551648"/>
        <c:crosses val="autoZero"/>
        <c:crossBetween val="midCat"/>
      </c:valAx>
      <c:valAx>
        <c:axId val="-1315544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Sun Irradiance (W/m</a:t>
                </a:r>
                <a:r>
                  <a:rPr lang="en-US" sz="900" b="0" i="0" baseline="30000">
                    <a:effectLst/>
                  </a:rPr>
                  <a:t>2</a:t>
                </a:r>
                <a:r>
                  <a:rPr lang="en-US" sz="900" b="0" i="0" baseline="0">
                    <a:effectLst/>
                  </a:rPr>
                  <a:t>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540864"/>
        <c:crosses val="max"/>
        <c:crossBetween val="midCat"/>
      </c:valAx>
      <c:valAx>
        <c:axId val="-1315540864"/>
        <c:scaling>
          <c:orientation val="minMax"/>
        </c:scaling>
        <c:delete val="1"/>
        <c:axPos val="b"/>
        <c:majorTickMark val="out"/>
        <c:minorTickMark val="none"/>
        <c:tickLblPos val="nextTo"/>
        <c:crossAx val="-131554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Pout </a:t>
            </a:r>
          </a:p>
        </c:rich>
      </c:tx>
      <c:layout>
        <c:manualLayout>
          <c:xMode val="edge"/>
          <c:yMode val="edge"/>
          <c:x val="0.456715223097113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MPPT (20 secs)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'10 Ohms Load (20sec) '!$K$3:$K$55</c:f>
              <c:numCache>
                <c:formatCode>General</c:formatCode>
                <c:ptCount val="53"/>
                <c:pt idx="0">
                  <c:v>40.128</c:v>
                </c:pt>
                <c:pt idx="1">
                  <c:v>27.018</c:v>
                </c:pt>
                <c:pt idx="2">
                  <c:v>29.868</c:v>
                </c:pt>
                <c:pt idx="3">
                  <c:v>37.128</c:v>
                </c:pt>
                <c:pt idx="4">
                  <c:v>34.68</c:v>
                </c:pt>
                <c:pt idx="5">
                  <c:v>21.888</c:v>
                </c:pt>
                <c:pt idx="6">
                  <c:v>18.272</c:v>
                </c:pt>
                <c:pt idx="7">
                  <c:v>14.456</c:v>
                </c:pt>
                <c:pt idx="8">
                  <c:v>18.615</c:v>
                </c:pt>
                <c:pt idx="9">
                  <c:v>31.046</c:v>
                </c:pt>
                <c:pt idx="10">
                  <c:v>37.107</c:v>
                </c:pt>
                <c:pt idx="11">
                  <c:v>36.792</c:v>
                </c:pt>
                <c:pt idx="12">
                  <c:v>21.296</c:v>
                </c:pt>
                <c:pt idx="13">
                  <c:v>15.61</c:v>
                </c:pt>
                <c:pt idx="14">
                  <c:v>16.884</c:v>
                </c:pt>
                <c:pt idx="15">
                  <c:v>18.84</c:v>
                </c:pt>
                <c:pt idx="16">
                  <c:v>31.654</c:v>
                </c:pt>
                <c:pt idx="17">
                  <c:v>37.149</c:v>
                </c:pt>
                <c:pt idx="18">
                  <c:v>40.524</c:v>
                </c:pt>
                <c:pt idx="19">
                  <c:v>40.282</c:v>
                </c:pt>
                <c:pt idx="20">
                  <c:v>25.33</c:v>
                </c:pt>
                <c:pt idx="21">
                  <c:v>19.965</c:v>
                </c:pt>
                <c:pt idx="22">
                  <c:v>21.056</c:v>
                </c:pt>
                <c:pt idx="23">
                  <c:v>17.08</c:v>
                </c:pt>
                <c:pt idx="24">
                  <c:v>14.807</c:v>
                </c:pt>
                <c:pt idx="25">
                  <c:v>16.632</c:v>
                </c:pt>
                <c:pt idx="26">
                  <c:v>14.716</c:v>
                </c:pt>
                <c:pt idx="27">
                  <c:v>14.56</c:v>
                </c:pt>
                <c:pt idx="28">
                  <c:v>15.806</c:v>
                </c:pt>
                <c:pt idx="29">
                  <c:v>22.208</c:v>
                </c:pt>
                <c:pt idx="30">
                  <c:v>37.338</c:v>
                </c:pt>
                <c:pt idx="31">
                  <c:v>40.348</c:v>
                </c:pt>
                <c:pt idx="32">
                  <c:v>22.831</c:v>
                </c:pt>
                <c:pt idx="33">
                  <c:v>16.926</c:v>
                </c:pt>
                <c:pt idx="34">
                  <c:v>14.924</c:v>
                </c:pt>
                <c:pt idx="35">
                  <c:v>24.72</c:v>
                </c:pt>
                <c:pt idx="36">
                  <c:v>39.754</c:v>
                </c:pt>
                <c:pt idx="37">
                  <c:v>38.984</c:v>
                </c:pt>
                <c:pt idx="38">
                  <c:v>37.401</c:v>
                </c:pt>
                <c:pt idx="39">
                  <c:v>38.918</c:v>
                </c:pt>
                <c:pt idx="40">
                  <c:v>39.336</c:v>
                </c:pt>
                <c:pt idx="41">
                  <c:v>37.275</c:v>
                </c:pt>
                <c:pt idx="42">
                  <c:v>37.023</c:v>
                </c:pt>
                <c:pt idx="43">
                  <c:v>27.522</c:v>
                </c:pt>
                <c:pt idx="44">
                  <c:v>16.772</c:v>
                </c:pt>
                <c:pt idx="45">
                  <c:v>34.24</c:v>
                </c:pt>
                <c:pt idx="46">
                  <c:v>34.02</c:v>
                </c:pt>
                <c:pt idx="47">
                  <c:v>33.36</c:v>
                </c:pt>
                <c:pt idx="48">
                  <c:v>36.435</c:v>
                </c:pt>
                <c:pt idx="49">
                  <c:v>40.172</c:v>
                </c:pt>
                <c:pt idx="50">
                  <c:v>41.404</c:v>
                </c:pt>
                <c:pt idx="51">
                  <c:v>40.084</c:v>
                </c:pt>
                <c:pt idx="52">
                  <c:v>38.052</c:v>
                </c:pt>
              </c:numCache>
            </c:numRef>
          </c:yVal>
          <c:smooth val="0"/>
        </c:ser>
        <c:ser>
          <c:idx val="3"/>
          <c:order val="1"/>
          <c:tx>
            <c:v>MPPT (15 secs)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'10 Ohms Load (15sec) '!$K$3:$K$55</c:f>
              <c:numCache>
                <c:formatCode>General</c:formatCode>
                <c:ptCount val="53"/>
                <c:pt idx="0">
                  <c:v>38.136</c:v>
                </c:pt>
                <c:pt idx="1">
                  <c:v>28.242</c:v>
                </c:pt>
                <c:pt idx="2">
                  <c:v>30.419</c:v>
                </c:pt>
                <c:pt idx="3">
                  <c:v>36.708</c:v>
                </c:pt>
                <c:pt idx="4">
                  <c:v>36.288</c:v>
                </c:pt>
                <c:pt idx="5">
                  <c:v>17.57</c:v>
                </c:pt>
                <c:pt idx="6">
                  <c:v>15.75</c:v>
                </c:pt>
                <c:pt idx="7">
                  <c:v>14.794</c:v>
                </c:pt>
                <c:pt idx="8">
                  <c:v>18.705</c:v>
                </c:pt>
                <c:pt idx="9">
                  <c:v>30.495</c:v>
                </c:pt>
                <c:pt idx="10">
                  <c:v>37.527</c:v>
                </c:pt>
                <c:pt idx="11">
                  <c:v>36.498</c:v>
                </c:pt>
                <c:pt idx="12">
                  <c:v>24.293</c:v>
                </c:pt>
                <c:pt idx="13">
                  <c:v>16.674</c:v>
                </c:pt>
                <c:pt idx="14">
                  <c:v>17.066</c:v>
                </c:pt>
                <c:pt idx="15">
                  <c:v>19.38</c:v>
                </c:pt>
                <c:pt idx="16">
                  <c:v>30.856</c:v>
                </c:pt>
                <c:pt idx="17">
                  <c:v>35.763</c:v>
                </c:pt>
                <c:pt idx="18">
                  <c:v>39.776</c:v>
                </c:pt>
                <c:pt idx="19">
                  <c:v>39.842</c:v>
                </c:pt>
                <c:pt idx="20">
                  <c:v>28.098</c:v>
                </c:pt>
                <c:pt idx="21">
                  <c:v>19.32</c:v>
                </c:pt>
                <c:pt idx="22">
                  <c:v>19.8</c:v>
                </c:pt>
                <c:pt idx="23">
                  <c:v>16.968</c:v>
                </c:pt>
                <c:pt idx="24">
                  <c:v>14.755</c:v>
                </c:pt>
                <c:pt idx="25">
                  <c:v>16.492</c:v>
                </c:pt>
                <c:pt idx="26">
                  <c:v>14.521</c:v>
                </c:pt>
                <c:pt idx="27">
                  <c:v>14.443</c:v>
                </c:pt>
                <c:pt idx="28">
                  <c:v>14.508</c:v>
                </c:pt>
                <c:pt idx="29">
                  <c:v>24.157</c:v>
                </c:pt>
                <c:pt idx="30">
                  <c:v>34.7</c:v>
                </c:pt>
                <c:pt idx="31">
                  <c:v>37.632</c:v>
                </c:pt>
                <c:pt idx="32">
                  <c:v>28.602</c:v>
                </c:pt>
                <c:pt idx="33">
                  <c:v>16.884</c:v>
                </c:pt>
                <c:pt idx="34">
                  <c:v>16.45</c:v>
                </c:pt>
                <c:pt idx="35">
                  <c:v>28.602</c:v>
                </c:pt>
                <c:pt idx="36">
                  <c:v>37.023</c:v>
                </c:pt>
                <c:pt idx="37">
                  <c:v>36.582</c:v>
                </c:pt>
                <c:pt idx="38">
                  <c:v>36.834</c:v>
                </c:pt>
                <c:pt idx="39">
                  <c:v>36.876</c:v>
                </c:pt>
                <c:pt idx="40">
                  <c:v>37.338</c:v>
                </c:pt>
                <c:pt idx="41">
                  <c:v>39.622</c:v>
                </c:pt>
                <c:pt idx="42">
                  <c:v>35.994</c:v>
                </c:pt>
                <c:pt idx="43">
                  <c:v>25.56</c:v>
                </c:pt>
                <c:pt idx="44">
                  <c:v>18.42</c:v>
                </c:pt>
                <c:pt idx="45">
                  <c:v>34.22</c:v>
                </c:pt>
                <c:pt idx="46">
                  <c:v>33.78</c:v>
                </c:pt>
                <c:pt idx="47">
                  <c:v>33.24</c:v>
                </c:pt>
                <c:pt idx="48">
                  <c:v>36.183</c:v>
                </c:pt>
                <c:pt idx="49">
                  <c:v>39.622</c:v>
                </c:pt>
                <c:pt idx="50">
                  <c:v>40.062</c:v>
                </c:pt>
                <c:pt idx="51">
                  <c:v>39.842</c:v>
                </c:pt>
                <c:pt idx="52">
                  <c:v>39.556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5524064"/>
        <c:axId val="-1315521312"/>
      </c:scatterChart>
      <c:valAx>
        <c:axId val="-1315524064"/>
        <c:scaling>
          <c:orientation val="minMax"/>
          <c:max val="6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Point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521312"/>
        <c:crosses val="autoZero"/>
        <c:crossBetween val="midCat"/>
      </c:valAx>
      <c:valAx>
        <c:axId val="-1315521312"/>
        <c:scaling>
          <c:orientation val="minMax"/>
          <c:max val="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out</a:t>
                </a:r>
                <a:r>
                  <a:rPr lang="en-US"/>
                  <a:t> (Watt)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52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Pout </a:t>
            </a:r>
          </a:p>
        </c:rich>
      </c:tx>
      <c:layout>
        <c:manualLayout>
          <c:xMode val="edge"/>
          <c:yMode val="edge"/>
          <c:x val="0.456715223097113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MPPT (30 secs)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'10 Ohms Load (30sec)'!$W$3:$W$55</c:f>
              <c:numCache>
                <c:formatCode>General</c:formatCode>
                <c:ptCount val="53"/>
                <c:pt idx="0">
                  <c:v>41.228</c:v>
                </c:pt>
                <c:pt idx="1">
                  <c:v>24.293</c:v>
                </c:pt>
                <c:pt idx="2">
                  <c:v>31.122</c:v>
                </c:pt>
                <c:pt idx="3">
                  <c:v>40.48</c:v>
                </c:pt>
                <c:pt idx="4">
                  <c:v>36.876</c:v>
                </c:pt>
                <c:pt idx="5">
                  <c:v>21.136</c:v>
                </c:pt>
                <c:pt idx="6">
                  <c:v>16.576</c:v>
                </c:pt>
                <c:pt idx="7">
                  <c:v>18.528</c:v>
                </c:pt>
                <c:pt idx="8">
                  <c:v>21.344</c:v>
                </c:pt>
                <c:pt idx="9">
                  <c:v>36.708</c:v>
                </c:pt>
                <c:pt idx="10">
                  <c:v>40.854</c:v>
                </c:pt>
                <c:pt idx="11">
                  <c:v>39.512</c:v>
                </c:pt>
                <c:pt idx="12">
                  <c:v>15.652</c:v>
                </c:pt>
                <c:pt idx="13">
                  <c:v>16.772</c:v>
                </c:pt>
                <c:pt idx="14">
                  <c:v>19.41</c:v>
                </c:pt>
                <c:pt idx="15">
                  <c:v>21.408</c:v>
                </c:pt>
                <c:pt idx="16">
                  <c:v>36.876</c:v>
                </c:pt>
                <c:pt idx="17">
                  <c:v>39.996</c:v>
                </c:pt>
                <c:pt idx="18">
                  <c:v>43.953</c:v>
                </c:pt>
                <c:pt idx="19">
                  <c:v>41.646</c:v>
                </c:pt>
                <c:pt idx="20">
                  <c:v>27.108</c:v>
                </c:pt>
                <c:pt idx="21">
                  <c:v>21.328</c:v>
                </c:pt>
                <c:pt idx="22">
                  <c:v>21.6</c:v>
                </c:pt>
                <c:pt idx="23">
                  <c:v>17.192</c:v>
                </c:pt>
                <c:pt idx="24">
                  <c:v>16.38</c:v>
                </c:pt>
                <c:pt idx="25">
                  <c:v>17.276</c:v>
                </c:pt>
                <c:pt idx="26">
                  <c:v>16.296</c:v>
                </c:pt>
                <c:pt idx="27">
                  <c:v>16.114</c:v>
                </c:pt>
                <c:pt idx="28">
                  <c:v>16.114</c:v>
                </c:pt>
                <c:pt idx="29">
                  <c:v>28.998</c:v>
                </c:pt>
                <c:pt idx="30">
                  <c:v>41.756</c:v>
                </c:pt>
                <c:pt idx="31">
                  <c:v>41.382</c:v>
                </c:pt>
                <c:pt idx="32">
                  <c:v>22.192</c:v>
                </c:pt>
                <c:pt idx="33">
                  <c:v>16.534</c:v>
                </c:pt>
                <c:pt idx="34">
                  <c:v>16.198</c:v>
                </c:pt>
                <c:pt idx="35">
                  <c:v>34.2</c:v>
                </c:pt>
                <c:pt idx="36">
                  <c:v>40.634</c:v>
                </c:pt>
                <c:pt idx="37">
                  <c:v>40.436</c:v>
                </c:pt>
                <c:pt idx="38">
                  <c:v>40.128</c:v>
                </c:pt>
                <c:pt idx="39">
                  <c:v>40.216</c:v>
                </c:pt>
                <c:pt idx="40">
                  <c:v>40.172</c:v>
                </c:pt>
                <c:pt idx="41">
                  <c:v>40.436</c:v>
                </c:pt>
                <c:pt idx="42">
                  <c:v>37.401</c:v>
                </c:pt>
                <c:pt idx="43">
                  <c:v>28.008</c:v>
                </c:pt>
                <c:pt idx="44">
                  <c:v>16.688</c:v>
                </c:pt>
                <c:pt idx="45">
                  <c:v>37.107</c:v>
                </c:pt>
                <c:pt idx="46">
                  <c:v>34.34</c:v>
                </c:pt>
                <c:pt idx="47">
                  <c:v>30.59</c:v>
                </c:pt>
                <c:pt idx="48">
                  <c:v>36.456</c:v>
                </c:pt>
                <c:pt idx="49">
                  <c:v>45.87</c:v>
                </c:pt>
                <c:pt idx="50">
                  <c:v>47.498</c:v>
                </c:pt>
                <c:pt idx="51">
                  <c:v>46.552</c:v>
                </c:pt>
                <c:pt idx="52">
                  <c:v>39.776</c:v>
                </c:pt>
              </c:numCache>
            </c:numRef>
          </c:yVal>
          <c:smooth val="1"/>
        </c:ser>
        <c:ser>
          <c:idx val="2"/>
          <c:order val="1"/>
          <c:tx>
            <c:v>MPPT (20 secs)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'10 Ohms Load (20sec) '!$K$3:$K$55</c:f>
              <c:numCache>
                <c:formatCode>General</c:formatCode>
                <c:ptCount val="53"/>
                <c:pt idx="0">
                  <c:v>40.128</c:v>
                </c:pt>
                <c:pt idx="1">
                  <c:v>27.018</c:v>
                </c:pt>
                <c:pt idx="2">
                  <c:v>29.868</c:v>
                </c:pt>
                <c:pt idx="3">
                  <c:v>37.128</c:v>
                </c:pt>
                <c:pt idx="4">
                  <c:v>34.68</c:v>
                </c:pt>
                <c:pt idx="5">
                  <c:v>21.888</c:v>
                </c:pt>
                <c:pt idx="6">
                  <c:v>18.272</c:v>
                </c:pt>
                <c:pt idx="7">
                  <c:v>14.456</c:v>
                </c:pt>
                <c:pt idx="8">
                  <c:v>18.615</c:v>
                </c:pt>
                <c:pt idx="9">
                  <c:v>31.046</c:v>
                </c:pt>
                <c:pt idx="10">
                  <c:v>37.107</c:v>
                </c:pt>
                <c:pt idx="11">
                  <c:v>36.792</c:v>
                </c:pt>
                <c:pt idx="12">
                  <c:v>21.296</c:v>
                </c:pt>
                <c:pt idx="13">
                  <c:v>15.61</c:v>
                </c:pt>
                <c:pt idx="14">
                  <c:v>16.884</c:v>
                </c:pt>
                <c:pt idx="15">
                  <c:v>18.84</c:v>
                </c:pt>
                <c:pt idx="16">
                  <c:v>31.654</c:v>
                </c:pt>
                <c:pt idx="17">
                  <c:v>37.149</c:v>
                </c:pt>
                <c:pt idx="18">
                  <c:v>40.524</c:v>
                </c:pt>
                <c:pt idx="19">
                  <c:v>40.282</c:v>
                </c:pt>
                <c:pt idx="20">
                  <c:v>25.33</c:v>
                </c:pt>
                <c:pt idx="21">
                  <c:v>19.965</c:v>
                </c:pt>
                <c:pt idx="22">
                  <c:v>21.056</c:v>
                </c:pt>
                <c:pt idx="23">
                  <c:v>17.08</c:v>
                </c:pt>
                <c:pt idx="24">
                  <c:v>14.807</c:v>
                </c:pt>
                <c:pt idx="25">
                  <c:v>16.632</c:v>
                </c:pt>
                <c:pt idx="26">
                  <c:v>14.716</c:v>
                </c:pt>
                <c:pt idx="27">
                  <c:v>14.56</c:v>
                </c:pt>
                <c:pt idx="28">
                  <c:v>15.806</c:v>
                </c:pt>
                <c:pt idx="29">
                  <c:v>22.208</c:v>
                </c:pt>
                <c:pt idx="30">
                  <c:v>37.338</c:v>
                </c:pt>
                <c:pt idx="31">
                  <c:v>40.348</c:v>
                </c:pt>
                <c:pt idx="32">
                  <c:v>22.831</c:v>
                </c:pt>
                <c:pt idx="33">
                  <c:v>16.926</c:v>
                </c:pt>
                <c:pt idx="34">
                  <c:v>14.924</c:v>
                </c:pt>
                <c:pt idx="35">
                  <c:v>24.72</c:v>
                </c:pt>
                <c:pt idx="36">
                  <c:v>39.754</c:v>
                </c:pt>
                <c:pt idx="37">
                  <c:v>38.984</c:v>
                </c:pt>
                <c:pt idx="38">
                  <c:v>37.401</c:v>
                </c:pt>
                <c:pt idx="39">
                  <c:v>38.918</c:v>
                </c:pt>
                <c:pt idx="40">
                  <c:v>39.336</c:v>
                </c:pt>
                <c:pt idx="41">
                  <c:v>37.275</c:v>
                </c:pt>
                <c:pt idx="42">
                  <c:v>37.023</c:v>
                </c:pt>
                <c:pt idx="43">
                  <c:v>27.522</c:v>
                </c:pt>
                <c:pt idx="44">
                  <c:v>16.772</c:v>
                </c:pt>
                <c:pt idx="45">
                  <c:v>34.24</c:v>
                </c:pt>
                <c:pt idx="46">
                  <c:v>34.02</c:v>
                </c:pt>
                <c:pt idx="47">
                  <c:v>33.36</c:v>
                </c:pt>
                <c:pt idx="48">
                  <c:v>36.435</c:v>
                </c:pt>
                <c:pt idx="49">
                  <c:v>40.172</c:v>
                </c:pt>
                <c:pt idx="50">
                  <c:v>41.404</c:v>
                </c:pt>
                <c:pt idx="51">
                  <c:v>40.084</c:v>
                </c:pt>
                <c:pt idx="52">
                  <c:v>38.052</c:v>
                </c:pt>
              </c:numCache>
            </c:numRef>
          </c:yVal>
          <c:smooth val="1"/>
        </c:ser>
        <c:ser>
          <c:idx val="3"/>
          <c:order val="2"/>
          <c:tx>
            <c:v>MPPT (15 secs)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'10 Ohms Load (15sec) '!$K$3:$K$55</c:f>
              <c:numCache>
                <c:formatCode>General</c:formatCode>
                <c:ptCount val="53"/>
                <c:pt idx="0">
                  <c:v>38.136</c:v>
                </c:pt>
                <c:pt idx="1">
                  <c:v>28.242</c:v>
                </c:pt>
                <c:pt idx="2">
                  <c:v>30.419</c:v>
                </c:pt>
                <c:pt idx="3">
                  <c:v>36.708</c:v>
                </c:pt>
                <c:pt idx="4">
                  <c:v>36.288</c:v>
                </c:pt>
                <c:pt idx="5">
                  <c:v>17.57</c:v>
                </c:pt>
                <c:pt idx="6">
                  <c:v>15.75</c:v>
                </c:pt>
                <c:pt idx="7">
                  <c:v>14.794</c:v>
                </c:pt>
                <c:pt idx="8">
                  <c:v>18.705</c:v>
                </c:pt>
                <c:pt idx="9">
                  <c:v>30.495</c:v>
                </c:pt>
                <c:pt idx="10">
                  <c:v>37.527</c:v>
                </c:pt>
                <c:pt idx="11">
                  <c:v>36.498</c:v>
                </c:pt>
                <c:pt idx="12">
                  <c:v>24.293</c:v>
                </c:pt>
                <c:pt idx="13">
                  <c:v>16.674</c:v>
                </c:pt>
                <c:pt idx="14">
                  <c:v>17.066</c:v>
                </c:pt>
                <c:pt idx="15">
                  <c:v>19.38</c:v>
                </c:pt>
                <c:pt idx="16">
                  <c:v>30.856</c:v>
                </c:pt>
                <c:pt idx="17">
                  <c:v>35.763</c:v>
                </c:pt>
                <c:pt idx="18">
                  <c:v>39.776</c:v>
                </c:pt>
                <c:pt idx="19">
                  <c:v>39.842</c:v>
                </c:pt>
                <c:pt idx="20">
                  <c:v>28.098</c:v>
                </c:pt>
                <c:pt idx="21">
                  <c:v>19.32</c:v>
                </c:pt>
                <c:pt idx="22">
                  <c:v>19.8</c:v>
                </c:pt>
                <c:pt idx="23">
                  <c:v>16.968</c:v>
                </c:pt>
                <c:pt idx="24">
                  <c:v>14.755</c:v>
                </c:pt>
                <c:pt idx="25">
                  <c:v>16.492</c:v>
                </c:pt>
                <c:pt idx="26">
                  <c:v>14.521</c:v>
                </c:pt>
                <c:pt idx="27">
                  <c:v>14.443</c:v>
                </c:pt>
                <c:pt idx="28">
                  <c:v>14.508</c:v>
                </c:pt>
                <c:pt idx="29">
                  <c:v>24.157</c:v>
                </c:pt>
                <c:pt idx="30">
                  <c:v>34.7</c:v>
                </c:pt>
                <c:pt idx="31">
                  <c:v>37.632</c:v>
                </c:pt>
                <c:pt idx="32">
                  <c:v>28.602</c:v>
                </c:pt>
                <c:pt idx="33">
                  <c:v>16.884</c:v>
                </c:pt>
                <c:pt idx="34">
                  <c:v>16.45</c:v>
                </c:pt>
                <c:pt idx="35">
                  <c:v>28.602</c:v>
                </c:pt>
                <c:pt idx="36">
                  <c:v>37.023</c:v>
                </c:pt>
                <c:pt idx="37">
                  <c:v>36.582</c:v>
                </c:pt>
                <c:pt idx="38">
                  <c:v>36.834</c:v>
                </c:pt>
                <c:pt idx="39">
                  <c:v>36.876</c:v>
                </c:pt>
                <c:pt idx="40">
                  <c:v>37.338</c:v>
                </c:pt>
                <c:pt idx="41">
                  <c:v>39.622</c:v>
                </c:pt>
                <c:pt idx="42">
                  <c:v>35.994</c:v>
                </c:pt>
                <c:pt idx="43">
                  <c:v>25.56</c:v>
                </c:pt>
                <c:pt idx="44">
                  <c:v>18.42</c:v>
                </c:pt>
                <c:pt idx="45">
                  <c:v>34.22</c:v>
                </c:pt>
                <c:pt idx="46">
                  <c:v>33.78</c:v>
                </c:pt>
                <c:pt idx="47">
                  <c:v>33.24</c:v>
                </c:pt>
                <c:pt idx="48">
                  <c:v>36.183</c:v>
                </c:pt>
                <c:pt idx="49">
                  <c:v>39.622</c:v>
                </c:pt>
                <c:pt idx="50">
                  <c:v>40.062</c:v>
                </c:pt>
                <c:pt idx="51">
                  <c:v>39.842</c:v>
                </c:pt>
                <c:pt idx="52">
                  <c:v>39.556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5490560"/>
        <c:axId val="-1315487808"/>
      </c:scatterChart>
      <c:valAx>
        <c:axId val="-13154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487808"/>
        <c:crosses val="autoZero"/>
        <c:crossBetween val="midCat"/>
      </c:valAx>
      <c:valAx>
        <c:axId val="-1315487808"/>
        <c:scaling>
          <c:orientation val="minMax"/>
          <c:max val="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49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Pout </a:t>
            </a:r>
          </a:p>
        </c:rich>
      </c:tx>
      <c:layout>
        <c:manualLayout>
          <c:xMode val="edge"/>
          <c:yMode val="edge"/>
          <c:x val="0.456715223097113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MPPT (60 secs)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 Ohms Load (60sec)'!$W$3:$W$55</c:f>
              <c:numCache>
                <c:formatCode>General</c:formatCode>
                <c:ptCount val="53"/>
                <c:pt idx="0">
                  <c:v>41.8</c:v>
                </c:pt>
                <c:pt idx="1">
                  <c:v>26.495</c:v>
                </c:pt>
                <c:pt idx="2">
                  <c:v>31.73</c:v>
                </c:pt>
                <c:pt idx="3">
                  <c:v>39.375</c:v>
                </c:pt>
                <c:pt idx="4">
                  <c:v>37.556</c:v>
                </c:pt>
                <c:pt idx="5">
                  <c:v>17.598</c:v>
                </c:pt>
                <c:pt idx="6">
                  <c:v>14.6625</c:v>
                </c:pt>
                <c:pt idx="7">
                  <c:v>14.6125</c:v>
                </c:pt>
                <c:pt idx="8">
                  <c:v>20.4</c:v>
                </c:pt>
                <c:pt idx="9">
                  <c:v>37.2075</c:v>
                </c:pt>
                <c:pt idx="10">
                  <c:v>42.24</c:v>
                </c:pt>
                <c:pt idx="11">
                  <c:v>40.549</c:v>
                </c:pt>
                <c:pt idx="12">
                  <c:v>15.925</c:v>
                </c:pt>
                <c:pt idx="13">
                  <c:v>14.675</c:v>
                </c:pt>
                <c:pt idx="14">
                  <c:v>18.9805</c:v>
                </c:pt>
                <c:pt idx="15">
                  <c:v>21.2505</c:v>
                </c:pt>
                <c:pt idx="16">
                  <c:v>39.603</c:v>
                </c:pt>
                <c:pt idx="17">
                  <c:v>41.932</c:v>
                </c:pt>
                <c:pt idx="18">
                  <c:v>42.746</c:v>
                </c:pt>
                <c:pt idx="19">
                  <c:v>42.79</c:v>
                </c:pt>
                <c:pt idx="20">
                  <c:v>27.5275</c:v>
                </c:pt>
                <c:pt idx="21">
                  <c:v>20.37</c:v>
                </c:pt>
                <c:pt idx="22">
                  <c:v>22.096</c:v>
                </c:pt>
                <c:pt idx="23">
                  <c:v>17.598</c:v>
                </c:pt>
                <c:pt idx="24">
                  <c:v>15.496</c:v>
                </c:pt>
                <c:pt idx="25">
                  <c:v>17.822</c:v>
                </c:pt>
                <c:pt idx="26">
                  <c:v>15.6</c:v>
                </c:pt>
                <c:pt idx="27">
                  <c:v>15.522</c:v>
                </c:pt>
                <c:pt idx="28">
                  <c:v>15.717</c:v>
                </c:pt>
                <c:pt idx="29">
                  <c:v>29.376</c:v>
                </c:pt>
                <c:pt idx="30">
                  <c:v>42.944</c:v>
                </c:pt>
                <c:pt idx="31">
                  <c:v>43.208</c:v>
                </c:pt>
                <c:pt idx="32">
                  <c:v>21.4055</c:v>
                </c:pt>
                <c:pt idx="33">
                  <c:v>16.4835</c:v>
                </c:pt>
                <c:pt idx="34">
                  <c:v>15.6</c:v>
                </c:pt>
                <c:pt idx="35">
                  <c:v>37.187</c:v>
                </c:pt>
                <c:pt idx="36">
                  <c:v>42.746</c:v>
                </c:pt>
                <c:pt idx="37">
                  <c:v>40.8285</c:v>
                </c:pt>
                <c:pt idx="38">
                  <c:v>40.506</c:v>
                </c:pt>
                <c:pt idx="39">
                  <c:v>40.377</c:v>
                </c:pt>
                <c:pt idx="40">
                  <c:v>40.3555</c:v>
                </c:pt>
                <c:pt idx="41">
                  <c:v>40.7855</c:v>
                </c:pt>
                <c:pt idx="42">
                  <c:v>38.682</c:v>
                </c:pt>
                <c:pt idx="43">
                  <c:v>27.9125</c:v>
                </c:pt>
                <c:pt idx="44">
                  <c:v>15.262</c:v>
                </c:pt>
                <c:pt idx="45">
                  <c:v>38.766</c:v>
                </c:pt>
                <c:pt idx="46">
                  <c:v>36.695</c:v>
                </c:pt>
                <c:pt idx="47">
                  <c:v>33.657</c:v>
                </c:pt>
                <c:pt idx="48">
                  <c:v>38.262</c:v>
                </c:pt>
                <c:pt idx="49">
                  <c:v>45.87</c:v>
                </c:pt>
                <c:pt idx="50">
                  <c:v>47.498</c:v>
                </c:pt>
                <c:pt idx="51">
                  <c:v>46.552</c:v>
                </c:pt>
                <c:pt idx="52">
                  <c:v>41.822</c:v>
                </c:pt>
              </c:numCache>
            </c:numRef>
          </c:yVal>
          <c:smooth val="0"/>
        </c:ser>
        <c:ser>
          <c:idx val="4"/>
          <c:order val="1"/>
          <c:tx>
            <c:v>MPPT (30 secs)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'10 Ohms Load (30sec)'!$W$3:$W$55</c:f>
              <c:numCache>
                <c:formatCode>General</c:formatCode>
                <c:ptCount val="53"/>
                <c:pt idx="0">
                  <c:v>41.228</c:v>
                </c:pt>
                <c:pt idx="1">
                  <c:v>24.293</c:v>
                </c:pt>
                <c:pt idx="2">
                  <c:v>31.122</c:v>
                </c:pt>
                <c:pt idx="3">
                  <c:v>40.48</c:v>
                </c:pt>
                <c:pt idx="4">
                  <c:v>36.876</c:v>
                </c:pt>
                <c:pt idx="5">
                  <c:v>21.136</c:v>
                </c:pt>
                <c:pt idx="6">
                  <c:v>16.576</c:v>
                </c:pt>
                <c:pt idx="7">
                  <c:v>18.528</c:v>
                </c:pt>
                <c:pt idx="8">
                  <c:v>21.344</c:v>
                </c:pt>
                <c:pt idx="9">
                  <c:v>36.708</c:v>
                </c:pt>
                <c:pt idx="10">
                  <c:v>40.854</c:v>
                </c:pt>
                <c:pt idx="11">
                  <c:v>39.512</c:v>
                </c:pt>
                <c:pt idx="12">
                  <c:v>15.652</c:v>
                </c:pt>
                <c:pt idx="13">
                  <c:v>16.772</c:v>
                </c:pt>
                <c:pt idx="14">
                  <c:v>19.41</c:v>
                </c:pt>
                <c:pt idx="15">
                  <c:v>21.408</c:v>
                </c:pt>
                <c:pt idx="16">
                  <c:v>36.876</c:v>
                </c:pt>
                <c:pt idx="17">
                  <c:v>39.996</c:v>
                </c:pt>
                <c:pt idx="18">
                  <c:v>43.953</c:v>
                </c:pt>
                <c:pt idx="19">
                  <c:v>41.646</c:v>
                </c:pt>
                <c:pt idx="20">
                  <c:v>27.108</c:v>
                </c:pt>
                <c:pt idx="21">
                  <c:v>21.328</c:v>
                </c:pt>
                <c:pt idx="22">
                  <c:v>21.6</c:v>
                </c:pt>
                <c:pt idx="23">
                  <c:v>17.192</c:v>
                </c:pt>
                <c:pt idx="24">
                  <c:v>16.38</c:v>
                </c:pt>
                <c:pt idx="25">
                  <c:v>17.276</c:v>
                </c:pt>
                <c:pt idx="26">
                  <c:v>16.296</c:v>
                </c:pt>
                <c:pt idx="27">
                  <c:v>16.114</c:v>
                </c:pt>
                <c:pt idx="28">
                  <c:v>16.114</c:v>
                </c:pt>
                <c:pt idx="29">
                  <c:v>28.998</c:v>
                </c:pt>
                <c:pt idx="30">
                  <c:v>41.756</c:v>
                </c:pt>
                <c:pt idx="31">
                  <c:v>41.382</c:v>
                </c:pt>
                <c:pt idx="32">
                  <c:v>22.192</c:v>
                </c:pt>
                <c:pt idx="33">
                  <c:v>16.534</c:v>
                </c:pt>
                <c:pt idx="34">
                  <c:v>16.198</c:v>
                </c:pt>
                <c:pt idx="35">
                  <c:v>34.2</c:v>
                </c:pt>
                <c:pt idx="36">
                  <c:v>40.634</c:v>
                </c:pt>
                <c:pt idx="37">
                  <c:v>40.436</c:v>
                </c:pt>
                <c:pt idx="38">
                  <c:v>40.128</c:v>
                </c:pt>
                <c:pt idx="39">
                  <c:v>40.216</c:v>
                </c:pt>
                <c:pt idx="40">
                  <c:v>40.172</c:v>
                </c:pt>
                <c:pt idx="41">
                  <c:v>40.436</c:v>
                </c:pt>
                <c:pt idx="42">
                  <c:v>37.401</c:v>
                </c:pt>
                <c:pt idx="43">
                  <c:v>28.008</c:v>
                </c:pt>
                <c:pt idx="44">
                  <c:v>16.688</c:v>
                </c:pt>
                <c:pt idx="45">
                  <c:v>37.107</c:v>
                </c:pt>
                <c:pt idx="46">
                  <c:v>34.34</c:v>
                </c:pt>
                <c:pt idx="47">
                  <c:v>30.59</c:v>
                </c:pt>
                <c:pt idx="48">
                  <c:v>36.456</c:v>
                </c:pt>
                <c:pt idx="49">
                  <c:v>45.87</c:v>
                </c:pt>
                <c:pt idx="50">
                  <c:v>47.498</c:v>
                </c:pt>
                <c:pt idx="51">
                  <c:v>46.552</c:v>
                </c:pt>
                <c:pt idx="52">
                  <c:v>39.776</c:v>
                </c:pt>
              </c:numCache>
            </c:numRef>
          </c:yVal>
          <c:smooth val="0"/>
        </c:ser>
        <c:ser>
          <c:idx val="2"/>
          <c:order val="2"/>
          <c:tx>
            <c:v>MPPT (20 secs)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'10 Ohms Load (20sec) '!$K$3:$K$55</c:f>
              <c:numCache>
                <c:formatCode>General</c:formatCode>
                <c:ptCount val="53"/>
                <c:pt idx="0">
                  <c:v>40.128</c:v>
                </c:pt>
                <c:pt idx="1">
                  <c:v>27.018</c:v>
                </c:pt>
                <c:pt idx="2">
                  <c:v>29.868</c:v>
                </c:pt>
                <c:pt idx="3">
                  <c:v>37.128</c:v>
                </c:pt>
                <c:pt idx="4">
                  <c:v>34.68</c:v>
                </c:pt>
                <c:pt idx="5">
                  <c:v>21.888</c:v>
                </c:pt>
                <c:pt idx="6">
                  <c:v>18.272</c:v>
                </c:pt>
                <c:pt idx="7">
                  <c:v>14.456</c:v>
                </c:pt>
                <c:pt idx="8">
                  <c:v>18.615</c:v>
                </c:pt>
                <c:pt idx="9">
                  <c:v>31.046</c:v>
                </c:pt>
                <c:pt idx="10">
                  <c:v>37.107</c:v>
                </c:pt>
                <c:pt idx="11">
                  <c:v>36.792</c:v>
                </c:pt>
                <c:pt idx="12">
                  <c:v>21.296</c:v>
                </c:pt>
                <c:pt idx="13">
                  <c:v>15.61</c:v>
                </c:pt>
                <c:pt idx="14">
                  <c:v>16.884</c:v>
                </c:pt>
                <c:pt idx="15">
                  <c:v>18.84</c:v>
                </c:pt>
                <c:pt idx="16">
                  <c:v>31.654</c:v>
                </c:pt>
                <c:pt idx="17">
                  <c:v>37.149</c:v>
                </c:pt>
                <c:pt idx="18">
                  <c:v>40.524</c:v>
                </c:pt>
                <c:pt idx="19">
                  <c:v>40.282</c:v>
                </c:pt>
                <c:pt idx="20">
                  <c:v>25.33</c:v>
                </c:pt>
                <c:pt idx="21">
                  <c:v>19.965</c:v>
                </c:pt>
                <c:pt idx="22">
                  <c:v>21.056</c:v>
                </c:pt>
                <c:pt idx="23">
                  <c:v>17.08</c:v>
                </c:pt>
                <c:pt idx="24">
                  <c:v>14.807</c:v>
                </c:pt>
                <c:pt idx="25">
                  <c:v>16.632</c:v>
                </c:pt>
                <c:pt idx="26">
                  <c:v>14.716</c:v>
                </c:pt>
                <c:pt idx="27">
                  <c:v>14.56</c:v>
                </c:pt>
                <c:pt idx="28">
                  <c:v>15.806</c:v>
                </c:pt>
                <c:pt idx="29">
                  <c:v>22.208</c:v>
                </c:pt>
                <c:pt idx="30">
                  <c:v>37.338</c:v>
                </c:pt>
                <c:pt idx="31">
                  <c:v>40.348</c:v>
                </c:pt>
                <c:pt idx="32">
                  <c:v>22.831</c:v>
                </c:pt>
                <c:pt idx="33">
                  <c:v>16.926</c:v>
                </c:pt>
                <c:pt idx="34">
                  <c:v>14.924</c:v>
                </c:pt>
                <c:pt idx="35">
                  <c:v>24.72</c:v>
                </c:pt>
                <c:pt idx="36">
                  <c:v>39.754</c:v>
                </c:pt>
                <c:pt idx="37">
                  <c:v>38.984</c:v>
                </c:pt>
                <c:pt idx="38">
                  <c:v>37.401</c:v>
                </c:pt>
                <c:pt idx="39">
                  <c:v>38.918</c:v>
                </c:pt>
                <c:pt idx="40">
                  <c:v>39.336</c:v>
                </c:pt>
                <c:pt idx="41">
                  <c:v>37.275</c:v>
                </c:pt>
                <c:pt idx="42">
                  <c:v>37.023</c:v>
                </c:pt>
                <c:pt idx="43">
                  <c:v>27.522</c:v>
                </c:pt>
                <c:pt idx="44">
                  <c:v>16.772</c:v>
                </c:pt>
                <c:pt idx="45">
                  <c:v>34.24</c:v>
                </c:pt>
                <c:pt idx="46">
                  <c:v>34.02</c:v>
                </c:pt>
                <c:pt idx="47">
                  <c:v>33.36</c:v>
                </c:pt>
                <c:pt idx="48">
                  <c:v>36.435</c:v>
                </c:pt>
                <c:pt idx="49">
                  <c:v>40.172</c:v>
                </c:pt>
                <c:pt idx="50">
                  <c:v>41.404</c:v>
                </c:pt>
                <c:pt idx="51">
                  <c:v>40.084</c:v>
                </c:pt>
                <c:pt idx="52">
                  <c:v>38.052</c:v>
                </c:pt>
              </c:numCache>
            </c:numRef>
          </c:yVal>
          <c:smooth val="0"/>
        </c:ser>
        <c:ser>
          <c:idx val="3"/>
          <c:order val="3"/>
          <c:tx>
            <c:v>MPPT (15 secs)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'10 Ohms Load (15sec) '!$K$3:$K$55</c:f>
              <c:numCache>
                <c:formatCode>General</c:formatCode>
                <c:ptCount val="53"/>
                <c:pt idx="0">
                  <c:v>38.136</c:v>
                </c:pt>
                <c:pt idx="1">
                  <c:v>28.242</c:v>
                </c:pt>
                <c:pt idx="2">
                  <c:v>30.419</c:v>
                </c:pt>
                <c:pt idx="3">
                  <c:v>36.708</c:v>
                </c:pt>
                <c:pt idx="4">
                  <c:v>36.288</c:v>
                </c:pt>
                <c:pt idx="5">
                  <c:v>17.57</c:v>
                </c:pt>
                <c:pt idx="6">
                  <c:v>15.75</c:v>
                </c:pt>
                <c:pt idx="7">
                  <c:v>14.794</c:v>
                </c:pt>
                <c:pt idx="8">
                  <c:v>18.705</c:v>
                </c:pt>
                <c:pt idx="9">
                  <c:v>30.495</c:v>
                </c:pt>
                <c:pt idx="10">
                  <c:v>37.527</c:v>
                </c:pt>
                <c:pt idx="11">
                  <c:v>36.498</c:v>
                </c:pt>
                <c:pt idx="12">
                  <c:v>24.293</c:v>
                </c:pt>
                <c:pt idx="13">
                  <c:v>16.674</c:v>
                </c:pt>
                <c:pt idx="14">
                  <c:v>17.066</c:v>
                </c:pt>
                <c:pt idx="15">
                  <c:v>19.38</c:v>
                </c:pt>
                <c:pt idx="16">
                  <c:v>30.856</c:v>
                </c:pt>
                <c:pt idx="17">
                  <c:v>35.763</c:v>
                </c:pt>
                <c:pt idx="18">
                  <c:v>39.776</c:v>
                </c:pt>
                <c:pt idx="19">
                  <c:v>39.842</c:v>
                </c:pt>
                <c:pt idx="20">
                  <c:v>28.098</c:v>
                </c:pt>
                <c:pt idx="21">
                  <c:v>19.32</c:v>
                </c:pt>
                <c:pt idx="22">
                  <c:v>19.8</c:v>
                </c:pt>
                <c:pt idx="23">
                  <c:v>16.968</c:v>
                </c:pt>
                <c:pt idx="24">
                  <c:v>14.755</c:v>
                </c:pt>
                <c:pt idx="25">
                  <c:v>16.492</c:v>
                </c:pt>
                <c:pt idx="26">
                  <c:v>14.521</c:v>
                </c:pt>
                <c:pt idx="27">
                  <c:v>14.443</c:v>
                </c:pt>
                <c:pt idx="28">
                  <c:v>14.508</c:v>
                </c:pt>
                <c:pt idx="29">
                  <c:v>24.157</c:v>
                </c:pt>
                <c:pt idx="30">
                  <c:v>34.7</c:v>
                </c:pt>
                <c:pt idx="31">
                  <c:v>37.632</c:v>
                </c:pt>
                <c:pt idx="32">
                  <c:v>28.602</c:v>
                </c:pt>
                <c:pt idx="33">
                  <c:v>16.884</c:v>
                </c:pt>
                <c:pt idx="34">
                  <c:v>16.45</c:v>
                </c:pt>
                <c:pt idx="35">
                  <c:v>28.602</c:v>
                </c:pt>
                <c:pt idx="36">
                  <c:v>37.023</c:v>
                </c:pt>
                <c:pt idx="37">
                  <c:v>36.582</c:v>
                </c:pt>
                <c:pt idx="38">
                  <c:v>36.834</c:v>
                </c:pt>
                <c:pt idx="39">
                  <c:v>36.876</c:v>
                </c:pt>
                <c:pt idx="40">
                  <c:v>37.338</c:v>
                </c:pt>
                <c:pt idx="41">
                  <c:v>39.622</c:v>
                </c:pt>
                <c:pt idx="42">
                  <c:v>35.994</c:v>
                </c:pt>
                <c:pt idx="43">
                  <c:v>25.56</c:v>
                </c:pt>
                <c:pt idx="44">
                  <c:v>18.42</c:v>
                </c:pt>
                <c:pt idx="45">
                  <c:v>34.22</c:v>
                </c:pt>
                <c:pt idx="46">
                  <c:v>33.78</c:v>
                </c:pt>
                <c:pt idx="47">
                  <c:v>33.24</c:v>
                </c:pt>
                <c:pt idx="48">
                  <c:v>36.183</c:v>
                </c:pt>
                <c:pt idx="49">
                  <c:v>39.622</c:v>
                </c:pt>
                <c:pt idx="50">
                  <c:v>40.062</c:v>
                </c:pt>
                <c:pt idx="51">
                  <c:v>39.842</c:v>
                </c:pt>
                <c:pt idx="52">
                  <c:v>39.556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9994368"/>
        <c:axId val="-1349991104"/>
      </c:scatterChart>
      <c:valAx>
        <c:axId val="-13499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991104"/>
        <c:crosses val="autoZero"/>
        <c:crossBetween val="midCat"/>
      </c:valAx>
      <c:valAx>
        <c:axId val="-1349991104"/>
        <c:scaling>
          <c:orientation val="minMax"/>
          <c:max val="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99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Voltage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 Ohms Load (60sec)'!$G$3:$G$248</c:f>
              <c:numCache>
                <c:formatCode>General</c:formatCode>
                <c:ptCount val="246"/>
                <c:pt idx="0">
                  <c:v>8.125</c:v>
                </c:pt>
                <c:pt idx="1">
                  <c:v>4.21875</c:v>
                </c:pt>
                <c:pt idx="2">
                  <c:v>5.390625</c:v>
                </c:pt>
                <c:pt idx="3">
                  <c:v>8.046875</c:v>
                </c:pt>
                <c:pt idx="4">
                  <c:v>6.5625</c:v>
                </c:pt>
                <c:pt idx="5">
                  <c:v>2.1875</c:v>
                </c:pt>
                <c:pt idx="6">
                  <c:v>1.71875</c:v>
                </c:pt>
                <c:pt idx="7">
                  <c:v>1.71875</c:v>
                </c:pt>
                <c:pt idx="8">
                  <c:v>2.5</c:v>
                </c:pt>
                <c:pt idx="9">
                  <c:v>6.484375</c:v>
                </c:pt>
                <c:pt idx="10">
                  <c:v>7.96875</c:v>
                </c:pt>
                <c:pt idx="11">
                  <c:v>7.34375</c:v>
                </c:pt>
                <c:pt idx="12">
                  <c:v>1.953125</c:v>
                </c:pt>
                <c:pt idx="13">
                  <c:v>1.71875</c:v>
                </c:pt>
                <c:pt idx="14">
                  <c:v>2.34375</c:v>
                </c:pt>
                <c:pt idx="15">
                  <c:v>2.734375</c:v>
                </c:pt>
                <c:pt idx="16">
                  <c:v>6.640625</c:v>
                </c:pt>
                <c:pt idx="17">
                  <c:v>7.578125</c:v>
                </c:pt>
                <c:pt idx="18">
                  <c:v>8.75</c:v>
                </c:pt>
                <c:pt idx="19">
                  <c:v>8.59375</c:v>
                </c:pt>
                <c:pt idx="20">
                  <c:v>4.296875</c:v>
                </c:pt>
                <c:pt idx="21">
                  <c:v>2.421875</c:v>
                </c:pt>
                <c:pt idx="22">
                  <c:v>3.046875</c:v>
                </c:pt>
                <c:pt idx="23">
                  <c:v>2.109375</c:v>
                </c:pt>
                <c:pt idx="24">
                  <c:v>1.953125</c:v>
                </c:pt>
                <c:pt idx="25">
                  <c:v>1.875</c:v>
                </c:pt>
                <c:pt idx="26">
                  <c:v>1.796875</c:v>
                </c:pt>
                <c:pt idx="27">
                  <c:v>1.796875</c:v>
                </c:pt>
                <c:pt idx="28">
                  <c:v>2.03125</c:v>
                </c:pt>
                <c:pt idx="29">
                  <c:v>4.609375</c:v>
                </c:pt>
                <c:pt idx="30">
                  <c:v>7.96875</c:v>
                </c:pt>
                <c:pt idx="31">
                  <c:v>7.8125</c:v>
                </c:pt>
                <c:pt idx="32">
                  <c:v>2.578125</c:v>
                </c:pt>
                <c:pt idx="33">
                  <c:v>2.03125</c:v>
                </c:pt>
                <c:pt idx="34">
                  <c:v>1.953125</c:v>
                </c:pt>
                <c:pt idx="35">
                  <c:v>6.328125</c:v>
                </c:pt>
                <c:pt idx="36">
                  <c:v>7.5</c:v>
                </c:pt>
                <c:pt idx="37">
                  <c:v>7.34375</c:v>
                </c:pt>
                <c:pt idx="38">
                  <c:v>7.34375</c:v>
                </c:pt>
                <c:pt idx="39">
                  <c:v>7.34375</c:v>
                </c:pt>
                <c:pt idx="40">
                  <c:v>7.421875</c:v>
                </c:pt>
                <c:pt idx="41">
                  <c:v>7.5</c:v>
                </c:pt>
                <c:pt idx="42">
                  <c:v>7.34375</c:v>
                </c:pt>
                <c:pt idx="43">
                  <c:v>4.0625</c:v>
                </c:pt>
                <c:pt idx="44">
                  <c:v>1.953125</c:v>
                </c:pt>
                <c:pt idx="45">
                  <c:v>6.875</c:v>
                </c:pt>
                <c:pt idx="46">
                  <c:v>6.640625</c:v>
                </c:pt>
                <c:pt idx="47">
                  <c:v>5.859375</c:v>
                </c:pt>
                <c:pt idx="48">
                  <c:v>7.109375</c:v>
                </c:pt>
                <c:pt idx="49">
                  <c:v>9.296875</c:v>
                </c:pt>
                <c:pt idx="50">
                  <c:v>10.0</c:v>
                </c:pt>
                <c:pt idx="51">
                  <c:v>9.609375</c:v>
                </c:pt>
                <c:pt idx="52">
                  <c:v>8.28125</c:v>
                </c:pt>
                <c:pt idx="55">
                  <c:v>774.877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5804480"/>
        <c:axId val="-1315801728"/>
      </c:scatterChart>
      <c:valAx>
        <c:axId val="-1315804480"/>
        <c:scaling>
          <c:orientation val="minMax"/>
          <c:max val="7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801728"/>
        <c:crosses val="autoZero"/>
        <c:crossBetween val="midCat"/>
      </c:valAx>
      <c:valAx>
        <c:axId val="-13158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8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Pout - MPPT (20 secs)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 Ohms Load (20sec) '!$K$3:$K$55</c:f>
              <c:numCache>
                <c:formatCode>General</c:formatCode>
                <c:ptCount val="53"/>
                <c:pt idx="0">
                  <c:v>40.128</c:v>
                </c:pt>
                <c:pt idx="1">
                  <c:v>27.018</c:v>
                </c:pt>
                <c:pt idx="2">
                  <c:v>29.868</c:v>
                </c:pt>
                <c:pt idx="3">
                  <c:v>37.128</c:v>
                </c:pt>
                <c:pt idx="4">
                  <c:v>34.68</c:v>
                </c:pt>
                <c:pt idx="5">
                  <c:v>21.888</c:v>
                </c:pt>
                <c:pt idx="6">
                  <c:v>18.272</c:v>
                </c:pt>
                <c:pt idx="7">
                  <c:v>14.456</c:v>
                </c:pt>
                <c:pt idx="8">
                  <c:v>18.615</c:v>
                </c:pt>
                <c:pt idx="9">
                  <c:v>31.046</c:v>
                </c:pt>
                <c:pt idx="10">
                  <c:v>37.107</c:v>
                </c:pt>
                <c:pt idx="11">
                  <c:v>36.792</c:v>
                </c:pt>
                <c:pt idx="12">
                  <c:v>21.296</c:v>
                </c:pt>
                <c:pt idx="13">
                  <c:v>15.61</c:v>
                </c:pt>
                <c:pt idx="14">
                  <c:v>16.884</c:v>
                </c:pt>
                <c:pt idx="15">
                  <c:v>18.84</c:v>
                </c:pt>
                <c:pt idx="16">
                  <c:v>31.654</c:v>
                </c:pt>
                <c:pt idx="17">
                  <c:v>37.149</c:v>
                </c:pt>
                <c:pt idx="18">
                  <c:v>40.524</c:v>
                </c:pt>
                <c:pt idx="19">
                  <c:v>40.282</c:v>
                </c:pt>
                <c:pt idx="20">
                  <c:v>25.33</c:v>
                </c:pt>
                <c:pt idx="21">
                  <c:v>19.965</c:v>
                </c:pt>
                <c:pt idx="22">
                  <c:v>21.056</c:v>
                </c:pt>
                <c:pt idx="23">
                  <c:v>17.08</c:v>
                </c:pt>
                <c:pt idx="24">
                  <c:v>14.807</c:v>
                </c:pt>
                <c:pt idx="25">
                  <c:v>16.632</c:v>
                </c:pt>
                <c:pt idx="26">
                  <c:v>14.716</c:v>
                </c:pt>
                <c:pt idx="27">
                  <c:v>14.56</c:v>
                </c:pt>
                <c:pt idx="28">
                  <c:v>15.806</c:v>
                </c:pt>
                <c:pt idx="29">
                  <c:v>22.208</c:v>
                </c:pt>
                <c:pt idx="30">
                  <c:v>37.338</c:v>
                </c:pt>
                <c:pt idx="31">
                  <c:v>40.348</c:v>
                </c:pt>
                <c:pt idx="32">
                  <c:v>22.831</c:v>
                </c:pt>
                <c:pt idx="33">
                  <c:v>16.926</c:v>
                </c:pt>
                <c:pt idx="34">
                  <c:v>14.924</c:v>
                </c:pt>
                <c:pt idx="35">
                  <c:v>24.72</c:v>
                </c:pt>
                <c:pt idx="36">
                  <c:v>39.754</c:v>
                </c:pt>
                <c:pt idx="37">
                  <c:v>38.984</c:v>
                </c:pt>
                <c:pt idx="38">
                  <c:v>37.401</c:v>
                </c:pt>
                <c:pt idx="39">
                  <c:v>38.918</c:v>
                </c:pt>
                <c:pt idx="40">
                  <c:v>39.336</c:v>
                </c:pt>
                <c:pt idx="41">
                  <c:v>37.275</c:v>
                </c:pt>
                <c:pt idx="42">
                  <c:v>37.023</c:v>
                </c:pt>
                <c:pt idx="43">
                  <c:v>27.522</c:v>
                </c:pt>
                <c:pt idx="44">
                  <c:v>16.772</c:v>
                </c:pt>
                <c:pt idx="45">
                  <c:v>34.24</c:v>
                </c:pt>
                <c:pt idx="46">
                  <c:v>34.02</c:v>
                </c:pt>
                <c:pt idx="47">
                  <c:v>33.36</c:v>
                </c:pt>
                <c:pt idx="48">
                  <c:v>36.435</c:v>
                </c:pt>
                <c:pt idx="49">
                  <c:v>40.172</c:v>
                </c:pt>
                <c:pt idx="50">
                  <c:v>41.404</c:v>
                </c:pt>
                <c:pt idx="51">
                  <c:v>40.084</c:v>
                </c:pt>
                <c:pt idx="52">
                  <c:v>38.052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9952560"/>
        <c:axId val="-1349949808"/>
      </c:scatterChart>
      <c:valAx>
        <c:axId val="-13499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949808"/>
        <c:crosses val="autoZero"/>
        <c:crossBetween val="midCat"/>
      </c:valAx>
      <c:valAx>
        <c:axId val="-13499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95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Pout - MPPT (15 secs)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 Ohms Load (15sec) '!$K$3:$K$55</c:f>
              <c:numCache>
                <c:formatCode>General</c:formatCode>
                <c:ptCount val="53"/>
                <c:pt idx="0">
                  <c:v>38.136</c:v>
                </c:pt>
                <c:pt idx="1">
                  <c:v>28.242</c:v>
                </c:pt>
                <c:pt idx="2">
                  <c:v>30.419</c:v>
                </c:pt>
                <c:pt idx="3">
                  <c:v>36.708</c:v>
                </c:pt>
                <c:pt idx="4">
                  <c:v>36.288</c:v>
                </c:pt>
                <c:pt idx="5">
                  <c:v>17.57</c:v>
                </c:pt>
                <c:pt idx="6">
                  <c:v>15.75</c:v>
                </c:pt>
                <c:pt idx="7">
                  <c:v>14.794</c:v>
                </c:pt>
                <c:pt idx="8">
                  <c:v>18.705</c:v>
                </c:pt>
                <c:pt idx="9">
                  <c:v>30.495</c:v>
                </c:pt>
                <c:pt idx="10">
                  <c:v>37.527</c:v>
                </c:pt>
                <c:pt idx="11">
                  <c:v>36.498</c:v>
                </c:pt>
                <c:pt idx="12">
                  <c:v>24.293</c:v>
                </c:pt>
                <c:pt idx="13">
                  <c:v>16.674</c:v>
                </c:pt>
                <c:pt idx="14">
                  <c:v>17.066</c:v>
                </c:pt>
                <c:pt idx="15">
                  <c:v>19.38</c:v>
                </c:pt>
                <c:pt idx="16">
                  <c:v>30.856</c:v>
                </c:pt>
                <c:pt idx="17">
                  <c:v>35.763</c:v>
                </c:pt>
                <c:pt idx="18">
                  <c:v>39.776</c:v>
                </c:pt>
                <c:pt idx="19">
                  <c:v>39.842</c:v>
                </c:pt>
                <c:pt idx="20">
                  <c:v>28.098</c:v>
                </c:pt>
                <c:pt idx="21">
                  <c:v>19.32</c:v>
                </c:pt>
                <c:pt idx="22">
                  <c:v>19.8</c:v>
                </c:pt>
                <c:pt idx="23">
                  <c:v>16.968</c:v>
                </c:pt>
                <c:pt idx="24">
                  <c:v>14.755</c:v>
                </c:pt>
                <c:pt idx="25">
                  <c:v>16.492</c:v>
                </c:pt>
                <c:pt idx="26">
                  <c:v>14.521</c:v>
                </c:pt>
                <c:pt idx="27">
                  <c:v>14.443</c:v>
                </c:pt>
                <c:pt idx="28">
                  <c:v>14.508</c:v>
                </c:pt>
                <c:pt idx="29">
                  <c:v>24.157</c:v>
                </c:pt>
                <c:pt idx="30">
                  <c:v>34.7</c:v>
                </c:pt>
                <c:pt idx="31">
                  <c:v>37.632</c:v>
                </c:pt>
                <c:pt idx="32">
                  <c:v>28.602</c:v>
                </c:pt>
                <c:pt idx="33">
                  <c:v>16.884</c:v>
                </c:pt>
                <c:pt idx="34">
                  <c:v>16.45</c:v>
                </c:pt>
                <c:pt idx="35">
                  <c:v>28.602</c:v>
                </c:pt>
                <c:pt idx="36">
                  <c:v>37.023</c:v>
                </c:pt>
                <c:pt idx="37">
                  <c:v>36.582</c:v>
                </c:pt>
                <c:pt idx="38">
                  <c:v>36.834</c:v>
                </c:pt>
                <c:pt idx="39">
                  <c:v>36.876</c:v>
                </c:pt>
                <c:pt idx="40">
                  <c:v>37.338</c:v>
                </c:pt>
                <c:pt idx="41">
                  <c:v>39.622</c:v>
                </c:pt>
                <c:pt idx="42">
                  <c:v>35.994</c:v>
                </c:pt>
                <c:pt idx="43">
                  <c:v>25.56</c:v>
                </c:pt>
                <c:pt idx="44">
                  <c:v>18.42</c:v>
                </c:pt>
                <c:pt idx="45">
                  <c:v>34.22</c:v>
                </c:pt>
                <c:pt idx="46">
                  <c:v>33.78</c:v>
                </c:pt>
                <c:pt idx="47">
                  <c:v>33.24</c:v>
                </c:pt>
                <c:pt idx="48">
                  <c:v>36.183</c:v>
                </c:pt>
                <c:pt idx="49">
                  <c:v>39.622</c:v>
                </c:pt>
                <c:pt idx="50">
                  <c:v>40.062</c:v>
                </c:pt>
                <c:pt idx="51">
                  <c:v>39.842</c:v>
                </c:pt>
                <c:pt idx="52">
                  <c:v>39.556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9926352"/>
        <c:axId val="-1349923600"/>
      </c:scatterChart>
      <c:valAx>
        <c:axId val="-13499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923600"/>
        <c:crosses val="autoZero"/>
        <c:crossBetween val="midCat"/>
      </c:valAx>
      <c:valAx>
        <c:axId val="-13499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92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Pout - No MPPT</a:t>
            </a:r>
          </a:p>
        </c:rich>
      </c:tx>
      <c:layout>
        <c:manualLayout>
          <c:xMode val="edge"/>
          <c:yMode val="edge"/>
          <c:x val="0.416480868330109"/>
          <c:y val="0.030808860618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 Ohms Load (60sec)'!$K$3:$K$55</c:f>
              <c:numCache>
                <c:formatCode>General</c:formatCode>
                <c:ptCount val="53"/>
                <c:pt idx="0">
                  <c:v>24.191</c:v>
                </c:pt>
                <c:pt idx="1">
                  <c:v>21.904</c:v>
                </c:pt>
                <c:pt idx="2">
                  <c:v>21.984</c:v>
                </c:pt>
                <c:pt idx="3">
                  <c:v>22.64</c:v>
                </c:pt>
                <c:pt idx="4">
                  <c:v>19.065</c:v>
                </c:pt>
                <c:pt idx="5">
                  <c:v>15.8625</c:v>
                </c:pt>
                <c:pt idx="6">
                  <c:v>14.43</c:v>
                </c:pt>
                <c:pt idx="7">
                  <c:v>17.066</c:v>
                </c:pt>
                <c:pt idx="8">
                  <c:v>17.78</c:v>
                </c:pt>
                <c:pt idx="9">
                  <c:v>22.144</c:v>
                </c:pt>
                <c:pt idx="10">
                  <c:v>22.368</c:v>
                </c:pt>
                <c:pt idx="11">
                  <c:v>22.24</c:v>
                </c:pt>
                <c:pt idx="12">
                  <c:v>17.57</c:v>
                </c:pt>
                <c:pt idx="13">
                  <c:v>17.122</c:v>
                </c:pt>
                <c:pt idx="14">
                  <c:v>17.346</c:v>
                </c:pt>
                <c:pt idx="15">
                  <c:v>17.752</c:v>
                </c:pt>
                <c:pt idx="16">
                  <c:v>22.5225</c:v>
                </c:pt>
                <c:pt idx="17">
                  <c:v>22.048</c:v>
                </c:pt>
                <c:pt idx="18">
                  <c:v>22.128</c:v>
                </c:pt>
                <c:pt idx="19">
                  <c:v>22.032</c:v>
                </c:pt>
                <c:pt idx="20">
                  <c:v>19.62</c:v>
                </c:pt>
                <c:pt idx="21">
                  <c:v>18.0525</c:v>
                </c:pt>
                <c:pt idx="22">
                  <c:v>18.096</c:v>
                </c:pt>
                <c:pt idx="23">
                  <c:v>16.912</c:v>
                </c:pt>
                <c:pt idx="24">
                  <c:v>16.0515</c:v>
                </c:pt>
                <c:pt idx="25">
                  <c:v>16.119</c:v>
                </c:pt>
                <c:pt idx="26">
                  <c:v>16.065</c:v>
                </c:pt>
                <c:pt idx="27">
                  <c:v>16.065</c:v>
                </c:pt>
                <c:pt idx="28">
                  <c:v>16.146</c:v>
                </c:pt>
                <c:pt idx="29">
                  <c:v>19.725</c:v>
                </c:pt>
                <c:pt idx="30">
                  <c:v>21.952</c:v>
                </c:pt>
                <c:pt idx="31">
                  <c:v>21.266</c:v>
                </c:pt>
                <c:pt idx="32">
                  <c:v>18.531</c:v>
                </c:pt>
                <c:pt idx="33">
                  <c:v>17.164</c:v>
                </c:pt>
                <c:pt idx="34">
                  <c:v>16.119</c:v>
                </c:pt>
                <c:pt idx="35">
                  <c:v>20.07</c:v>
                </c:pt>
                <c:pt idx="36">
                  <c:v>20.4</c:v>
                </c:pt>
                <c:pt idx="37">
                  <c:v>20.9405</c:v>
                </c:pt>
                <c:pt idx="38">
                  <c:v>20.863</c:v>
                </c:pt>
                <c:pt idx="39">
                  <c:v>20.77</c:v>
                </c:pt>
                <c:pt idx="40">
                  <c:v>20.025</c:v>
                </c:pt>
                <c:pt idx="41">
                  <c:v>20.01</c:v>
                </c:pt>
                <c:pt idx="42">
                  <c:v>19.965</c:v>
                </c:pt>
                <c:pt idx="43">
                  <c:v>18.415</c:v>
                </c:pt>
                <c:pt idx="44">
                  <c:v>15.184</c:v>
                </c:pt>
                <c:pt idx="45">
                  <c:v>19.68</c:v>
                </c:pt>
                <c:pt idx="46">
                  <c:v>19.53</c:v>
                </c:pt>
                <c:pt idx="47">
                  <c:v>18.705</c:v>
                </c:pt>
                <c:pt idx="48">
                  <c:v>19.545</c:v>
                </c:pt>
                <c:pt idx="49">
                  <c:v>19.695</c:v>
                </c:pt>
                <c:pt idx="50">
                  <c:v>19.635</c:v>
                </c:pt>
                <c:pt idx="51">
                  <c:v>19.605</c:v>
                </c:pt>
                <c:pt idx="52">
                  <c:v>18.705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0052144"/>
        <c:axId val="-1350049824"/>
      </c:scatterChart>
      <c:valAx>
        <c:axId val="-1350052144"/>
        <c:scaling>
          <c:orientation val="minMax"/>
          <c:max val="5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049824"/>
        <c:crosses val="autoZero"/>
        <c:crossBetween val="midCat"/>
      </c:valAx>
      <c:valAx>
        <c:axId val="-1350049824"/>
        <c:scaling>
          <c:orientation val="minMax"/>
          <c:max val="3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 (Watt)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05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Pout - MPPT</a:t>
            </a:r>
          </a:p>
        </c:rich>
      </c:tx>
      <c:layout>
        <c:manualLayout>
          <c:xMode val="edge"/>
          <c:yMode val="edge"/>
          <c:x val="0.390048556430446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 Ohms Load (60sec)'!$S$3:$S$55</c:f>
              <c:numCache>
                <c:formatCode>General</c:formatCode>
                <c:ptCount val="53"/>
                <c:pt idx="0">
                  <c:v>40.173</c:v>
                </c:pt>
                <c:pt idx="1">
                  <c:v>37.737</c:v>
                </c:pt>
                <c:pt idx="2">
                  <c:v>33.94</c:v>
                </c:pt>
                <c:pt idx="3">
                  <c:v>45.632</c:v>
                </c:pt>
                <c:pt idx="4">
                  <c:v>46.752</c:v>
                </c:pt>
                <c:pt idx="5">
                  <c:v>25.16</c:v>
                </c:pt>
                <c:pt idx="6">
                  <c:v>19.665</c:v>
                </c:pt>
                <c:pt idx="7">
                  <c:v>21.318</c:v>
                </c:pt>
                <c:pt idx="8">
                  <c:v>24.82</c:v>
                </c:pt>
                <c:pt idx="9">
                  <c:v>42.856</c:v>
                </c:pt>
                <c:pt idx="10">
                  <c:v>51.7195</c:v>
                </c:pt>
                <c:pt idx="11">
                  <c:v>49.56</c:v>
                </c:pt>
                <c:pt idx="12">
                  <c:v>20.325</c:v>
                </c:pt>
                <c:pt idx="13">
                  <c:v>18.4585</c:v>
                </c:pt>
                <c:pt idx="14">
                  <c:v>19.515</c:v>
                </c:pt>
                <c:pt idx="15">
                  <c:v>23.5785</c:v>
                </c:pt>
                <c:pt idx="16">
                  <c:v>40.173</c:v>
                </c:pt>
                <c:pt idx="17">
                  <c:v>49.08</c:v>
                </c:pt>
                <c:pt idx="18">
                  <c:v>53.425</c:v>
                </c:pt>
                <c:pt idx="19">
                  <c:v>53.5</c:v>
                </c:pt>
                <c:pt idx="20">
                  <c:v>34.02</c:v>
                </c:pt>
                <c:pt idx="21">
                  <c:v>23.936</c:v>
                </c:pt>
                <c:pt idx="22">
                  <c:v>24.922</c:v>
                </c:pt>
                <c:pt idx="23">
                  <c:v>19.47</c:v>
                </c:pt>
                <c:pt idx="24">
                  <c:v>18.2555</c:v>
                </c:pt>
                <c:pt idx="25">
                  <c:v>18.3135</c:v>
                </c:pt>
                <c:pt idx="26">
                  <c:v>18.038</c:v>
                </c:pt>
                <c:pt idx="27">
                  <c:v>18.0235</c:v>
                </c:pt>
                <c:pt idx="28">
                  <c:v>18.154</c:v>
                </c:pt>
                <c:pt idx="29">
                  <c:v>28.998</c:v>
                </c:pt>
                <c:pt idx="30">
                  <c:v>49.776</c:v>
                </c:pt>
                <c:pt idx="31">
                  <c:v>50.424</c:v>
                </c:pt>
                <c:pt idx="32">
                  <c:v>22.865</c:v>
                </c:pt>
                <c:pt idx="33">
                  <c:v>19.08</c:v>
                </c:pt>
                <c:pt idx="34">
                  <c:v>18.1395</c:v>
                </c:pt>
                <c:pt idx="35">
                  <c:v>37.359</c:v>
                </c:pt>
                <c:pt idx="36">
                  <c:v>49.176</c:v>
                </c:pt>
                <c:pt idx="37">
                  <c:v>46.644</c:v>
                </c:pt>
                <c:pt idx="38">
                  <c:v>47.47</c:v>
                </c:pt>
                <c:pt idx="39">
                  <c:v>47.423</c:v>
                </c:pt>
                <c:pt idx="40">
                  <c:v>47.987</c:v>
                </c:pt>
                <c:pt idx="41">
                  <c:v>45.83900000000001</c:v>
                </c:pt>
                <c:pt idx="42">
                  <c:v>46.9765</c:v>
                </c:pt>
                <c:pt idx="43">
                  <c:v>31.673</c:v>
                </c:pt>
                <c:pt idx="44">
                  <c:v>17.64</c:v>
                </c:pt>
                <c:pt idx="45">
                  <c:v>41.382</c:v>
                </c:pt>
                <c:pt idx="46">
                  <c:v>41.162</c:v>
                </c:pt>
                <c:pt idx="47">
                  <c:v>39.2805</c:v>
                </c:pt>
                <c:pt idx="48">
                  <c:v>42.812</c:v>
                </c:pt>
                <c:pt idx="49">
                  <c:v>49.368</c:v>
                </c:pt>
                <c:pt idx="50">
                  <c:v>49.416</c:v>
                </c:pt>
                <c:pt idx="51">
                  <c:v>49.248</c:v>
                </c:pt>
                <c:pt idx="52">
                  <c:v>47.752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5782144"/>
        <c:axId val="-1315779392"/>
      </c:scatterChart>
      <c:valAx>
        <c:axId val="-13157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779392"/>
        <c:crosses val="autoZero"/>
        <c:crossBetween val="midCat"/>
      </c:valAx>
      <c:valAx>
        <c:axId val="-1315779392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7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Pout </a:t>
            </a:r>
          </a:p>
        </c:rich>
      </c:tx>
      <c:layout>
        <c:manualLayout>
          <c:xMode val="edge"/>
          <c:yMode val="edge"/>
          <c:x val="0.456715223097113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MPPT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 Ohms Load (60sec)'!$K$3:$K$55</c:f>
              <c:numCache>
                <c:formatCode>General</c:formatCode>
                <c:ptCount val="53"/>
                <c:pt idx="0">
                  <c:v>24.191</c:v>
                </c:pt>
                <c:pt idx="1">
                  <c:v>21.904</c:v>
                </c:pt>
                <c:pt idx="2">
                  <c:v>21.984</c:v>
                </c:pt>
                <c:pt idx="3">
                  <c:v>22.64</c:v>
                </c:pt>
                <c:pt idx="4">
                  <c:v>19.065</c:v>
                </c:pt>
                <c:pt idx="5">
                  <c:v>15.8625</c:v>
                </c:pt>
                <c:pt idx="6">
                  <c:v>14.43</c:v>
                </c:pt>
                <c:pt idx="7">
                  <c:v>17.066</c:v>
                </c:pt>
                <c:pt idx="8">
                  <c:v>17.78</c:v>
                </c:pt>
                <c:pt idx="9">
                  <c:v>22.144</c:v>
                </c:pt>
                <c:pt idx="10">
                  <c:v>22.368</c:v>
                </c:pt>
                <c:pt idx="11">
                  <c:v>22.24</c:v>
                </c:pt>
                <c:pt idx="12">
                  <c:v>17.57</c:v>
                </c:pt>
                <c:pt idx="13">
                  <c:v>17.122</c:v>
                </c:pt>
                <c:pt idx="14">
                  <c:v>17.346</c:v>
                </c:pt>
                <c:pt idx="15">
                  <c:v>17.752</c:v>
                </c:pt>
                <c:pt idx="16">
                  <c:v>22.5225</c:v>
                </c:pt>
                <c:pt idx="17">
                  <c:v>22.048</c:v>
                </c:pt>
                <c:pt idx="18">
                  <c:v>22.128</c:v>
                </c:pt>
                <c:pt idx="19">
                  <c:v>22.032</c:v>
                </c:pt>
                <c:pt idx="20">
                  <c:v>19.62</c:v>
                </c:pt>
                <c:pt idx="21">
                  <c:v>18.0525</c:v>
                </c:pt>
                <c:pt idx="22">
                  <c:v>18.096</c:v>
                </c:pt>
                <c:pt idx="23">
                  <c:v>16.912</c:v>
                </c:pt>
                <c:pt idx="24">
                  <c:v>16.0515</c:v>
                </c:pt>
                <c:pt idx="25">
                  <c:v>16.119</c:v>
                </c:pt>
                <c:pt idx="26">
                  <c:v>16.065</c:v>
                </c:pt>
                <c:pt idx="27">
                  <c:v>16.065</c:v>
                </c:pt>
                <c:pt idx="28">
                  <c:v>16.146</c:v>
                </c:pt>
                <c:pt idx="29">
                  <c:v>19.725</c:v>
                </c:pt>
                <c:pt idx="30">
                  <c:v>21.952</c:v>
                </c:pt>
                <c:pt idx="31">
                  <c:v>21.266</c:v>
                </c:pt>
                <c:pt idx="32">
                  <c:v>18.531</c:v>
                </c:pt>
                <c:pt idx="33">
                  <c:v>17.164</c:v>
                </c:pt>
                <c:pt idx="34">
                  <c:v>16.119</c:v>
                </c:pt>
                <c:pt idx="35">
                  <c:v>20.07</c:v>
                </c:pt>
                <c:pt idx="36">
                  <c:v>20.4</c:v>
                </c:pt>
                <c:pt idx="37">
                  <c:v>20.9405</c:v>
                </c:pt>
                <c:pt idx="38">
                  <c:v>20.863</c:v>
                </c:pt>
                <c:pt idx="39">
                  <c:v>20.77</c:v>
                </c:pt>
                <c:pt idx="40">
                  <c:v>20.025</c:v>
                </c:pt>
                <c:pt idx="41">
                  <c:v>20.01</c:v>
                </c:pt>
                <c:pt idx="42">
                  <c:v>19.965</c:v>
                </c:pt>
                <c:pt idx="43">
                  <c:v>18.415</c:v>
                </c:pt>
                <c:pt idx="44">
                  <c:v>15.184</c:v>
                </c:pt>
                <c:pt idx="45">
                  <c:v>19.68</c:v>
                </c:pt>
                <c:pt idx="46">
                  <c:v>19.53</c:v>
                </c:pt>
                <c:pt idx="47">
                  <c:v>18.705</c:v>
                </c:pt>
                <c:pt idx="48">
                  <c:v>19.545</c:v>
                </c:pt>
                <c:pt idx="49">
                  <c:v>19.695</c:v>
                </c:pt>
                <c:pt idx="50">
                  <c:v>19.635</c:v>
                </c:pt>
                <c:pt idx="51">
                  <c:v>19.605</c:v>
                </c:pt>
                <c:pt idx="52">
                  <c:v>18.705</c:v>
                </c:pt>
              </c:numCache>
            </c:numRef>
          </c:yVal>
          <c:smooth val="1"/>
        </c:ser>
        <c:ser>
          <c:idx val="1"/>
          <c:order val="1"/>
          <c:tx>
            <c:v>MPPT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'10 Ohms Load (60sec)'!$S$3:$S$55</c:f>
              <c:numCache>
                <c:formatCode>General</c:formatCode>
                <c:ptCount val="53"/>
                <c:pt idx="0">
                  <c:v>40.173</c:v>
                </c:pt>
                <c:pt idx="1">
                  <c:v>37.737</c:v>
                </c:pt>
                <c:pt idx="2">
                  <c:v>33.94</c:v>
                </c:pt>
                <c:pt idx="3">
                  <c:v>45.632</c:v>
                </c:pt>
                <c:pt idx="4">
                  <c:v>46.752</c:v>
                </c:pt>
                <c:pt idx="5">
                  <c:v>25.16</c:v>
                </c:pt>
                <c:pt idx="6">
                  <c:v>19.665</c:v>
                </c:pt>
                <c:pt idx="7">
                  <c:v>21.318</c:v>
                </c:pt>
                <c:pt idx="8">
                  <c:v>24.82</c:v>
                </c:pt>
                <c:pt idx="9">
                  <c:v>42.856</c:v>
                </c:pt>
                <c:pt idx="10">
                  <c:v>51.7195</c:v>
                </c:pt>
                <c:pt idx="11">
                  <c:v>49.56</c:v>
                </c:pt>
                <c:pt idx="12">
                  <c:v>20.325</c:v>
                </c:pt>
                <c:pt idx="13">
                  <c:v>18.4585</c:v>
                </c:pt>
                <c:pt idx="14">
                  <c:v>19.515</c:v>
                </c:pt>
                <c:pt idx="15">
                  <c:v>23.5785</c:v>
                </c:pt>
                <c:pt idx="16">
                  <c:v>40.173</c:v>
                </c:pt>
                <c:pt idx="17">
                  <c:v>49.08</c:v>
                </c:pt>
                <c:pt idx="18">
                  <c:v>53.425</c:v>
                </c:pt>
                <c:pt idx="19">
                  <c:v>53.5</c:v>
                </c:pt>
                <c:pt idx="20">
                  <c:v>34.02</c:v>
                </c:pt>
                <c:pt idx="21">
                  <c:v>23.936</c:v>
                </c:pt>
                <c:pt idx="22">
                  <c:v>24.922</c:v>
                </c:pt>
                <c:pt idx="23">
                  <c:v>19.47</c:v>
                </c:pt>
                <c:pt idx="24">
                  <c:v>18.2555</c:v>
                </c:pt>
                <c:pt idx="25">
                  <c:v>18.3135</c:v>
                </c:pt>
                <c:pt idx="26">
                  <c:v>18.038</c:v>
                </c:pt>
                <c:pt idx="27">
                  <c:v>18.0235</c:v>
                </c:pt>
                <c:pt idx="28">
                  <c:v>18.154</c:v>
                </c:pt>
                <c:pt idx="29">
                  <c:v>28.998</c:v>
                </c:pt>
                <c:pt idx="30">
                  <c:v>49.776</c:v>
                </c:pt>
                <c:pt idx="31">
                  <c:v>50.424</c:v>
                </c:pt>
                <c:pt idx="32">
                  <c:v>22.865</c:v>
                </c:pt>
                <c:pt idx="33">
                  <c:v>19.08</c:v>
                </c:pt>
                <c:pt idx="34">
                  <c:v>18.1395</c:v>
                </c:pt>
                <c:pt idx="35">
                  <c:v>37.359</c:v>
                </c:pt>
                <c:pt idx="36">
                  <c:v>49.176</c:v>
                </c:pt>
                <c:pt idx="37">
                  <c:v>46.644</c:v>
                </c:pt>
                <c:pt idx="38">
                  <c:v>47.47</c:v>
                </c:pt>
                <c:pt idx="39">
                  <c:v>47.423</c:v>
                </c:pt>
                <c:pt idx="40">
                  <c:v>47.987</c:v>
                </c:pt>
                <c:pt idx="41">
                  <c:v>45.83900000000001</c:v>
                </c:pt>
                <c:pt idx="42">
                  <c:v>46.9765</c:v>
                </c:pt>
                <c:pt idx="43">
                  <c:v>31.673</c:v>
                </c:pt>
                <c:pt idx="44">
                  <c:v>17.64</c:v>
                </c:pt>
                <c:pt idx="45">
                  <c:v>41.382</c:v>
                </c:pt>
                <c:pt idx="46">
                  <c:v>41.162</c:v>
                </c:pt>
                <c:pt idx="47">
                  <c:v>39.2805</c:v>
                </c:pt>
                <c:pt idx="48">
                  <c:v>42.812</c:v>
                </c:pt>
                <c:pt idx="49">
                  <c:v>49.368</c:v>
                </c:pt>
                <c:pt idx="50">
                  <c:v>49.416</c:v>
                </c:pt>
                <c:pt idx="51">
                  <c:v>49.248</c:v>
                </c:pt>
                <c:pt idx="52">
                  <c:v>47.752</c:v>
                </c:pt>
              </c:numCache>
            </c:numRef>
          </c:yVal>
          <c:smooth val="1"/>
        </c:ser>
        <c:ser>
          <c:idx val="4"/>
          <c:order val="2"/>
          <c:tx>
            <c:v>MPPT (30 secs)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'10 Ohms Load (60sec)'!$W$3:$W$55</c:f>
              <c:numCache>
                <c:formatCode>General</c:formatCode>
                <c:ptCount val="53"/>
                <c:pt idx="0">
                  <c:v>41.8</c:v>
                </c:pt>
                <c:pt idx="1">
                  <c:v>26.495</c:v>
                </c:pt>
                <c:pt idx="2">
                  <c:v>31.73</c:v>
                </c:pt>
                <c:pt idx="3">
                  <c:v>39.375</c:v>
                </c:pt>
                <c:pt idx="4">
                  <c:v>37.556</c:v>
                </c:pt>
                <c:pt idx="5">
                  <c:v>17.598</c:v>
                </c:pt>
                <c:pt idx="6">
                  <c:v>14.6625</c:v>
                </c:pt>
                <c:pt idx="7">
                  <c:v>14.6125</c:v>
                </c:pt>
                <c:pt idx="8">
                  <c:v>20.4</c:v>
                </c:pt>
                <c:pt idx="9">
                  <c:v>37.2075</c:v>
                </c:pt>
                <c:pt idx="10">
                  <c:v>42.24</c:v>
                </c:pt>
                <c:pt idx="11">
                  <c:v>40.549</c:v>
                </c:pt>
                <c:pt idx="12">
                  <c:v>15.925</c:v>
                </c:pt>
                <c:pt idx="13">
                  <c:v>14.675</c:v>
                </c:pt>
                <c:pt idx="14">
                  <c:v>18.9805</c:v>
                </c:pt>
                <c:pt idx="15">
                  <c:v>21.2505</c:v>
                </c:pt>
                <c:pt idx="16">
                  <c:v>39.603</c:v>
                </c:pt>
                <c:pt idx="17">
                  <c:v>41.932</c:v>
                </c:pt>
                <c:pt idx="18">
                  <c:v>42.746</c:v>
                </c:pt>
                <c:pt idx="19">
                  <c:v>42.79</c:v>
                </c:pt>
                <c:pt idx="20">
                  <c:v>27.5275</c:v>
                </c:pt>
                <c:pt idx="21">
                  <c:v>20.37</c:v>
                </c:pt>
                <c:pt idx="22">
                  <c:v>22.096</c:v>
                </c:pt>
                <c:pt idx="23">
                  <c:v>17.598</c:v>
                </c:pt>
                <c:pt idx="24">
                  <c:v>15.496</c:v>
                </c:pt>
                <c:pt idx="25">
                  <c:v>17.822</c:v>
                </c:pt>
                <c:pt idx="26">
                  <c:v>15.6</c:v>
                </c:pt>
                <c:pt idx="27">
                  <c:v>15.522</c:v>
                </c:pt>
                <c:pt idx="28">
                  <c:v>15.717</c:v>
                </c:pt>
                <c:pt idx="29">
                  <c:v>29.376</c:v>
                </c:pt>
                <c:pt idx="30">
                  <c:v>42.944</c:v>
                </c:pt>
                <c:pt idx="31">
                  <c:v>43.208</c:v>
                </c:pt>
                <c:pt idx="32">
                  <c:v>21.4055</c:v>
                </c:pt>
                <c:pt idx="33">
                  <c:v>16.4835</c:v>
                </c:pt>
                <c:pt idx="34">
                  <c:v>15.6</c:v>
                </c:pt>
                <c:pt idx="35">
                  <c:v>37.187</c:v>
                </c:pt>
                <c:pt idx="36">
                  <c:v>42.746</c:v>
                </c:pt>
                <c:pt idx="37">
                  <c:v>40.8285</c:v>
                </c:pt>
                <c:pt idx="38">
                  <c:v>40.506</c:v>
                </c:pt>
                <c:pt idx="39">
                  <c:v>40.377</c:v>
                </c:pt>
                <c:pt idx="40">
                  <c:v>40.3555</c:v>
                </c:pt>
                <c:pt idx="41">
                  <c:v>40.7855</c:v>
                </c:pt>
                <c:pt idx="42">
                  <c:v>38.682</c:v>
                </c:pt>
                <c:pt idx="43">
                  <c:v>27.9125</c:v>
                </c:pt>
                <c:pt idx="44">
                  <c:v>15.262</c:v>
                </c:pt>
                <c:pt idx="45">
                  <c:v>38.766</c:v>
                </c:pt>
                <c:pt idx="46">
                  <c:v>36.695</c:v>
                </c:pt>
                <c:pt idx="47">
                  <c:v>33.657</c:v>
                </c:pt>
                <c:pt idx="48">
                  <c:v>38.262</c:v>
                </c:pt>
                <c:pt idx="49">
                  <c:v>45.87</c:v>
                </c:pt>
                <c:pt idx="50">
                  <c:v>47.498</c:v>
                </c:pt>
                <c:pt idx="51">
                  <c:v>46.552</c:v>
                </c:pt>
                <c:pt idx="52">
                  <c:v>41.822</c:v>
                </c:pt>
              </c:numCache>
            </c:numRef>
          </c:yVal>
          <c:smooth val="1"/>
        </c:ser>
        <c:ser>
          <c:idx val="2"/>
          <c:order val="3"/>
          <c:tx>
            <c:v>MPPT (20 secs)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'10 Ohms Load (20sec) '!$K$3:$K$55</c:f>
              <c:numCache>
                <c:formatCode>General</c:formatCode>
                <c:ptCount val="53"/>
                <c:pt idx="0">
                  <c:v>40.128</c:v>
                </c:pt>
                <c:pt idx="1">
                  <c:v>27.018</c:v>
                </c:pt>
                <c:pt idx="2">
                  <c:v>29.868</c:v>
                </c:pt>
                <c:pt idx="3">
                  <c:v>37.128</c:v>
                </c:pt>
                <c:pt idx="4">
                  <c:v>34.68</c:v>
                </c:pt>
                <c:pt idx="5">
                  <c:v>21.888</c:v>
                </c:pt>
                <c:pt idx="6">
                  <c:v>18.272</c:v>
                </c:pt>
                <c:pt idx="7">
                  <c:v>14.456</c:v>
                </c:pt>
                <c:pt idx="8">
                  <c:v>18.615</c:v>
                </c:pt>
                <c:pt idx="9">
                  <c:v>31.046</c:v>
                </c:pt>
                <c:pt idx="10">
                  <c:v>37.107</c:v>
                </c:pt>
                <c:pt idx="11">
                  <c:v>36.792</c:v>
                </c:pt>
                <c:pt idx="12">
                  <c:v>21.296</c:v>
                </c:pt>
                <c:pt idx="13">
                  <c:v>15.61</c:v>
                </c:pt>
                <c:pt idx="14">
                  <c:v>16.884</c:v>
                </c:pt>
                <c:pt idx="15">
                  <c:v>18.84</c:v>
                </c:pt>
                <c:pt idx="16">
                  <c:v>31.654</c:v>
                </c:pt>
                <c:pt idx="17">
                  <c:v>37.149</c:v>
                </c:pt>
                <c:pt idx="18">
                  <c:v>40.524</c:v>
                </c:pt>
                <c:pt idx="19">
                  <c:v>40.282</c:v>
                </c:pt>
                <c:pt idx="20">
                  <c:v>25.33</c:v>
                </c:pt>
                <c:pt idx="21">
                  <c:v>19.965</c:v>
                </c:pt>
                <c:pt idx="22">
                  <c:v>21.056</c:v>
                </c:pt>
                <c:pt idx="23">
                  <c:v>17.08</c:v>
                </c:pt>
                <c:pt idx="24">
                  <c:v>14.807</c:v>
                </c:pt>
                <c:pt idx="25">
                  <c:v>16.632</c:v>
                </c:pt>
                <c:pt idx="26">
                  <c:v>14.716</c:v>
                </c:pt>
                <c:pt idx="27">
                  <c:v>14.56</c:v>
                </c:pt>
                <c:pt idx="28">
                  <c:v>15.806</c:v>
                </c:pt>
                <c:pt idx="29">
                  <c:v>22.208</c:v>
                </c:pt>
                <c:pt idx="30">
                  <c:v>37.338</c:v>
                </c:pt>
                <c:pt idx="31">
                  <c:v>40.348</c:v>
                </c:pt>
                <c:pt idx="32">
                  <c:v>22.831</c:v>
                </c:pt>
                <c:pt idx="33">
                  <c:v>16.926</c:v>
                </c:pt>
                <c:pt idx="34">
                  <c:v>14.924</c:v>
                </c:pt>
                <c:pt idx="35">
                  <c:v>24.72</c:v>
                </c:pt>
                <c:pt idx="36">
                  <c:v>39.754</c:v>
                </c:pt>
                <c:pt idx="37">
                  <c:v>38.984</c:v>
                </c:pt>
                <c:pt idx="38">
                  <c:v>37.401</c:v>
                </c:pt>
                <c:pt idx="39">
                  <c:v>38.918</c:v>
                </c:pt>
                <c:pt idx="40">
                  <c:v>39.336</c:v>
                </c:pt>
                <c:pt idx="41">
                  <c:v>37.275</c:v>
                </c:pt>
                <c:pt idx="42">
                  <c:v>37.023</c:v>
                </c:pt>
                <c:pt idx="43">
                  <c:v>27.522</c:v>
                </c:pt>
                <c:pt idx="44">
                  <c:v>16.772</c:v>
                </c:pt>
                <c:pt idx="45">
                  <c:v>34.24</c:v>
                </c:pt>
                <c:pt idx="46">
                  <c:v>34.02</c:v>
                </c:pt>
                <c:pt idx="47">
                  <c:v>33.36</c:v>
                </c:pt>
                <c:pt idx="48">
                  <c:v>36.435</c:v>
                </c:pt>
                <c:pt idx="49">
                  <c:v>40.172</c:v>
                </c:pt>
                <c:pt idx="50">
                  <c:v>41.404</c:v>
                </c:pt>
                <c:pt idx="51">
                  <c:v>40.084</c:v>
                </c:pt>
                <c:pt idx="52">
                  <c:v>38.052</c:v>
                </c:pt>
              </c:numCache>
            </c:numRef>
          </c:yVal>
          <c:smooth val="1"/>
        </c:ser>
        <c:ser>
          <c:idx val="3"/>
          <c:order val="4"/>
          <c:tx>
            <c:v>MPPT (15 secs)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'10 Ohms Load (15sec) '!$K$3:$K$55</c:f>
              <c:numCache>
                <c:formatCode>General</c:formatCode>
                <c:ptCount val="53"/>
                <c:pt idx="0">
                  <c:v>38.136</c:v>
                </c:pt>
                <c:pt idx="1">
                  <c:v>28.242</c:v>
                </c:pt>
                <c:pt idx="2">
                  <c:v>30.419</c:v>
                </c:pt>
                <c:pt idx="3">
                  <c:v>36.708</c:v>
                </c:pt>
                <c:pt idx="4">
                  <c:v>36.288</c:v>
                </c:pt>
                <c:pt idx="5">
                  <c:v>17.57</c:v>
                </c:pt>
                <c:pt idx="6">
                  <c:v>15.75</c:v>
                </c:pt>
                <c:pt idx="7">
                  <c:v>14.794</c:v>
                </c:pt>
                <c:pt idx="8">
                  <c:v>18.705</c:v>
                </c:pt>
                <c:pt idx="9">
                  <c:v>30.495</c:v>
                </c:pt>
                <c:pt idx="10">
                  <c:v>37.527</c:v>
                </c:pt>
                <c:pt idx="11">
                  <c:v>36.498</c:v>
                </c:pt>
                <c:pt idx="12">
                  <c:v>24.293</c:v>
                </c:pt>
                <c:pt idx="13">
                  <c:v>16.674</c:v>
                </c:pt>
                <c:pt idx="14">
                  <c:v>17.066</c:v>
                </c:pt>
                <c:pt idx="15">
                  <c:v>19.38</c:v>
                </c:pt>
                <c:pt idx="16">
                  <c:v>30.856</c:v>
                </c:pt>
                <c:pt idx="17">
                  <c:v>35.763</c:v>
                </c:pt>
                <c:pt idx="18">
                  <c:v>39.776</c:v>
                </c:pt>
                <c:pt idx="19">
                  <c:v>39.842</c:v>
                </c:pt>
                <c:pt idx="20">
                  <c:v>28.098</c:v>
                </c:pt>
                <c:pt idx="21">
                  <c:v>19.32</c:v>
                </c:pt>
                <c:pt idx="22">
                  <c:v>19.8</c:v>
                </c:pt>
                <c:pt idx="23">
                  <c:v>16.968</c:v>
                </c:pt>
                <c:pt idx="24">
                  <c:v>14.755</c:v>
                </c:pt>
                <c:pt idx="25">
                  <c:v>16.492</c:v>
                </c:pt>
                <c:pt idx="26">
                  <c:v>14.521</c:v>
                </c:pt>
                <c:pt idx="27">
                  <c:v>14.443</c:v>
                </c:pt>
                <c:pt idx="28">
                  <c:v>14.508</c:v>
                </c:pt>
                <c:pt idx="29">
                  <c:v>24.157</c:v>
                </c:pt>
                <c:pt idx="30">
                  <c:v>34.7</c:v>
                </c:pt>
                <c:pt idx="31">
                  <c:v>37.632</c:v>
                </c:pt>
                <c:pt idx="32">
                  <c:v>28.602</c:v>
                </c:pt>
                <c:pt idx="33">
                  <c:v>16.884</c:v>
                </c:pt>
                <c:pt idx="34">
                  <c:v>16.45</c:v>
                </c:pt>
                <c:pt idx="35">
                  <c:v>28.602</c:v>
                </c:pt>
                <c:pt idx="36">
                  <c:v>37.023</c:v>
                </c:pt>
                <c:pt idx="37">
                  <c:v>36.582</c:v>
                </c:pt>
                <c:pt idx="38">
                  <c:v>36.834</c:v>
                </c:pt>
                <c:pt idx="39">
                  <c:v>36.876</c:v>
                </c:pt>
                <c:pt idx="40">
                  <c:v>37.338</c:v>
                </c:pt>
                <c:pt idx="41">
                  <c:v>39.622</c:v>
                </c:pt>
                <c:pt idx="42">
                  <c:v>35.994</c:v>
                </c:pt>
                <c:pt idx="43">
                  <c:v>25.56</c:v>
                </c:pt>
                <c:pt idx="44">
                  <c:v>18.42</c:v>
                </c:pt>
                <c:pt idx="45">
                  <c:v>34.22</c:v>
                </c:pt>
                <c:pt idx="46">
                  <c:v>33.78</c:v>
                </c:pt>
                <c:pt idx="47">
                  <c:v>33.24</c:v>
                </c:pt>
                <c:pt idx="48">
                  <c:v>36.183</c:v>
                </c:pt>
                <c:pt idx="49">
                  <c:v>39.622</c:v>
                </c:pt>
                <c:pt idx="50">
                  <c:v>40.062</c:v>
                </c:pt>
                <c:pt idx="51">
                  <c:v>39.842</c:v>
                </c:pt>
                <c:pt idx="52">
                  <c:v>39.556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5732576"/>
        <c:axId val="-1315729824"/>
      </c:scatterChart>
      <c:valAx>
        <c:axId val="-13157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729824"/>
        <c:crosses val="autoZero"/>
        <c:crossBetween val="midCat"/>
      </c:valAx>
      <c:valAx>
        <c:axId val="-1315729824"/>
        <c:scaling>
          <c:orientation val="minMax"/>
          <c:max val="55.0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73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Pout </a:t>
            </a:r>
          </a:p>
        </c:rich>
      </c:tx>
      <c:layout>
        <c:manualLayout>
          <c:xMode val="edge"/>
          <c:yMode val="edge"/>
          <c:x val="0.456715223097113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MPPT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 Ohms Load (60sec)'!$K$3:$K$55</c:f>
              <c:numCache>
                <c:formatCode>General</c:formatCode>
                <c:ptCount val="53"/>
                <c:pt idx="0">
                  <c:v>24.191</c:v>
                </c:pt>
                <c:pt idx="1">
                  <c:v>21.904</c:v>
                </c:pt>
                <c:pt idx="2">
                  <c:v>21.984</c:v>
                </c:pt>
                <c:pt idx="3">
                  <c:v>22.64</c:v>
                </c:pt>
                <c:pt idx="4">
                  <c:v>19.065</c:v>
                </c:pt>
                <c:pt idx="5">
                  <c:v>15.8625</c:v>
                </c:pt>
                <c:pt idx="6">
                  <c:v>14.43</c:v>
                </c:pt>
                <c:pt idx="7">
                  <c:v>17.066</c:v>
                </c:pt>
                <c:pt idx="8">
                  <c:v>17.78</c:v>
                </c:pt>
                <c:pt idx="9">
                  <c:v>22.144</c:v>
                </c:pt>
                <c:pt idx="10">
                  <c:v>22.368</c:v>
                </c:pt>
                <c:pt idx="11">
                  <c:v>22.24</c:v>
                </c:pt>
                <c:pt idx="12">
                  <c:v>17.57</c:v>
                </c:pt>
                <c:pt idx="13">
                  <c:v>17.122</c:v>
                </c:pt>
                <c:pt idx="14">
                  <c:v>17.346</c:v>
                </c:pt>
                <c:pt idx="15">
                  <c:v>17.752</c:v>
                </c:pt>
                <c:pt idx="16">
                  <c:v>22.5225</c:v>
                </c:pt>
                <c:pt idx="17">
                  <c:v>22.048</c:v>
                </c:pt>
                <c:pt idx="18">
                  <c:v>22.128</c:v>
                </c:pt>
                <c:pt idx="19">
                  <c:v>22.032</c:v>
                </c:pt>
                <c:pt idx="20">
                  <c:v>19.62</c:v>
                </c:pt>
                <c:pt idx="21">
                  <c:v>18.0525</c:v>
                </c:pt>
                <c:pt idx="22">
                  <c:v>18.096</c:v>
                </c:pt>
                <c:pt idx="23">
                  <c:v>16.912</c:v>
                </c:pt>
                <c:pt idx="24">
                  <c:v>16.0515</c:v>
                </c:pt>
                <c:pt idx="25">
                  <c:v>16.119</c:v>
                </c:pt>
                <c:pt idx="26">
                  <c:v>16.065</c:v>
                </c:pt>
                <c:pt idx="27">
                  <c:v>16.065</c:v>
                </c:pt>
                <c:pt idx="28">
                  <c:v>16.146</c:v>
                </c:pt>
                <c:pt idx="29">
                  <c:v>19.725</c:v>
                </c:pt>
                <c:pt idx="30">
                  <c:v>21.952</c:v>
                </c:pt>
                <c:pt idx="31">
                  <c:v>21.266</c:v>
                </c:pt>
                <c:pt idx="32">
                  <c:v>18.531</c:v>
                </c:pt>
                <c:pt idx="33">
                  <c:v>17.164</c:v>
                </c:pt>
                <c:pt idx="34">
                  <c:v>16.119</c:v>
                </c:pt>
                <c:pt idx="35">
                  <c:v>20.07</c:v>
                </c:pt>
                <c:pt idx="36">
                  <c:v>20.4</c:v>
                </c:pt>
                <c:pt idx="37">
                  <c:v>20.9405</c:v>
                </c:pt>
                <c:pt idx="38">
                  <c:v>20.863</c:v>
                </c:pt>
                <c:pt idx="39">
                  <c:v>20.77</c:v>
                </c:pt>
                <c:pt idx="40">
                  <c:v>20.025</c:v>
                </c:pt>
                <c:pt idx="41">
                  <c:v>20.01</c:v>
                </c:pt>
                <c:pt idx="42">
                  <c:v>19.965</c:v>
                </c:pt>
                <c:pt idx="43">
                  <c:v>18.415</c:v>
                </c:pt>
                <c:pt idx="44">
                  <c:v>15.184</c:v>
                </c:pt>
                <c:pt idx="45">
                  <c:v>19.68</c:v>
                </c:pt>
                <c:pt idx="46">
                  <c:v>19.53</c:v>
                </c:pt>
                <c:pt idx="47">
                  <c:v>18.705</c:v>
                </c:pt>
                <c:pt idx="48">
                  <c:v>19.545</c:v>
                </c:pt>
                <c:pt idx="49">
                  <c:v>19.695</c:v>
                </c:pt>
                <c:pt idx="50">
                  <c:v>19.635</c:v>
                </c:pt>
                <c:pt idx="51">
                  <c:v>19.605</c:v>
                </c:pt>
                <c:pt idx="52">
                  <c:v>18.705</c:v>
                </c:pt>
              </c:numCache>
            </c:numRef>
          </c:yVal>
          <c:smooth val="0"/>
        </c:ser>
        <c:ser>
          <c:idx val="1"/>
          <c:order val="1"/>
          <c:tx>
            <c:v>MPPT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'10 Ohms Load (60sec)'!$S$3:$S$55</c:f>
              <c:numCache>
                <c:formatCode>General</c:formatCode>
                <c:ptCount val="53"/>
                <c:pt idx="0">
                  <c:v>40.173</c:v>
                </c:pt>
                <c:pt idx="1">
                  <c:v>37.737</c:v>
                </c:pt>
                <c:pt idx="2">
                  <c:v>33.94</c:v>
                </c:pt>
                <c:pt idx="3">
                  <c:v>45.632</c:v>
                </c:pt>
                <c:pt idx="4">
                  <c:v>46.752</c:v>
                </c:pt>
                <c:pt idx="5">
                  <c:v>25.16</c:v>
                </c:pt>
                <c:pt idx="6">
                  <c:v>19.665</c:v>
                </c:pt>
                <c:pt idx="7">
                  <c:v>21.318</c:v>
                </c:pt>
                <c:pt idx="8">
                  <c:v>24.82</c:v>
                </c:pt>
                <c:pt idx="9">
                  <c:v>42.856</c:v>
                </c:pt>
                <c:pt idx="10">
                  <c:v>51.7195</c:v>
                </c:pt>
                <c:pt idx="11">
                  <c:v>49.56</c:v>
                </c:pt>
                <c:pt idx="12">
                  <c:v>20.325</c:v>
                </c:pt>
                <c:pt idx="13">
                  <c:v>18.4585</c:v>
                </c:pt>
                <c:pt idx="14">
                  <c:v>19.515</c:v>
                </c:pt>
                <c:pt idx="15">
                  <c:v>23.5785</c:v>
                </c:pt>
                <c:pt idx="16">
                  <c:v>40.173</c:v>
                </c:pt>
                <c:pt idx="17">
                  <c:v>49.08</c:v>
                </c:pt>
                <c:pt idx="18">
                  <c:v>53.425</c:v>
                </c:pt>
                <c:pt idx="19">
                  <c:v>53.5</c:v>
                </c:pt>
                <c:pt idx="20">
                  <c:v>34.02</c:v>
                </c:pt>
                <c:pt idx="21">
                  <c:v>23.936</c:v>
                </c:pt>
                <c:pt idx="22">
                  <c:v>24.922</c:v>
                </c:pt>
                <c:pt idx="23">
                  <c:v>19.47</c:v>
                </c:pt>
                <c:pt idx="24">
                  <c:v>18.2555</c:v>
                </c:pt>
                <c:pt idx="25">
                  <c:v>18.3135</c:v>
                </c:pt>
                <c:pt idx="26">
                  <c:v>18.038</c:v>
                </c:pt>
                <c:pt idx="27">
                  <c:v>18.0235</c:v>
                </c:pt>
                <c:pt idx="28">
                  <c:v>18.154</c:v>
                </c:pt>
                <c:pt idx="29">
                  <c:v>28.998</c:v>
                </c:pt>
                <c:pt idx="30">
                  <c:v>49.776</c:v>
                </c:pt>
                <c:pt idx="31">
                  <c:v>50.424</c:v>
                </c:pt>
                <c:pt idx="32">
                  <c:v>22.865</c:v>
                </c:pt>
                <c:pt idx="33">
                  <c:v>19.08</c:v>
                </c:pt>
                <c:pt idx="34">
                  <c:v>18.1395</c:v>
                </c:pt>
                <c:pt idx="35">
                  <c:v>37.359</c:v>
                </c:pt>
                <c:pt idx="36">
                  <c:v>49.176</c:v>
                </c:pt>
                <c:pt idx="37">
                  <c:v>46.644</c:v>
                </c:pt>
                <c:pt idx="38">
                  <c:v>47.47</c:v>
                </c:pt>
                <c:pt idx="39">
                  <c:v>47.423</c:v>
                </c:pt>
                <c:pt idx="40">
                  <c:v>47.987</c:v>
                </c:pt>
                <c:pt idx="41">
                  <c:v>45.83900000000001</c:v>
                </c:pt>
                <c:pt idx="42">
                  <c:v>46.9765</c:v>
                </c:pt>
                <c:pt idx="43">
                  <c:v>31.673</c:v>
                </c:pt>
                <c:pt idx="44">
                  <c:v>17.64</c:v>
                </c:pt>
                <c:pt idx="45">
                  <c:v>41.382</c:v>
                </c:pt>
                <c:pt idx="46">
                  <c:v>41.162</c:v>
                </c:pt>
                <c:pt idx="47">
                  <c:v>39.2805</c:v>
                </c:pt>
                <c:pt idx="48">
                  <c:v>42.812</c:v>
                </c:pt>
                <c:pt idx="49">
                  <c:v>49.368</c:v>
                </c:pt>
                <c:pt idx="50">
                  <c:v>49.416</c:v>
                </c:pt>
                <c:pt idx="51">
                  <c:v>49.248</c:v>
                </c:pt>
                <c:pt idx="52">
                  <c:v>47.752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7018048"/>
        <c:axId val="-1387029440"/>
      </c:scatterChart>
      <c:valAx>
        <c:axId val="-138701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029440"/>
        <c:crosses val="autoZero"/>
        <c:crossBetween val="midCat"/>
      </c:valAx>
      <c:valAx>
        <c:axId val="-1387029440"/>
        <c:scaling>
          <c:orientation val="minMax"/>
          <c:max val="5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 (Watt)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01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MPPT (30 secs)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'10 Ohms Load (60sec)'!$W$3:$W$55</c:f>
              <c:numCache>
                <c:formatCode>General</c:formatCode>
                <c:ptCount val="53"/>
                <c:pt idx="0">
                  <c:v>41.8</c:v>
                </c:pt>
                <c:pt idx="1">
                  <c:v>26.495</c:v>
                </c:pt>
                <c:pt idx="2">
                  <c:v>31.73</c:v>
                </c:pt>
                <c:pt idx="3">
                  <c:v>39.375</c:v>
                </c:pt>
                <c:pt idx="4">
                  <c:v>37.556</c:v>
                </c:pt>
                <c:pt idx="5">
                  <c:v>17.598</c:v>
                </c:pt>
                <c:pt idx="6">
                  <c:v>14.6625</c:v>
                </c:pt>
                <c:pt idx="7">
                  <c:v>14.6125</c:v>
                </c:pt>
                <c:pt idx="8">
                  <c:v>20.4</c:v>
                </c:pt>
                <c:pt idx="9">
                  <c:v>37.2075</c:v>
                </c:pt>
                <c:pt idx="10">
                  <c:v>42.24</c:v>
                </c:pt>
                <c:pt idx="11">
                  <c:v>40.549</c:v>
                </c:pt>
                <c:pt idx="12">
                  <c:v>15.925</c:v>
                </c:pt>
                <c:pt idx="13">
                  <c:v>14.675</c:v>
                </c:pt>
                <c:pt idx="14">
                  <c:v>18.9805</c:v>
                </c:pt>
                <c:pt idx="15">
                  <c:v>21.2505</c:v>
                </c:pt>
                <c:pt idx="16">
                  <c:v>39.603</c:v>
                </c:pt>
                <c:pt idx="17">
                  <c:v>41.932</c:v>
                </c:pt>
                <c:pt idx="18">
                  <c:v>42.746</c:v>
                </c:pt>
                <c:pt idx="19">
                  <c:v>42.79</c:v>
                </c:pt>
                <c:pt idx="20">
                  <c:v>27.5275</c:v>
                </c:pt>
                <c:pt idx="21">
                  <c:v>20.37</c:v>
                </c:pt>
                <c:pt idx="22">
                  <c:v>22.096</c:v>
                </c:pt>
                <c:pt idx="23">
                  <c:v>17.598</c:v>
                </c:pt>
                <c:pt idx="24">
                  <c:v>15.496</c:v>
                </c:pt>
                <c:pt idx="25">
                  <c:v>17.822</c:v>
                </c:pt>
                <c:pt idx="26">
                  <c:v>15.6</c:v>
                </c:pt>
                <c:pt idx="27">
                  <c:v>15.522</c:v>
                </c:pt>
                <c:pt idx="28">
                  <c:v>15.717</c:v>
                </c:pt>
                <c:pt idx="29">
                  <c:v>29.376</c:v>
                </c:pt>
                <c:pt idx="30">
                  <c:v>42.944</c:v>
                </c:pt>
                <c:pt idx="31">
                  <c:v>43.208</c:v>
                </c:pt>
                <c:pt idx="32">
                  <c:v>21.4055</c:v>
                </c:pt>
                <c:pt idx="33">
                  <c:v>16.4835</c:v>
                </c:pt>
                <c:pt idx="34">
                  <c:v>15.6</c:v>
                </c:pt>
                <c:pt idx="35">
                  <c:v>37.187</c:v>
                </c:pt>
                <c:pt idx="36">
                  <c:v>42.746</c:v>
                </c:pt>
                <c:pt idx="37">
                  <c:v>40.8285</c:v>
                </c:pt>
                <c:pt idx="38">
                  <c:v>40.506</c:v>
                </c:pt>
                <c:pt idx="39">
                  <c:v>40.377</c:v>
                </c:pt>
                <c:pt idx="40">
                  <c:v>40.3555</c:v>
                </c:pt>
                <c:pt idx="41">
                  <c:v>40.7855</c:v>
                </c:pt>
                <c:pt idx="42">
                  <c:v>38.682</c:v>
                </c:pt>
                <c:pt idx="43">
                  <c:v>27.9125</c:v>
                </c:pt>
                <c:pt idx="44">
                  <c:v>15.262</c:v>
                </c:pt>
                <c:pt idx="45">
                  <c:v>38.766</c:v>
                </c:pt>
                <c:pt idx="46">
                  <c:v>36.695</c:v>
                </c:pt>
                <c:pt idx="47">
                  <c:v>33.657</c:v>
                </c:pt>
                <c:pt idx="48">
                  <c:v>38.262</c:v>
                </c:pt>
                <c:pt idx="49">
                  <c:v>45.87</c:v>
                </c:pt>
                <c:pt idx="50">
                  <c:v>47.498</c:v>
                </c:pt>
                <c:pt idx="51">
                  <c:v>46.552</c:v>
                </c:pt>
                <c:pt idx="52">
                  <c:v>41.822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4511856"/>
        <c:axId val="-1384509104"/>
      </c:scatterChart>
      <c:scatterChart>
        <c:scatterStyle val="lineMarker"/>
        <c:varyColors val="0"/>
        <c:ser>
          <c:idx val="0"/>
          <c:order val="1"/>
          <c:tx>
            <c:v>Irradiance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'10 Ohms Load (60sec)'!$E$3:$E$55</c:f>
              <c:numCache>
                <c:formatCode>General</c:formatCode>
                <c:ptCount val="53"/>
                <c:pt idx="0">
                  <c:v>1164.88</c:v>
                </c:pt>
                <c:pt idx="1">
                  <c:v>605.3</c:v>
                </c:pt>
                <c:pt idx="2">
                  <c:v>779.446</c:v>
                </c:pt>
                <c:pt idx="3">
                  <c:v>1161.11</c:v>
                </c:pt>
                <c:pt idx="4">
                  <c:v>940.398</c:v>
                </c:pt>
                <c:pt idx="5">
                  <c:v>311.434</c:v>
                </c:pt>
                <c:pt idx="6">
                  <c:v>247.574</c:v>
                </c:pt>
                <c:pt idx="7">
                  <c:v>245.709</c:v>
                </c:pt>
                <c:pt idx="8">
                  <c:v>358.211</c:v>
                </c:pt>
                <c:pt idx="9">
                  <c:v>934.1660000000001</c:v>
                </c:pt>
                <c:pt idx="10">
                  <c:v>1150.2</c:v>
                </c:pt>
                <c:pt idx="11">
                  <c:v>1057.29</c:v>
                </c:pt>
                <c:pt idx="12">
                  <c:v>282.413</c:v>
                </c:pt>
                <c:pt idx="13">
                  <c:v>245.094</c:v>
                </c:pt>
                <c:pt idx="14">
                  <c:v>342.047</c:v>
                </c:pt>
                <c:pt idx="15">
                  <c:v>390.893</c:v>
                </c:pt>
                <c:pt idx="16">
                  <c:v>953.075</c:v>
                </c:pt>
                <c:pt idx="17">
                  <c:v>1087.47</c:v>
                </c:pt>
                <c:pt idx="18">
                  <c:v>1260.85</c:v>
                </c:pt>
                <c:pt idx="19">
                  <c:v>1232.65</c:v>
                </c:pt>
                <c:pt idx="20">
                  <c:v>618.164</c:v>
                </c:pt>
                <c:pt idx="21">
                  <c:v>343.352</c:v>
                </c:pt>
                <c:pt idx="22">
                  <c:v>442.452</c:v>
                </c:pt>
                <c:pt idx="23">
                  <c:v>308.026</c:v>
                </c:pt>
                <c:pt idx="24">
                  <c:v>284.77</c:v>
                </c:pt>
                <c:pt idx="25">
                  <c:v>268.358</c:v>
                </c:pt>
                <c:pt idx="26">
                  <c:v>254.525</c:v>
                </c:pt>
                <c:pt idx="27">
                  <c:v>263.138</c:v>
                </c:pt>
                <c:pt idx="28">
                  <c:v>293.064</c:v>
                </c:pt>
                <c:pt idx="29">
                  <c:v>665.676</c:v>
                </c:pt>
                <c:pt idx="30">
                  <c:v>1146.72</c:v>
                </c:pt>
                <c:pt idx="31">
                  <c:v>1128.83</c:v>
                </c:pt>
                <c:pt idx="32">
                  <c:v>374.667</c:v>
                </c:pt>
                <c:pt idx="33">
                  <c:v>286.622</c:v>
                </c:pt>
                <c:pt idx="34">
                  <c:v>280.408</c:v>
                </c:pt>
                <c:pt idx="35">
                  <c:v>910.687</c:v>
                </c:pt>
                <c:pt idx="36">
                  <c:v>1077.56</c:v>
                </c:pt>
                <c:pt idx="37">
                  <c:v>1060.6</c:v>
                </c:pt>
                <c:pt idx="38">
                  <c:v>1058.88</c:v>
                </c:pt>
                <c:pt idx="39">
                  <c:v>1060.3</c:v>
                </c:pt>
                <c:pt idx="40">
                  <c:v>1071.35</c:v>
                </c:pt>
                <c:pt idx="41">
                  <c:v>1078.96</c:v>
                </c:pt>
                <c:pt idx="42">
                  <c:v>1053.36</c:v>
                </c:pt>
                <c:pt idx="43">
                  <c:v>583.451</c:v>
                </c:pt>
                <c:pt idx="44">
                  <c:v>282.664</c:v>
                </c:pt>
                <c:pt idx="45">
                  <c:v>988.914</c:v>
                </c:pt>
                <c:pt idx="46">
                  <c:v>954.242</c:v>
                </c:pt>
                <c:pt idx="47">
                  <c:v>843.719</c:v>
                </c:pt>
                <c:pt idx="48">
                  <c:v>1025.43</c:v>
                </c:pt>
                <c:pt idx="49">
                  <c:v>1338.84</c:v>
                </c:pt>
                <c:pt idx="50">
                  <c:v>1436.06</c:v>
                </c:pt>
                <c:pt idx="51">
                  <c:v>1382.82</c:v>
                </c:pt>
                <c:pt idx="52">
                  <c:v>1194.01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4501072"/>
        <c:axId val="-1384504832"/>
      </c:scatterChart>
      <c:valAx>
        <c:axId val="-1384511856"/>
        <c:scaling>
          <c:orientation val="minMax"/>
          <c:max val="5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509104"/>
        <c:crosses val="autoZero"/>
        <c:crossBetween val="midCat"/>
      </c:valAx>
      <c:valAx>
        <c:axId val="-1384509104"/>
        <c:scaling>
          <c:orientation val="minMax"/>
          <c:max val="55.0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 (Watt)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511856"/>
        <c:crosses val="autoZero"/>
        <c:crossBetween val="midCat"/>
      </c:valAx>
      <c:valAx>
        <c:axId val="-1384504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Sun Irradiance (W/m</a:t>
                </a:r>
                <a:r>
                  <a:rPr lang="en-US" sz="900" b="0" i="0" baseline="30000">
                    <a:effectLst/>
                  </a:rPr>
                  <a:t>2</a:t>
                </a:r>
                <a:r>
                  <a:rPr lang="en-US" sz="900" b="0" i="0" baseline="0">
                    <a:effectLst/>
                  </a:rPr>
                  <a:t>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501072"/>
        <c:crosses val="max"/>
        <c:crossBetween val="midCat"/>
      </c:valAx>
      <c:valAx>
        <c:axId val="-138450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138450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Pout </a:t>
            </a:r>
          </a:p>
        </c:rich>
      </c:tx>
      <c:layout>
        <c:manualLayout>
          <c:xMode val="edge"/>
          <c:yMode val="edge"/>
          <c:x val="0.456715223097113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MPPT (20 secs)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'10 Ohms Load (20sec) '!$K$3:$K$55</c:f>
              <c:numCache>
                <c:formatCode>General</c:formatCode>
                <c:ptCount val="53"/>
                <c:pt idx="0">
                  <c:v>40.128</c:v>
                </c:pt>
                <c:pt idx="1">
                  <c:v>27.018</c:v>
                </c:pt>
                <c:pt idx="2">
                  <c:v>29.868</c:v>
                </c:pt>
                <c:pt idx="3">
                  <c:v>37.128</c:v>
                </c:pt>
                <c:pt idx="4">
                  <c:v>34.68</c:v>
                </c:pt>
                <c:pt idx="5">
                  <c:v>21.888</c:v>
                </c:pt>
                <c:pt idx="6">
                  <c:v>18.272</c:v>
                </c:pt>
                <c:pt idx="7">
                  <c:v>14.456</c:v>
                </c:pt>
                <c:pt idx="8">
                  <c:v>18.615</c:v>
                </c:pt>
                <c:pt idx="9">
                  <c:v>31.046</c:v>
                </c:pt>
                <c:pt idx="10">
                  <c:v>37.107</c:v>
                </c:pt>
                <c:pt idx="11">
                  <c:v>36.792</c:v>
                </c:pt>
                <c:pt idx="12">
                  <c:v>21.296</c:v>
                </c:pt>
                <c:pt idx="13">
                  <c:v>15.61</c:v>
                </c:pt>
                <c:pt idx="14">
                  <c:v>16.884</c:v>
                </c:pt>
                <c:pt idx="15">
                  <c:v>18.84</c:v>
                </c:pt>
                <c:pt idx="16">
                  <c:v>31.654</c:v>
                </c:pt>
                <c:pt idx="17">
                  <c:v>37.149</c:v>
                </c:pt>
                <c:pt idx="18">
                  <c:v>40.524</c:v>
                </c:pt>
                <c:pt idx="19">
                  <c:v>40.282</c:v>
                </c:pt>
                <c:pt idx="20">
                  <c:v>25.33</c:v>
                </c:pt>
                <c:pt idx="21">
                  <c:v>19.965</c:v>
                </c:pt>
                <c:pt idx="22">
                  <c:v>21.056</c:v>
                </c:pt>
                <c:pt idx="23">
                  <c:v>17.08</c:v>
                </c:pt>
                <c:pt idx="24">
                  <c:v>14.807</c:v>
                </c:pt>
                <c:pt idx="25">
                  <c:v>16.632</c:v>
                </c:pt>
                <c:pt idx="26">
                  <c:v>14.716</c:v>
                </c:pt>
                <c:pt idx="27">
                  <c:v>14.56</c:v>
                </c:pt>
                <c:pt idx="28">
                  <c:v>15.806</c:v>
                </c:pt>
                <c:pt idx="29">
                  <c:v>22.208</c:v>
                </c:pt>
                <c:pt idx="30">
                  <c:v>37.338</c:v>
                </c:pt>
                <c:pt idx="31">
                  <c:v>40.348</c:v>
                </c:pt>
                <c:pt idx="32">
                  <c:v>22.831</c:v>
                </c:pt>
                <c:pt idx="33">
                  <c:v>16.926</c:v>
                </c:pt>
                <c:pt idx="34">
                  <c:v>14.924</c:v>
                </c:pt>
                <c:pt idx="35">
                  <c:v>24.72</c:v>
                </c:pt>
                <c:pt idx="36">
                  <c:v>39.754</c:v>
                </c:pt>
                <c:pt idx="37">
                  <c:v>38.984</c:v>
                </c:pt>
                <c:pt idx="38">
                  <c:v>37.401</c:v>
                </c:pt>
                <c:pt idx="39">
                  <c:v>38.918</c:v>
                </c:pt>
                <c:pt idx="40">
                  <c:v>39.336</c:v>
                </c:pt>
                <c:pt idx="41">
                  <c:v>37.275</c:v>
                </c:pt>
                <c:pt idx="42">
                  <c:v>37.023</c:v>
                </c:pt>
                <c:pt idx="43">
                  <c:v>27.522</c:v>
                </c:pt>
                <c:pt idx="44">
                  <c:v>16.772</c:v>
                </c:pt>
                <c:pt idx="45">
                  <c:v>34.24</c:v>
                </c:pt>
                <c:pt idx="46">
                  <c:v>34.02</c:v>
                </c:pt>
                <c:pt idx="47">
                  <c:v>33.36</c:v>
                </c:pt>
                <c:pt idx="48">
                  <c:v>36.435</c:v>
                </c:pt>
                <c:pt idx="49">
                  <c:v>40.172</c:v>
                </c:pt>
                <c:pt idx="50">
                  <c:v>41.404</c:v>
                </c:pt>
                <c:pt idx="51">
                  <c:v>40.084</c:v>
                </c:pt>
                <c:pt idx="52">
                  <c:v>38.052</c:v>
                </c:pt>
              </c:numCache>
            </c:numRef>
          </c:yVal>
          <c:smooth val="1"/>
        </c:ser>
        <c:ser>
          <c:idx val="3"/>
          <c:order val="1"/>
          <c:tx>
            <c:v>MPPT (15 secs)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'10 Ohms Load (15sec) '!$K$3:$K$55</c:f>
              <c:numCache>
                <c:formatCode>General</c:formatCode>
                <c:ptCount val="53"/>
                <c:pt idx="0">
                  <c:v>38.136</c:v>
                </c:pt>
                <c:pt idx="1">
                  <c:v>28.242</c:v>
                </c:pt>
                <c:pt idx="2">
                  <c:v>30.419</c:v>
                </c:pt>
                <c:pt idx="3">
                  <c:v>36.708</c:v>
                </c:pt>
                <c:pt idx="4">
                  <c:v>36.288</c:v>
                </c:pt>
                <c:pt idx="5">
                  <c:v>17.57</c:v>
                </c:pt>
                <c:pt idx="6">
                  <c:v>15.75</c:v>
                </c:pt>
                <c:pt idx="7">
                  <c:v>14.794</c:v>
                </c:pt>
                <c:pt idx="8">
                  <c:v>18.705</c:v>
                </c:pt>
                <c:pt idx="9">
                  <c:v>30.495</c:v>
                </c:pt>
                <c:pt idx="10">
                  <c:v>37.527</c:v>
                </c:pt>
                <c:pt idx="11">
                  <c:v>36.498</c:v>
                </c:pt>
                <c:pt idx="12">
                  <c:v>24.293</c:v>
                </c:pt>
                <c:pt idx="13">
                  <c:v>16.674</c:v>
                </c:pt>
                <c:pt idx="14">
                  <c:v>17.066</c:v>
                </c:pt>
                <c:pt idx="15">
                  <c:v>19.38</c:v>
                </c:pt>
                <c:pt idx="16">
                  <c:v>30.856</c:v>
                </c:pt>
                <c:pt idx="17">
                  <c:v>35.763</c:v>
                </c:pt>
                <c:pt idx="18">
                  <c:v>39.776</c:v>
                </c:pt>
                <c:pt idx="19">
                  <c:v>39.842</c:v>
                </c:pt>
                <c:pt idx="20">
                  <c:v>28.098</c:v>
                </c:pt>
                <c:pt idx="21">
                  <c:v>19.32</c:v>
                </c:pt>
                <c:pt idx="22">
                  <c:v>19.8</c:v>
                </c:pt>
                <c:pt idx="23">
                  <c:v>16.968</c:v>
                </c:pt>
                <c:pt idx="24">
                  <c:v>14.755</c:v>
                </c:pt>
                <c:pt idx="25">
                  <c:v>16.492</c:v>
                </c:pt>
                <c:pt idx="26">
                  <c:v>14.521</c:v>
                </c:pt>
                <c:pt idx="27">
                  <c:v>14.443</c:v>
                </c:pt>
                <c:pt idx="28">
                  <c:v>14.508</c:v>
                </c:pt>
                <c:pt idx="29">
                  <c:v>24.157</c:v>
                </c:pt>
                <c:pt idx="30">
                  <c:v>34.7</c:v>
                </c:pt>
                <c:pt idx="31">
                  <c:v>37.632</c:v>
                </c:pt>
                <c:pt idx="32">
                  <c:v>28.602</c:v>
                </c:pt>
                <c:pt idx="33">
                  <c:v>16.884</c:v>
                </c:pt>
                <c:pt idx="34">
                  <c:v>16.45</c:v>
                </c:pt>
                <c:pt idx="35">
                  <c:v>28.602</c:v>
                </c:pt>
                <c:pt idx="36">
                  <c:v>37.023</c:v>
                </c:pt>
                <c:pt idx="37">
                  <c:v>36.582</c:v>
                </c:pt>
                <c:pt idx="38">
                  <c:v>36.834</c:v>
                </c:pt>
                <c:pt idx="39">
                  <c:v>36.876</c:v>
                </c:pt>
                <c:pt idx="40">
                  <c:v>37.338</c:v>
                </c:pt>
                <c:pt idx="41">
                  <c:v>39.622</c:v>
                </c:pt>
                <c:pt idx="42">
                  <c:v>35.994</c:v>
                </c:pt>
                <c:pt idx="43">
                  <c:v>25.56</c:v>
                </c:pt>
                <c:pt idx="44">
                  <c:v>18.42</c:v>
                </c:pt>
                <c:pt idx="45">
                  <c:v>34.22</c:v>
                </c:pt>
                <c:pt idx="46">
                  <c:v>33.78</c:v>
                </c:pt>
                <c:pt idx="47">
                  <c:v>33.24</c:v>
                </c:pt>
                <c:pt idx="48">
                  <c:v>36.183</c:v>
                </c:pt>
                <c:pt idx="49">
                  <c:v>39.622</c:v>
                </c:pt>
                <c:pt idx="50">
                  <c:v>40.062</c:v>
                </c:pt>
                <c:pt idx="51">
                  <c:v>39.842</c:v>
                </c:pt>
                <c:pt idx="52">
                  <c:v>39.556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7103952"/>
        <c:axId val="-1387111120"/>
      </c:scatterChart>
      <c:valAx>
        <c:axId val="-1387103952"/>
        <c:scaling>
          <c:orientation val="minMax"/>
          <c:max val="6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111120"/>
        <c:crosses val="autoZero"/>
        <c:crossBetween val="midCat"/>
      </c:valAx>
      <c:valAx>
        <c:axId val="-1387111120"/>
        <c:scaling>
          <c:orientation val="minMax"/>
          <c:max val="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out</a:t>
                </a:r>
                <a:r>
                  <a:rPr lang="en-US"/>
                  <a:t> (Watt)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10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Pout </a:t>
            </a:r>
          </a:p>
        </c:rich>
      </c:tx>
      <c:layout>
        <c:manualLayout>
          <c:xMode val="edge"/>
          <c:yMode val="edge"/>
          <c:x val="0.456715223097113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MPPT (60 secs)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'10 Ohms Load (60sec)'!$W$3:$W$55</c:f>
              <c:numCache>
                <c:formatCode>General</c:formatCode>
                <c:ptCount val="53"/>
                <c:pt idx="0">
                  <c:v>41.8</c:v>
                </c:pt>
                <c:pt idx="1">
                  <c:v>26.495</c:v>
                </c:pt>
                <c:pt idx="2">
                  <c:v>31.73</c:v>
                </c:pt>
                <c:pt idx="3">
                  <c:v>39.375</c:v>
                </c:pt>
                <c:pt idx="4">
                  <c:v>37.556</c:v>
                </c:pt>
                <c:pt idx="5">
                  <c:v>17.598</c:v>
                </c:pt>
                <c:pt idx="6">
                  <c:v>14.6625</c:v>
                </c:pt>
                <c:pt idx="7">
                  <c:v>14.6125</c:v>
                </c:pt>
                <c:pt idx="8">
                  <c:v>20.4</c:v>
                </c:pt>
                <c:pt idx="9">
                  <c:v>37.2075</c:v>
                </c:pt>
                <c:pt idx="10">
                  <c:v>42.24</c:v>
                </c:pt>
                <c:pt idx="11">
                  <c:v>40.549</c:v>
                </c:pt>
                <c:pt idx="12">
                  <c:v>15.925</c:v>
                </c:pt>
                <c:pt idx="13">
                  <c:v>14.675</c:v>
                </c:pt>
                <c:pt idx="14">
                  <c:v>18.9805</c:v>
                </c:pt>
                <c:pt idx="15">
                  <c:v>21.2505</c:v>
                </c:pt>
                <c:pt idx="16">
                  <c:v>39.603</c:v>
                </c:pt>
                <c:pt idx="17">
                  <c:v>41.932</c:v>
                </c:pt>
                <c:pt idx="18">
                  <c:v>42.746</c:v>
                </c:pt>
                <c:pt idx="19">
                  <c:v>42.79</c:v>
                </c:pt>
                <c:pt idx="20">
                  <c:v>27.5275</c:v>
                </c:pt>
                <c:pt idx="21">
                  <c:v>20.37</c:v>
                </c:pt>
                <c:pt idx="22">
                  <c:v>22.096</c:v>
                </c:pt>
                <c:pt idx="23">
                  <c:v>17.598</c:v>
                </c:pt>
                <c:pt idx="24">
                  <c:v>15.496</c:v>
                </c:pt>
                <c:pt idx="25">
                  <c:v>17.822</c:v>
                </c:pt>
                <c:pt idx="26">
                  <c:v>15.6</c:v>
                </c:pt>
                <c:pt idx="27">
                  <c:v>15.522</c:v>
                </c:pt>
                <c:pt idx="28">
                  <c:v>15.717</c:v>
                </c:pt>
                <c:pt idx="29">
                  <c:v>29.376</c:v>
                </c:pt>
                <c:pt idx="30">
                  <c:v>42.944</c:v>
                </c:pt>
                <c:pt idx="31">
                  <c:v>43.208</c:v>
                </c:pt>
                <c:pt idx="32">
                  <c:v>21.4055</c:v>
                </c:pt>
                <c:pt idx="33">
                  <c:v>16.4835</c:v>
                </c:pt>
                <c:pt idx="34">
                  <c:v>15.6</c:v>
                </c:pt>
                <c:pt idx="35">
                  <c:v>37.187</c:v>
                </c:pt>
                <c:pt idx="36">
                  <c:v>42.746</c:v>
                </c:pt>
                <c:pt idx="37">
                  <c:v>40.8285</c:v>
                </c:pt>
                <c:pt idx="38">
                  <c:v>40.506</c:v>
                </c:pt>
                <c:pt idx="39">
                  <c:v>40.377</c:v>
                </c:pt>
                <c:pt idx="40">
                  <c:v>40.3555</c:v>
                </c:pt>
                <c:pt idx="41">
                  <c:v>40.7855</c:v>
                </c:pt>
                <c:pt idx="42">
                  <c:v>38.682</c:v>
                </c:pt>
                <c:pt idx="43">
                  <c:v>27.9125</c:v>
                </c:pt>
                <c:pt idx="44">
                  <c:v>15.262</c:v>
                </c:pt>
                <c:pt idx="45">
                  <c:v>38.766</c:v>
                </c:pt>
                <c:pt idx="46">
                  <c:v>36.695</c:v>
                </c:pt>
                <c:pt idx="47">
                  <c:v>33.657</c:v>
                </c:pt>
                <c:pt idx="48">
                  <c:v>38.262</c:v>
                </c:pt>
                <c:pt idx="49">
                  <c:v>45.87</c:v>
                </c:pt>
                <c:pt idx="50">
                  <c:v>47.498</c:v>
                </c:pt>
                <c:pt idx="51">
                  <c:v>46.552</c:v>
                </c:pt>
                <c:pt idx="52">
                  <c:v>41.822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5717008"/>
        <c:axId val="-1315714256"/>
      </c:scatterChart>
      <c:scatterChart>
        <c:scatterStyle val="lineMarker"/>
        <c:varyColors val="0"/>
        <c:ser>
          <c:idx val="0"/>
          <c:order val="1"/>
          <c:tx>
            <c:v>Irradiance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 Ohms Load (60sec)'!$E$3:$E$55</c:f>
              <c:numCache>
                <c:formatCode>General</c:formatCode>
                <c:ptCount val="53"/>
                <c:pt idx="0">
                  <c:v>1164.88</c:v>
                </c:pt>
                <c:pt idx="1">
                  <c:v>605.3</c:v>
                </c:pt>
                <c:pt idx="2">
                  <c:v>779.446</c:v>
                </c:pt>
                <c:pt idx="3">
                  <c:v>1161.11</c:v>
                </c:pt>
                <c:pt idx="4">
                  <c:v>940.398</c:v>
                </c:pt>
                <c:pt idx="5">
                  <c:v>311.434</c:v>
                </c:pt>
                <c:pt idx="6">
                  <c:v>247.574</c:v>
                </c:pt>
                <c:pt idx="7">
                  <c:v>245.709</c:v>
                </c:pt>
                <c:pt idx="8">
                  <c:v>358.211</c:v>
                </c:pt>
                <c:pt idx="9">
                  <c:v>934.1660000000001</c:v>
                </c:pt>
                <c:pt idx="10">
                  <c:v>1150.2</c:v>
                </c:pt>
                <c:pt idx="11">
                  <c:v>1057.29</c:v>
                </c:pt>
                <c:pt idx="12">
                  <c:v>282.413</c:v>
                </c:pt>
                <c:pt idx="13">
                  <c:v>245.094</c:v>
                </c:pt>
                <c:pt idx="14">
                  <c:v>342.047</c:v>
                </c:pt>
                <c:pt idx="15">
                  <c:v>390.893</c:v>
                </c:pt>
                <c:pt idx="16">
                  <c:v>953.075</c:v>
                </c:pt>
                <c:pt idx="17">
                  <c:v>1087.47</c:v>
                </c:pt>
                <c:pt idx="18">
                  <c:v>1260.85</c:v>
                </c:pt>
                <c:pt idx="19">
                  <c:v>1232.65</c:v>
                </c:pt>
                <c:pt idx="20">
                  <c:v>618.164</c:v>
                </c:pt>
                <c:pt idx="21">
                  <c:v>343.352</c:v>
                </c:pt>
                <c:pt idx="22">
                  <c:v>442.452</c:v>
                </c:pt>
                <c:pt idx="23">
                  <c:v>308.026</c:v>
                </c:pt>
                <c:pt idx="24">
                  <c:v>284.77</c:v>
                </c:pt>
                <c:pt idx="25">
                  <c:v>268.358</c:v>
                </c:pt>
                <c:pt idx="26">
                  <c:v>254.525</c:v>
                </c:pt>
                <c:pt idx="27">
                  <c:v>263.138</c:v>
                </c:pt>
                <c:pt idx="28">
                  <c:v>293.064</c:v>
                </c:pt>
                <c:pt idx="29">
                  <c:v>665.676</c:v>
                </c:pt>
                <c:pt idx="30">
                  <c:v>1146.72</c:v>
                </c:pt>
                <c:pt idx="31">
                  <c:v>1128.83</c:v>
                </c:pt>
                <c:pt idx="32">
                  <c:v>374.667</c:v>
                </c:pt>
                <c:pt idx="33">
                  <c:v>286.622</c:v>
                </c:pt>
                <c:pt idx="34">
                  <c:v>280.408</c:v>
                </c:pt>
                <c:pt idx="35">
                  <c:v>910.687</c:v>
                </c:pt>
                <c:pt idx="36">
                  <c:v>1077.56</c:v>
                </c:pt>
                <c:pt idx="37">
                  <c:v>1060.6</c:v>
                </c:pt>
                <c:pt idx="38">
                  <c:v>1058.88</c:v>
                </c:pt>
                <c:pt idx="39">
                  <c:v>1060.3</c:v>
                </c:pt>
                <c:pt idx="40">
                  <c:v>1071.35</c:v>
                </c:pt>
                <c:pt idx="41">
                  <c:v>1078.96</c:v>
                </c:pt>
                <c:pt idx="42">
                  <c:v>1053.36</c:v>
                </c:pt>
                <c:pt idx="43">
                  <c:v>583.451</c:v>
                </c:pt>
                <c:pt idx="44">
                  <c:v>282.664</c:v>
                </c:pt>
                <c:pt idx="45">
                  <c:v>988.914</c:v>
                </c:pt>
                <c:pt idx="46">
                  <c:v>954.242</c:v>
                </c:pt>
                <c:pt idx="47">
                  <c:v>843.719</c:v>
                </c:pt>
                <c:pt idx="48">
                  <c:v>1025.43</c:v>
                </c:pt>
                <c:pt idx="49">
                  <c:v>1338.84</c:v>
                </c:pt>
                <c:pt idx="50">
                  <c:v>1436.06</c:v>
                </c:pt>
                <c:pt idx="51">
                  <c:v>1382.82</c:v>
                </c:pt>
                <c:pt idx="52">
                  <c:v>1194.01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5706224"/>
        <c:axId val="-1315709984"/>
      </c:scatterChart>
      <c:valAx>
        <c:axId val="-13157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714256"/>
        <c:crosses val="autoZero"/>
        <c:crossBetween val="midCat"/>
      </c:valAx>
      <c:valAx>
        <c:axId val="-1315714256"/>
        <c:scaling>
          <c:orientation val="minMax"/>
          <c:max val="50.0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717008"/>
        <c:crosses val="autoZero"/>
        <c:crossBetween val="midCat"/>
      </c:valAx>
      <c:valAx>
        <c:axId val="-1315709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 (W/m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706224"/>
        <c:crosses val="max"/>
        <c:crossBetween val="midCat"/>
      </c:valAx>
      <c:valAx>
        <c:axId val="-1315706224"/>
        <c:scaling>
          <c:orientation val="minMax"/>
        </c:scaling>
        <c:delete val="1"/>
        <c:axPos val="b"/>
        <c:majorTickMark val="out"/>
        <c:minorTickMark val="none"/>
        <c:tickLblPos val="nextTo"/>
        <c:crossAx val="-13157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0" Type="http://schemas.openxmlformats.org/officeDocument/2006/relationships/chart" Target="../charts/chart19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638175</xdr:colOff>
      <xdr:row>2</xdr:row>
      <xdr:rowOff>19050</xdr:rowOff>
    </xdr:from>
    <xdr:to>
      <xdr:col>35</xdr:col>
      <xdr:colOff>624947</xdr:colOff>
      <xdr:row>31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274637</xdr:colOff>
      <xdr:row>32</xdr:row>
      <xdr:rowOff>109537</xdr:rowOff>
    </xdr:from>
    <xdr:to>
      <xdr:col>38</xdr:col>
      <xdr:colOff>244400</xdr:colOff>
      <xdr:row>61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677567</xdr:colOff>
      <xdr:row>74</xdr:row>
      <xdr:rowOff>136525</xdr:rowOff>
    </xdr:from>
    <xdr:to>
      <xdr:col>11</xdr:col>
      <xdr:colOff>269875</xdr:colOff>
      <xdr:row>103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56</xdr:row>
      <xdr:rowOff>0</xdr:rowOff>
    </xdr:from>
    <xdr:to>
      <xdr:col>4</xdr:col>
      <xdr:colOff>1714500</xdr:colOff>
      <xdr:row>69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533400</xdr:colOff>
      <xdr:row>55</xdr:row>
      <xdr:rowOff>177800</xdr:rowOff>
    </xdr:from>
    <xdr:to>
      <xdr:col>22</xdr:col>
      <xdr:colOff>511175</xdr:colOff>
      <xdr:row>82</xdr:row>
      <xdr:rowOff>128707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22</xdr:col>
      <xdr:colOff>803275</xdr:colOff>
      <xdr:row>110</xdr:row>
      <xdr:rowOff>157282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587375</xdr:colOff>
      <xdr:row>64</xdr:row>
      <xdr:rowOff>31750</xdr:rowOff>
    </xdr:from>
    <xdr:to>
      <xdr:col>36</xdr:col>
      <xdr:colOff>303696</xdr:colOff>
      <xdr:row>90</xdr:row>
      <xdr:rowOff>189032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93</xdr:row>
      <xdr:rowOff>0</xdr:rowOff>
    </xdr:from>
    <xdr:to>
      <xdr:col>34</xdr:col>
      <xdr:colOff>806037</xdr:colOff>
      <xdr:row>119</xdr:row>
      <xdr:rowOff>157972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122</xdr:row>
      <xdr:rowOff>0</xdr:rowOff>
    </xdr:from>
    <xdr:to>
      <xdr:col>34</xdr:col>
      <xdr:colOff>806037</xdr:colOff>
      <xdr:row>148</xdr:row>
      <xdr:rowOff>157973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638175</xdr:colOff>
      <xdr:row>2</xdr:row>
      <xdr:rowOff>19050</xdr:rowOff>
    </xdr:from>
    <xdr:to>
      <xdr:col>35</xdr:col>
      <xdr:colOff>624947</xdr:colOff>
      <xdr:row>31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274637</xdr:colOff>
      <xdr:row>32</xdr:row>
      <xdr:rowOff>109537</xdr:rowOff>
    </xdr:from>
    <xdr:to>
      <xdr:col>38</xdr:col>
      <xdr:colOff>244400</xdr:colOff>
      <xdr:row>61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677567</xdr:colOff>
      <xdr:row>74</xdr:row>
      <xdr:rowOff>136525</xdr:rowOff>
    </xdr:from>
    <xdr:to>
      <xdr:col>11</xdr:col>
      <xdr:colOff>269875</xdr:colOff>
      <xdr:row>103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56</xdr:row>
      <xdr:rowOff>0</xdr:rowOff>
    </xdr:from>
    <xdr:to>
      <xdr:col>4</xdr:col>
      <xdr:colOff>1714500</xdr:colOff>
      <xdr:row>69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533400</xdr:colOff>
      <xdr:row>55</xdr:row>
      <xdr:rowOff>177800</xdr:rowOff>
    </xdr:from>
    <xdr:to>
      <xdr:col>22</xdr:col>
      <xdr:colOff>511175</xdr:colOff>
      <xdr:row>82</xdr:row>
      <xdr:rowOff>128707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22</xdr:col>
      <xdr:colOff>803275</xdr:colOff>
      <xdr:row>110</xdr:row>
      <xdr:rowOff>157282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587375</xdr:colOff>
      <xdr:row>64</xdr:row>
      <xdr:rowOff>31750</xdr:rowOff>
    </xdr:from>
    <xdr:to>
      <xdr:col>36</xdr:col>
      <xdr:colOff>303696</xdr:colOff>
      <xdr:row>90</xdr:row>
      <xdr:rowOff>189032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93</xdr:row>
      <xdr:rowOff>0</xdr:rowOff>
    </xdr:from>
    <xdr:to>
      <xdr:col>34</xdr:col>
      <xdr:colOff>806037</xdr:colOff>
      <xdr:row>119</xdr:row>
      <xdr:rowOff>157972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122</xdr:row>
      <xdr:rowOff>0</xdr:rowOff>
    </xdr:from>
    <xdr:to>
      <xdr:col>34</xdr:col>
      <xdr:colOff>806037</xdr:colOff>
      <xdr:row>148</xdr:row>
      <xdr:rowOff>157973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23</xdr:col>
      <xdr:colOff>806036</xdr:colOff>
      <xdr:row>147</xdr:row>
      <xdr:rowOff>157972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165100</xdr:colOff>
      <xdr:row>1</xdr:row>
      <xdr:rowOff>177800</xdr:rowOff>
    </xdr:from>
    <xdr:to>
      <xdr:col>16</xdr:col>
      <xdr:colOff>609600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2</xdr:row>
      <xdr:rowOff>0</xdr:rowOff>
    </xdr:from>
    <xdr:to>
      <xdr:col>17</xdr:col>
      <xdr:colOff>152400</xdr:colOff>
      <xdr:row>15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"/>
  <sheetViews>
    <sheetView tabSelected="1" topLeftCell="D1" zoomScale="92" zoomScaleNormal="80" zoomScalePageLayoutView="80" workbookViewId="0">
      <selection activeCell="AK130" sqref="AK130"/>
    </sheetView>
  </sheetViews>
  <sheetFormatPr baseColWidth="10" defaultRowHeight="16" x14ac:dyDescent="0.2"/>
  <cols>
    <col min="5" max="5" width="23" bestFit="1" customWidth="1"/>
    <col min="6" max="6" width="8.33203125" style="4" bestFit="1" customWidth="1"/>
    <col min="7" max="7" width="13.5" bestFit="1" customWidth="1"/>
    <col min="8" max="10" width="10.83203125" style="4"/>
    <col min="12" max="14" width="10.83203125" style="4"/>
  </cols>
  <sheetData>
    <row r="1" spans="1:42" x14ac:dyDescent="0.2">
      <c r="H1" s="11" t="s">
        <v>7</v>
      </c>
      <c r="I1" s="11"/>
      <c r="J1" s="11"/>
      <c r="K1" s="10"/>
      <c r="L1" s="12" t="s">
        <v>8</v>
      </c>
      <c r="M1" s="12"/>
      <c r="N1" s="12"/>
      <c r="O1" s="10"/>
    </row>
    <row r="2" spans="1:4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s="5" t="s">
        <v>5</v>
      </c>
      <c r="G2" t="s">
        <v>6</v>
      </c>
      <c r="H2" s="4" t="s">
        <v>9</v>
      </c>
      <c r="I2" s="4" t="s">
        <v>10</v>
      </c>
      <c r="J2" s="4" t="s">
        <v>11</v>
      </c>
      <c r="K2" t="s">
        <v>12</v>
      </c>
      <c r="L2" s="4" t="s">
        <v>9</v>
      </c>
      <c r="M2" s="4" t="s">
        <v>10</v>
      </c>
      <c r="N2" s="4" t="s">
        <v>11</v>
      </c>
      <c r="O2" t="s">
        <v>12</v>
      </c>
      <c r="P2" s="4" t="s">
        <v>9</v>
      </c>
      <c r="Q2" s="4" t="s">
        <v>10</v>
      </c>
      <c r="R2" s="4" t="s">
        <v>11</v>
      </c>
      <c r="S2" t="s">
        <v>12</v>
      </c>
      <c r="T2" s="4" t="s">
        <v>9</v>
      </c>
      <c r="U2" s="4" t="s">
        <v>10</v>
      </c>
      <c r="V2" s="4" t="s">
        <v>11</v>
      </c>
      <c r="W2" t="s">
        <v>12</v>
      </c>
    </row>
    <row r="3" spans="1:42" x14ac:dyDescent="0.2">
      <c r="A3" s="1">
        <v>1</v>
      </c>
      <c r="B3" s="1">
        <v>1</v>
      </c>
      <c r="C3" s="1">
        <v>2015</v>
      </c>
      <c r="D3" s="1">
        <v>12.05</v>
      </c>
      <c r="E3" s="1">
        <v>1164.8800000000001</v>
      </c>
      <c r="F3" s="4">
        <v>24</v>
      </c>
      <c r="G3" s="1">
        <f t="shared" ref="G3:G55" si="0">10-(10/128*F3)</f>
        <v>8.125</v>
      </c>
      <c r="H3" s="4">
        <v>1.423</v>
      </c>
      <c r="I3" s="4">
        <v>17</v>
      </c>
      <c r="J3" s="4">
        <v>17</v>
      </c>
      <c r="K3">
        <f>H3*I3</f>
        <v>24.191000000000003</v>
      </c>
      <c r="L3" s="4">
        <v>2.101</v>
      </c>
      <c r="M3" s="4">
        <v>22</v>
      </c>
      <c r="N3" s="4">
        <v>15</v>
      </c>
      <c r="O3">
        <f>L3*M3</f>
        <v>46.222000000000001</v>
      </c>
      <c r="P3">
        <v>1.913</v>
      </c>
      <c r="Q3">
        <v>21</v>
      </c>
      <c r="R3">
        <v>16</v>
      </c>
      <c r="S3">
        <f>P3*Q3</f>
        <v>40.173000000000002</v>
      </c>
      <c r="T3">
        <v>1.9</v>
      </c>
      <c r="U3">
        <v>22</v>
      </c>
      <c r="W3">
        <f>T3*U3</f>
        <v>41.8</v>
      </c>
      <c r="AN3" s="4">
        <v>24</v>
      </c>
      <c r="AO3">
        <f>AN3-AN4</f>
        <v>-50</v>
      </c>
      <c r="AP3">
        <f>MIN(AO3:AO55)</f>
        <v>-69</v>
      </c>
    </row>
    <row r="4" spans="1:42" x14ac:dyDescent="0.2">
      <c r="A4" s="1">
        <v>1</v>
      </c>
      <c r="B4" s="1">
        <v>1</v>
      </c>
      <c r="C4" s="1">
        <v>2015</v>
      </c>
      <c r="D4" s="1">
        <v>12.067</v>
      </c>
      <c r="E4" s="1">
        <v>605.29999999999995</v>
      </c>
      <c r="F4" s="4">
        <v>74</v>
      </c>
      <c r="G4" s="1">
        <f t="shared" si="0"/>
        <v>4.21875</v>
      </c>
      <c r="H4" s="4">
        <v>1.369</v>
      </c>
      <c r="I4" s="4">
        <v>16</v>
      </c>
      <c r="J4" s="4">
        <v>17</v>
      </c>
      <c r="K4">
        <f t="shared" ref="K4:K55" si="1">H4*I4</f>
        <v>21.904</v>
      </c>
      <c r="L4" s="4">
        <v>1.653</v>
      </c>
      <c r="M4" s="4">
        <v>20</v>
      </c>
      <c r="N4" s="4">
        <v>14</v>
      </c>
      <c r="O4">
        <f t="shared" ref="O4:O55" si="2">L4*M4</f>
        <v>33.06</v>
      </c>
      <c r="P4">
        <v>1.7969999999999999</v>
      </c>
      <c r="Q4">
        <v>21</v>
      </c>
      <c r="R4">
        <v>19</v>
      </c>
      <c r="S4">
        <f t="shared" ref="S4:S55" si="3">P4*Q4</f>
        <v>37.737000000000002</v>
      </c>
      <c r="T4">
        <v>1.514</v>
      </c>
      <c r="U4">
        <v>17.5</v>
      </c>
      <c r="W4">
        <f t="shared" ref="W4:W55" si="4">T4*U4</f>
        <v>26.495000000000001</v>
      </c>
      <c r="AN4" s="4">
        <v>74</v>
      </c>
      <c r="AO4">
        <f t="shared" ref="AO4:AO55" si="5">AN4-AN5</f>
        <v>15</v>
      </c>
      <c r="AP4">
        <f>MAX(AO3:AO55)</f>
        <v>63</v>
      </c>
    </row>
    <row r="5" spans="1:42" x14ac:dyDescent="0.2">
      <c r="A5" s="1">
        <v>1</v>
      </c>
      <c r="B5" s="1">
        <v>1</v>
      </c>
      <c r="C5" s="1">
        <v>2015</v>
      </c>
      <c r="D5" s="1">
        <v>12.083</v>
      </c>
      <c r="E5" s="1">
        <v>779.44600000000003</v>
      </c>
      <c r="F5" s="4">
        <v>59</v>
      </c>
      <c r="G5" s="1">
        <f t="shared" si="0"/>
        <v>5.390625</v>
      </c>
      <c r="H5" s="4">
        <v>1.3740000000000001</v>
      </c>
      <c r="I5" s="4">
        <v>16</v>
      </c>
      <c r="J5" s="4">
        <v>17</v>
      </c>
      <c r="K5">
        <f t="shared" si="1"/>
        <v>21.984000000000002</v>
      </c>
      <c r="L5" s="4">
        <v>1.758</v>
      </c>
      <c r="M5" s="4">
        <v>20</v>
      </c>
      <c r="N5" s="4">
        <v>14</v>
      </c>
      <c r="O5">
        <f t="shared" si="2"/>
        <v>35.159999999999997</v>
      </c>
      <c r="P5">
        <v>1.6970000000000001</v>
      </c>
      <c r="Q5">
        <v>20</v>
      </c>
      <c r="R5">
        <v>12</v>
      </c>
      <c r="S5">
        <f t="shared" si="3"/>
        <v>33.94</v>
      </c>
      <c r="T5">
        <v>1.67</v>
      </c>
      <c r="U5">
        <v>19</v>
      </c>
      <c r="W5">
        <f t="shared" si="4"/>
        <v>31.729999999999997</v>
      </c>
      <c r="AN5" s="4">
        <v>59</v>
      </c>
      <c r="AO5">
        <f t="shared" si="5"/>
        <v>34</v>
      </c>
    </row>
    <row r="6" spans="1:42" x14ac:dyDescent="0.2">
      <c r="A6" s="1">
        <v>1</v>
      </c>
      <c r="B6" s="1">
        <v>1</v>
      </c>
      <c r="C6" s="1">
        <v>2015</v>
      </c>
      <c r="D6" s="1">
        <v>12.333</v>
      </c>
      <c r="E6" s="1">
        <v>1161.1099999999999</v>
      </c>
      <c r="F6" s="4">
        <v>25</v>
      </c>
      <c r="G6" s="1">
        <f t="shared" si="0"/>
        <v>8.046875</v>
      </c>
      <c r="H6" s="4">
        <v>1.415</v>
      </c>
      <c r="I6" s="4">
        <v>16</v>
      </c>
      <c r="J6" s="4">
        <v>17</v>
      </c>
      <c r="K6">
        <f t="shared" si="1"/>
        <v>22.64</v>
      </c>
      <c r="L6" s="4">
        <v>2.04</v>
      </c>
      <c r="M6" s="4">
        <v>23</v>
      </c>
      <c r="N6" s="4">
        <v>14</v>
      </c>
      <c r="O6">
        <f t="shared" si="2"/>
        <v>46.92</v>
      </c>
      <c r="P6">
        <v>1.984</v>
      </c>
      <c r="Q6">
        <v>23</v>
      </c>
      <c r="R6">
        <v>12</v>
      </c>
      <c r="S6">
        <f t="shared" si="3"/>
        <v>45.631999999999998</v>
      </c>
      <c r="T6">
        <v>1.875</v>
      </c>
      <c r="U6">
        <v>21</v>
      </c>
      <c r="W6">
        <f t="shared" si="4"/>
        <v>39.375</v>
      </c>
      <c r="AN6" s="4">
        <v>25</v>
      </c>
      <c r="AO6">
        <f t="shared" si="5"/>
        <v>-19</v>
      </c>
    </row>
    <row r="7" spans="1:42" x14ac:dyDescent="0.2">
      <c r="A7" s="1">
        <v>1</v>
      </c>
      <c r="B7" s="1">
        <v>1</v>
      </c>
      <c r="C7" s="1">
        <v>2015</v>
      </c>
      <c r="D7" s="1">
        <v>12.35</v>
      </c>
      <c r="E7" s="1">
        <v>940.39800000000002</v>
      </c>
      <c r="F7" s="4">
        <v>44</v>
      </c>
      <c r="G7" s="1">
        <f t="shared" si="0"/>
        <v>6.5625</v>
      </c>
      <c r="H7" s="4">
        <v>1.23</v>
      </c>
      <c r="I7" s="4">
        <v>15.5</v>
      </c>
      <c r="J7" s="4">
        <v>17</v>
      </c>
      <c r="K7">
        <f t="shared" si="1"/>
        <v>19.065000000000001</v>
      </c>
      <c r="L7" s="4">
        <v>1.9830000000000001</v>
      </c>
      <c r="M7" s="4">
        <v>22</v>
      </c>
      <c r="N7" s="4">
        <v>13.5</v>
      </c>
      <c r="O7">
        <f t="shared" si="2"/>
        <v>43.626000000000005</v>
      </c>
      <c r="P7">
        <v>1.948</v>
      </c>
      <c r="Q7">
        <v>24</v>
      </c>
      <c r="R7">
        <v>12</v>
      </c>
      <c r="S7">
        <f t="shared" si="3"/>
        <v>46.751999999999995</v>
      </c>
      <c r="T7">
        <v>1.8320000000000001</v>
      </c>
      <c r="U7">
        <v>20.5</v>
      </c>
      <c r="W7">
        <f t="shared" si="4"/>
        <v>37.556000000000004</v>
      </c>
      <c r="AN7" s="4">
        <v>44</v>
      </c>
      <c r="AO7">
        <f t="shared" si="5"/>
        <v>-56</v>
      </c>
    </row>
    <row r="8" spans="1:42" x14ac:dyDescent="0.2">
      <c r="A8" s="1">
        <v>1</v>
      </c>
      <c r="B8" s="1">
        <v>1</v>
      </c>
      <c r="C8" s="1">
        <v>2015</v>
      </c>
      <c r="D8" s="1">
        <v>12.367000000000001</v>
      </c>
      <c r="E8" s="1">
        <v>311.43400000000003</v>
      </c>
      <c r="F8" s="4">
        <v>100</v>
      </c>
      <c r="G8" s="1">
        <f t="shared" si="0"/>
        <v>2.1875</v>
      </c>
      <c r="H8" s="4">
        <v>1.175</v>
      </c>
      <c r="I8" s="4">
        <v>13.5</v>
      </c>
      <c r="J8" s="4">
        <v>14.5</v>
      </c>
      <c r="K8">
        <f t="shared" si="1"/>
        <v>15.862500000000001</v>
      </c>
      <c r="L8" s="4">
        <v>1.464</v>
      </c>
      <c r="M8" s="4">
        <v>14</v>
      </c>
      <c r="N8" s="4">
        <v>13.5</v>
      </c>
      <c r="O8">
        <f t="shared" si="2"/>
        <v>20.495999999999999</v>
      </c>
      <c r="P8">
        <v>1.48</v>
      </c>
      <c r="Q8">
        <v>17</v>
      </c>
      <c r="R8">
        <v>12</v>
      </c>
      <c r="S8">
        <f t="shared" si="3"/>
        <v>25.16</v>
      </c>
      <c r="T8">
        <v>1.2569999999999999</v>
      </c>
      <c r="U8">
        <v>14</v>
      </c>
      <c r="V8" s="4"/>
      <c r="W8">
        <f t="shared" si="4"/>
        <v>17.597999999999999</v>
      </c>
      <c r="AN8" s="4">
        <v>100</v>
      </c>
      <c r="AO8">
        <f t="shared" si="5"/>
        <v>-6</v>
      </c>
    </row>
    <row r="9" spans="1:42" x14ac:dyDescent="0.2">
      <c r="A9" s="1">
        <v>1</v>
      </c>
      <c r="B9" s="1">
        <v>1</v>
      </c>
      <c r="C9" s="1">
        <v>2015</v>
      </c>
      <c r="D9" s="1">
        <v>12.382999999999999</v>
      </c>
      <c r="E9" s="1">
        <v>247.57400000000001</v>
      </c>
      <c r="F9" s="4">
        <v>106</v>
      </c>
      <c r="G9" s="1">
        <f t="shared" si="0"/>
        <v>1.71875</v>
      </c>
      <c r="H9" s="4">
        <v>1.1100000000000001</v>
      </c>
      <c r="I9" s="4">
        <v>13</v>
      </c>
      <c r="J9" s="4">
        <v>13.5</v>
      </c>
      <c r="K9">
        <f t="shared" si="1"/>
        <v>14.430000000000001</v>
      </c>
      <c r="L9" s="4">
        <v>1.2749999999999999</v>
      </c>
      <c r="M9" s="4">
        <v>14</v>
      </c>
      <c r="N9" s="4">
        <v>13</v>
      </c>
      <c r="O9">
        <f t="shared" si="2"/>
        <v>17.849999999999998</v>
      </c>
      <c r="P9">
        <v>1.3109999999999999</v>
      </c>
      <c r="Q9">
        <v>15</v>
      </c>
      <c r="R9">
        <v>13</v>
      </c>
      <c r="S9">
        <f t="shared" si="3"/>
        <v>19.664999999999999</v>
      </c>
      <c r="T9">
        <v>1.173</v>
      </c>
      <c r="U9">
        <v>12.5</v>
      </c>
      <c r="V9" s="4"/>
      <c r="W9">
        <f t="shared" si="4"/>
        <v>14.662500000000001</v>
      </c>
      <c r="AN9" s="4">
        <v>106</v>
      </c>
      <c r="AO9">
        <f t="shared" si="5"/>
        <v>0</v>
      </c>
    </row>
    <row r="10" spans="1:42" x14ac:dyDescent="0.2">
      <c r="A10" s="2">
        <v>1</v>
      </c>
      <c r="B10" s="2">
        <v>1</v>
      </c>
      <c r="C10" s="2">
        <v>2015</v>
      </c>
      <c r="D10" s="2">
        <v>12.4</v>
      </c>
      <c r="E10" s="2">
        <v>245.709</v>
      </c>
      <c r="F10" s="4">
        <v>106</v>
      </c>
      <c r="G10" s="2">
        <f t="shared" si="0"/>
        <v>1.71875</v>
      </c>
      <c r="H10" s="4">
        <v>1.2190000000000001</v>
      </c>
      <c r="I10" s="4">
        <v>14</v>
      </c>
      <c r="J10" s="4">
        <v>15</v>
      </c>
      <c r="K10">
        <f t="shared" si="1"/>
        <v>17.066000000000003</v>
      </c>
      <c r="L10" s="4">
        <v>1.2749999999999999</v>
      </c>
      <c r="M10" s="4">
        <v>14</v>
      </c>
      <c r="N10" s="4">
        <v>13</v>
      </c>
      <c r="O10">
        <f t="shared" si="2"/>
        <v>17.849999999999998</v>
      </c>
      <c r="P10">
        <v>1.254</v>
      </c>
      <c r="Q10">
        <v>17</v>
      </c>
      <c r="R10">
        <v>14.5</v>
      </c>
      <c r="S10">
        <f t="shared" si="3"/>
        <v>21.318000000000001</v>
      </c>
      <c r="T10">
        <v>1.169</v>
      </c>
      <c r="U10">
        <v>12.5</v>
      </c>
      <c r="W10">
        <f t="shared" si="4"/>
        <v>14.612500000000001</v>
      </c>
      <c r="AN10" s="4">
        <v>106</v>
      </c>
      <c r="AO10">
        <f t="shared" si="5"/>
        <v>10</v>
      </c>
    </row>
    <row r="11" spans="1:42" x14ac:dyDescent="0.2">
      <c r="A11" s="2">
        <v>1</v>
      </c>
      <c r="B11" s="2">
        <v>1</v>
      </c>
      <c r="C11" s="2">
        <v>2015</v>
      </c>
      <c r="D11" s="2">
        <v>12.417</v>
      </c>
      <c r="E11" s="2">
        <v>358.21100000000001</v>
      </c>
      <c r="F11" s="4">
        <v>96</v>
      </c>
      <c r="G11" s="2">
        <f t="shared" si="0"/>
        <v>2.5</v>
      </c>
      <c r="H11" s="4">
        <v>1.27</v>
      </c>
      <c r="I11" s="4">
        <v>14</v>
      </c>
      <c r="J11" s="4">
        <v>15</v>
      </c>
      <c r="K11">
        <f t="shared" si="1"/>
        <v>17.78</v>
      </c>
      <c r="L11" s="4">
        <v>1.3620000000000001</v>
      </c>
      <c r="M11" s="4">
        <v>16</v>
      </c>
      <c r="N11" s="4">
        <v>14</v>
      </c>
      <c r="O11">
        <f t="shared" si="2"/>
        <v>21.792000000000002</v>
      </c>
      <c r="P11">
        <v>1.46</v>
      </c>
      <c r="Q11">
        <v>17</v>
      </c>
      <c r="R11">
        <v>13</v>
      </c>
      <c r="S11">
        <f t="shared" si="3"/>
        <v>24.82</v>
      </c>
      <c r="T11">
        <v>1.36</v>
      </c>
      <c r="U11">
        <v>15</v>
      </c>
      <c r="W11">
        <f t="shared" si="4"/>
        <v>20.400000000000002</v>
      </c>
      <c r="AN11" s="4">
        <v>96</v>
      </c>
      <c r="AO11">
        <f t="shared" si="5"/>
        <v>51</v>
      </c>
    </row>
    <row r="12" spans="1:42" x14ac:dyDescent="0.2">
      <c r="A12" s="2">
        <v>1</v>
      </c>
      <c r="B12" s="2">
        <v>1</v>
      </c>
      <c r="C12" s="2">
        <v>2015</v>
      </c>
      <c r="D12" s="2">
        <v>12.433</v>
      </c>
      <c r="E12" s="2">
        <v>934.16600000000005</v>
      </c>
      <c r="F12" s="4">
        <v>45</v>
      </c>
      <c r="G12" s="2">
        <f t="shared" si="0"/>
        <v>6.484375</v>
      </c>
      <c r="H12" s="4">
        <v>1.3839999999999999</v>
      </c>
      <c r="I12" s="4">
        <v>16</v>
      </c>
      <c r="J12" s="4">
        <v>17</v>
      </c>
      <c r="K12">
        <f t="shared" si="1"/>
        <v>22.143999999999998</v>
      </c>
      <c r="L12" s="6">
        <v>1.86</v>
      </c>
      <c r="M12" s="4">
        <v>22</v>
      </c>
      <c r="N12" s="4">
        <v>14</v>
      </c>
      <c r="O12">
        <f t="shared" si="2"/>
        <v>40.92</v>
      </c>
      <c r="P12">
        <v>1.948</v>
      </c>
      <c r="Q12">
        <v>22</v>
      </c>
      <c r="R12">
        <v>15</v>
      </c>
      <c r="S12">
        <f t="shared" si="3"/>
        <v>42.856000000000002</v>
      </c>
      <c r="T12">
        <v>1.8149999999999999</v>
      </c>
      <c r="U12">
        <v>20.5</v>
      </c>
      <c r="W12">
        <f t="shared" si="4"/>
        <v>37.207499999999996</v>
      </c>
      <c r="AN12" s="4">
        <v>45</v>
      </c>
      <c r="AO12">
        <f t="shared" si="5"/>
        <v>19</v>
      </c>
    </row>
    <row r="13" spans="1:42" x14ac:dyDescent="0.2">
      <c r="A13" s="2">
        <v>1</v>
      </c>
      <c r="B13" s="2">
        <v>1</v>
      </c>
      <c r="C13" s="2">
        <v>2015</v>
      </c>
      <c r="D13" s="2">
        <v>12.45</v>
      </c>
      <c r="E13" s="2">
        <v>1150.2</v>
      </c>
      <c r="F13" s="4">
        <v>26</v>
      </c>
      <c r="G13" s="2">
        <f t="shared" si="0"/>
        <v>7.96875</v>
      </c>
      <c r="H13" s="4">
        <v>1.3979999999999999</v>
      </c>
      <c r="I13" s="4">
        <v>16</v>
      </c>
      <c r="J13" s="4">
        <v>17.5</v>
      </c>
      <c r="K13">
        <f t="shared" si="1"/>
        <v>22.367999999999999</v>
      </c>
      <c r="L13" s="4">
        <v>2.0249999999999999</v>
      </c>
      <c r="M13" s="4">
        <v>23</v>
      </c>
      <c r="N13" s="4">
        <v>14</v>
      </c>
      <c r="O13">
        <f t="shared" si="2"/>
        <v>46.574999999999996</v>
      </c>
      <c r="P13">
        <v>2.1110000000000002</v>
      </c>
      <c r="Q13">
        <v>24.5</v>
      </c>
      <c r="R13">
        <v>14</v>
      </c>
      <c r="S13">
        <f t="shared" si="3"/>
        <v>51.719500000000004</v>
      </c>
      <c r="T13">
        <v>1.92</v>
      </c>
      <c r="U13">
        <v>22</v>
      </c>
      <c r="W13">
        <f t="shared" si="4"/>
        <v>42.239999999999995</v>
      </c>
      <c r="AN13" s="4">
        <v>26</v>
      </c>
      <c r="AO13">
        <f t="shared" si="5"/>
        <v>-8</v>
      </c>
    </row>
    <row r="14" spans="1:42" x14ac:dyDescent="0.2">
      <c r="A14" s="1">
        <v>1</v>
      </c>
      <c r="B14" s="1">
        <v>1</v>
      </c>
      <c r="C14" s="1">
        <v>2015</v>
      </c>
      <c r="D14" s="1">
        <v>12.467000000000001</v>
      </c>
      <c r="E14" s="9">
        <v>1057.29</v>
      </c>
      <c r="F14" s="4">
        <v>34</v>
      </c>
      <c r="G14" s="1">
        <f t="shared" si="0"/>
        <v>7.34375</v>
      </c>
      <c r="H14" s="4">
        <v>1.39</v>
      </c>
      <c r="I14" s="4">
        <v>16</v>
      </c>
      <c r="J14" s="4">
        <v>17</v>
      </c>
      <c r="K14">
        <f t="shared" si="1"/>
        <v>22.24</v>
      </c>
      <c r="L14" s="4">
        <v>2.0049999999999999</v>
      </c>
      <c r="M14" s="4">
        <v>22.5</v>
      </c>
      <c r="N14" s="4">
        <v>13.5</v>
      </c>
      <c r="O14">
        <f t="shared" si="2"/>
        <v>45.112499999999997</v>
      </c>
      <c r="P14">
        <v>2.0649999999999999</v>
      </c>
      <c r="Q14">
        <v>24</v>
      </c>
      <c r="R14">
        <v>13</v>
      </c>
      <c r="S14">
        <f t="shared" si="3"/>
        <v>49.56</v>
      </c>
      <c r="T14">
        <v>1.8859999999999999</v>
      </c>
      <c r="U14">
        <v>21.5</v>
      </c>
      <c r="W14">
        <f t="shared" si="4"/>
        <v>40.548999999999999</v>
      </c>
      <c r="AN14" s="4">
        <v>34</v>
      </c>
      <c r="AO14">
        <f t="shared" si="5"/>
        <v>-69</v>
      </c>
    </row>
    <row r="15" spans="1:42" x14ac:dyDescent="0.2">
      <c r="A15" s="1">
        <v>1</v>
      </c>
      <c r="B15" s="1">
        <v>1</v>
      </c>
      <c r="C15" s="1">
        <v>2015</v>
      </c>
      <c r="D15" s="1">
        <v>12.483000000000001</v>
      </c>
      <c r="E15" s="9">
        <v>282.41300000000001</v>
      </c>
      <c r="F15" s="4">
        <v>103</v>
      </c>
      <c r="G15" s="1">
        <f t="shared" si="0"/>
        <v>1.953125</v>
      </c>
      <c r="H15" s="4">
        <v>1.2549999999999999</v>
      </c>
      <c r="I15" s="4">
        <v>14</v>
      </c>
      <c r="J15" s="4">
        <v>15.5</v>
      </c>
      <c r="K15">
        <f t="shared" si="1"/>
        <v>17.57</v>
      </c>
      <c r="L15" s="4">
        <v>1.2030000000000001</v>
      </c>
      <c r="M15" s="4">
        <v>14</v>
      </c>
      <c r="N15" s="4">
        <v>12</v>
      </c>
      <c r="O15">
        <f t="shared" si="2"/>
        <v>16.842000000000002</v>
      </c>
      <c r="P15">
        <v>1.355</v>
      </c>
      <c r="Q15">
        <v>15</v>
      </c>
      <c r="R15">
        <v>11</v>
      </c>
      <c r="S15">
        <f t="shared" si="3"/>
        <v>20.324999999999999</v>
      </c>
      <c r="T15">
        <v>1.2250000000000001</v>
      </c>
      <c r="U15">
        <v>13</v>
      </c>
      <c r="W15">
        <f t="shared" si="4"/>
        <v>15.925000000000001</v>
      </c>
      <c r="AN15" s="4">
        <v>103</v>
      </c>
      <c r="AO15">
        <f t="shared" si="5"/>
        <v>-3</v>
      </c>
    </row>
    <row r="16" spans="1:42" x14ac:dyDescent="0.2">
      <c r="A16" s="1">
        <v>1</v>
      </c>
      <c r="B16" s="1">
        <v>1</v>
      </c>
      <c r="C16" s="1">
        <v>2015</v>
      </c>
      <c r="D16" s="1">
        <v>12.5</v>
      </c>
      <c r="E16" s="1">
        <v>245.09399999999999</v>
      </c>
      <c r="F16" s="4">
        <v>106</v>
      </c>
      <c r="G16" s="1">
        <f t="shared" si="0"/>
        <v>1.71875</v>
      </c>
      <c r="H16" s="4">
        <v>1.2230000000000001</v>
      </c>
      <c r="I16" s="4">
        <v>14</v>
      </c>
      <c r="J16" s="4">
        <v>15.5</v>
      </c>
      <c r="K16">
        <f t="shared" si="1"/>
        <v>17.122</v>
      </c>
      <c r="L16" s="4">
        <v>1.1739999999999999</v>
      </c>
      <c r="M16" s="4">
        <v>14</v>
      </c>
      <c r="N16" s="4">
        <v>12</v>
      </c>
      <c r="O16">
        <f t="shared" si="2"/>
        <v>16.436</v>
      </c>
      <c r="P16">
        <v>1.2729999999999999</v>
      </c>
      <c r="Q16">
        <v>14.5</v>
      </c>
      <c r="R16">
        <v>12</v>
      </c>
      <c r="S16">
        <f t="shared" si="3"/>
        <v>18.458499999999997</v>
      </c>
      <c r="T16">
        <v>1.1739999999999999</v>
      </c>
      <c r="U16">
        <v>12.5</v>
      </c>
      <c r="W16">
        <f t="shared" si="4"/>
        <v>14.674999999999999</v>
      </c>
      <c r="AN16" s="4">
        <v>106</v>
      </c>
      <c r="AO16">
        <f t="shared" si="5"/>
        <v>8</v>
      </c>
    </row>
    <row r="17" spans="1:41" x14ac:dyDescent="0.2">
      <c r="A17" s="1">
        <v>1</v>
      </c>
      <c r="B17" s="1">
        <v>1</v>
      </c>
      <c r="C17" s="1">
        <v>2015</v>
      </c>
      <c r="D17" s="1">
        <v>13.05</v>
      </c>
      <c r="E17" s="1">
        <v>342.04700000000003</v>
      </c>
      <c r="F17" s="4">
        <v>98</v>
      </c>
      <c r="G17" s="1">
        <f t="shared" si="0"/>
        <v>2.34375</v>
      </c>
      <c r="H17" s="4">
        <v>1.2390000000000001</v>
      </c>
      <c r="I17" s="4">
        <v>14</v>
      </c>
      <c r="J17" s="4">
        <v>15.5</v>
      </c>
      <c r="K17">
        <f t="shared" si="1"/>
        <v>17.346</v>
      </c>
      <c r="L17" s="4">
        <v>1.3</v>
      </c>
      <c r="M17" s="4">
        <v>15</v>
      </c>
      <c r="N17" s="4">
        <v>13</v>
      </c>
      <c r="O17">
        <f t="shared" si="2"/>
        <v>19.5</v>
      </c>
      <c r="P17">
        <v>1.3009999999999999</v>
      </c>
      <c r="Q17">
        <v>15</v>
      </c>
      <c r="R17">
        <v>14</v>
      </c>
      <c r="S17">
        <f t="shared" si="3"/>
        <v>19.515000000000001</v>
      </c>
      <c r="T17">
        <v>1.3089999999999999</v>
      </c>
      <c r="U17">
        <v>14.5</v>
      </c>
      <c r="W17">
        <f t="shared" si="4"/>
        <v>18.980499999999999</v>
      </c>
      <c r="AN17" s="4">
        <v>98</v>
      </c>
      <c r="AO17">
        <f t="shared" si="5"/>
        <v>5</v>
      </c>
    </row>
    <row r="18" spans="1:41" x14ac:dyDescent="0.2">
      <c r="A18" s="1">
        <v>1</v>
      </c>
      <c r="B18" s="1">
        <v>1</v>
      </c>
      <c r="C18" s="1">
        <v>2015</v>
      </c>
      <c r="D18" s="1">
        <v>13.067</v>
      </c>
      <c r="E18" s="1">
        <v>390.89299999999997</v>
      </c>
      <c r="F18" s="4">
        <v>93</v>
      </c>
      <c r="G18" s="1">
        <f t="shared" si="0"/>
        <v>2.734375</v>
      </c>
      <c r="H18" s="4">
        <v>1.268</v>
      </c>
      <c r="I18" s="4">
        <v>14</v>
      </c>
      <c r="J18" s="4">
        <v>15.5</v>
      </c>
      <c r="K18">
        <f t="shared" si="1"/>
        <v>17.751999999999999</v>
      </c>
      <c r="L18" s="4">
        <v>1.395</v>
      </c>
      <c r="M18" s="4">
        <v>16</v>
      </c>
      <c r="N18" s="4">
        <v>13</v>
      </c>
      <c r="O18">
        <f t="shared" si="2"/>
        <v>22.32</v>
      </c>
      <c r="P18">
        <v>1.429</v>
      </c>
      <c r="Q18">
        <v>16.5</v>
      </c>
      <c r="R18">
        <v>14</v>
      </c>
      <c r="S18">
        <f t="shared" si="3"/>
        <v>23.578500000000002</v>
      </c>
      <c r="T18">
        <v>1.371</v>
      </c>
      <c r="U18">
        <v>15.5</v>
      </c>
      <c r="W18">
        <f t="shared" si="4"/>
        <v>21.250499999999999</v>
      </c>
      <c r="AN18" s="4">
        <v>93</v>
      </c>
      <c r="AO18">
        <f t="shared" si="5"/>
        <v>50</v>
      </c>
    </row>
    <row r="19" spans="1:41" x14ac:dyDescent="0.2">
      <c r="A19" s="1">
        <v>1</v>
      </c>
      <c r="B19" s="1">
        <v>1</v>
      </c>
      <c r="C19" s="1">
        <v>2015</v>
      </c>
      <c r="D19" s="1">
        <v>13.083</v>
      </c>
      <c r="E19" s="1">
        <v>953.07500000000005</v>
      </c>
      <c r="F19" s="4">
        <v>43</v>
      </c>
      <c r="G19" s="1">
        <f t="shared" si="0"/>
        <v>6.640625</v>
      </c>
      <c r="H19" s="4">
        <v>1.365</v>
      </c>
      <c r="I19" s="4">
        <v>16.5</v>
      </c>
      <c r="J19" s="4">
        <v>17</v>
      </c>
      <c r="K19">
        <f t="shared" si="1"/>
        <v>22.522500000000001</v>
      </c>
      <c r="L19" s="4">
        <v>1.909</v>
      </c>
      <c r="M19" s="4">
        <v>23</v>
      </c>
      <c r="N19" s="4">
        <v>14</v>
      </c>
      <c r="O19">
        <f t="shared" si="2"/>
        <v>43.907000000000004</v>
      </c>
      <c r="P19">
        <v>1.913</v>
      </c>
      <c r="Q19">
        <v>21</v>
      </c>
      <c r="R19">
        <v>14</v>
      </c>
      <c r="S19">
        <f t="shared" si="3"/>
        <v>40.173000000000002</v>
      </c>
      <c r="T19">
        <v>1.8420000000000001</v>
      </c>
      <c r="U19">
        <v>21.5</v>
      </c>
      <c r="W19">
        <f t="shared" si="4"/>
        <v>39.603000000000002</v>
      </c>
      <c r="AN19" s="4">
        <v>43</v>
      </c>
      <c r="AO19">
        <f t="shared" si="5"/>
        <v>12</v>
      </c>
    </row>
    <row r="20" spans="1:41" x14ac:dyDescent="0.2">
      <c r="A20" s="1">
        <v>1</v>
      </c>
      <c r="B20" s="1">
        <v>1</v>
      </c>
      <c r="C20" s="1">
        <v>2015</v>
      </c>
      <c r="D20" s="1">
        <v>13.1</v>
      </c>
      <c r="E20" s="1">
        <v>1087.47</v>
      </c>
      <c r="F20" s="4">
        <v>31</v>
      </c>
      <c r="G20" s="1">
        <f t="shared" si="0"/>
        <v>7.578125</v>
      </c>
      <c r="H20" s="4">
        <v>1.3779999999999999</v>
      </c>
      <c r="I20" s="4">
        <v>16</v>
      </c>
      <c r="J20" s="4">
        <v>17.5</v>
      </c>
      <c r="K20">
        <f t="shared" si="1"/>
        <v>22.047999999999998</v>
      </c>
      <c r="L20" s="4">
        <v>2.0169999999999999</v>
      </c>
      <c r="M20" s="4">
        <v>23</v>
      </c>
      <c r="N20" s="4">
        <v>13</v>
      </c>
      <c r="O20">
        <f t="shared" si="2"/>
        <v>46.390999999999998</v>
      </c>
      <c r="P20">
        <v>2.0449999999999999</v>
      </c>
      <c r="Q20">
        <v>24</v>
      </c>
      <c r="R20">
        <v>13</v>
      </c>
      <c r="S20">
        <f t="shared" si="3"/>
        <v>49.08</v>
      </c>
      <c r="T20">
        <v>1.9059999999999999</v>
      </c>
      <c r="U20">
        <v>22</v>
      </c>
      <c r="W20">
        <f t="shared" si="4"/>
        <v>41.931999999999995</v>
      </c>
      <c r="AN20" s="4">
        <v>31</v>
      </c>
      <c r="AO20">
        <f t="shared" si="5"/>
        <v>15</v>
      </c>
    </row>
    <row r="21" spans="1:41" x14ac:dyDescent="0.2">
      <c r="A21" s="1">
        <v>1</v>
      </c>
      <c r="B21" s="1">
        <v>1</v>
      </c>
      <c r="C21" s="1">
        <v>2015</v>
      </c>
      <c r="D21" s="1">
        <v>13.117000000000001</v>
      </c>
      <c r="E21" s="1">
        <v>1260.8499999999999</v>
      </c>
      <c r="F21" s="4">
        <v>16</v>
      </c>
      <c r="G21" s="1">
        <f t="shared" si="0"/>
        <v>8.75</v>
      </c>
      <c r="H21" s="4">
        <v>1.383</v>
      </c>
      <c r="I21" s="4">
        <v>16</v>
      </c>
      <c r="J21" s="4">
        <v>17.5</v>
      </c>
      <c r="K21">
        <f t="shared" si="1"/>
        <v>22.128</v>
      </c>
      <c r="L21" s="4">
        <v>2.0950000000000002</v>
      </c>
      <c r="M21" s="4">
        <v>24</v>
      </c>
      <c r="N21" s="4">
        <v>13</v>
      </c>
      <c r="O21">
        <f t="shared" si="2"/>
        <v>50.28</v>
      </c>
      <c r="P21">
        <v>2.137</v>
      </c>
      <c r="Q21">
        <v>25</v>
      </c>
      <c r="R21">
        <v>13</v>
      </c>
      <c r="S21">
        <f t="shared" si="3"/>
        <v>53.424999999999997</v>
      </c>
      <c r="T21">
        <v>1.9430000000000001</v>
      </c>
      <c r="U21">
        <v>22</v>
      </c>
      <c r="W21">
        <f t="shared" si="4"/>
        <v>42.746000000000002</v>
      </c>
      <c r="AN21" s="4">
        <v>16</v>
      </c>
      <c r="AO21">
        <f t="shared" si="5"/>
        <v>-2</v>
      </c>
    </row>
    <row r="22" spans="1:41" x14ac:dyDescent="0.2">
      <c r="A22" s="1">
        <v>1</v>
      </c>
      <c r="B22" s="1">
        <v>1</v>
      </c>
      <c r="C22" s="1">
        <v>2015</v>
      </c>
      <c r="D22" s="1">
        <v>13.132999999999999</v>
      </c>
      <c r="E22" s="1">
        <v>1232.6500000000001</v>
      </c>
      <c r="F22" s="4">
        <v>18</v>
      </c>
      <c r="G22" s="1">
        <f t="shared" si="0"/>
        <v>8.59375</v>
      </c>
      <c r="H22" s="4">
        <v>1.377</v>
      </c>
      <c r="I22" s="4">
        <v>16</v>
      </c>
      <c r="J22" s="4">
        <v>17.5</v>
      </c>
      <c r="K22">
        <f t="shared" si="1"/>
        <v>22.032</v>
      </c>
      <c r="L22" s="4">
        <v>2.0910000000000002</v>
      </c>
      <c r="M22" s="4">
        <v>24</v>
      </c>
      <c r="N22" s="4">
        <v>13</v>
      </c>
      <c r="O22">
        <f t="shared" si="2"/>
        <v>50.184000000000005</v>
      </c>
      <c r="P22">
        <v>2.14</v>
      </c>
      <c r="Q22">
        <v>25</v>
      </c>
      <c r="R22">
        <v>12.5</v>
      </c>
      <c r="S22">
        <f t="shared" si="3"/>
        <v>53.5</v>
      </c>
      <c r="T22">
        <v>1.9450000000000001</v>
      </c>
      <c r="U22">
        <v>22</v>
      </c>
      <c r="W22">
        <f t="shared" si="4"/>
        <v>42.79</v>
      </c>
      <c r="AN22" s="4">
        <v>18</v>
      </c>
      <c r="AO22">
        <f t="shared" si="5"/>
        <v>-55</v>
      </c>
    </row>
    <row r="23" spans="1:41" x14ac:dyDescent="0.2">
      <c r="A23" s="2">
        <v>1</v>
      </c>
      <c r="B23" s="2">
        <v>1</v>
      </c>
      <c r="C23" s="2">
        <v>2015</v>
      </c>
      <c r="D23" s="2">
        <v>13.15</v>
      </c>
      <c r="E23" s="2">
        <v>618.16399999999999</v>
      </c>
      <c r="F23" s="4">
        <v>73</v>
      </c>
      <c r="G23" s="2">
        <f t="shared" si="0"/>
        <v>4.296875</v>
      </c>
      <c r="H23" s="4">
        <v>1.3080000000000001</v>
      </c>
      <c r="I23" s="4">
        <v>15</v>
      </c>
      <c r="J23" s="4">
        <v>15.5</v>
      </c>
      <c r="K23">
        <f t="shared" si="1"/>
        <v>19.62</v>
      </c>
      <c r="L23" s="4">
        <v>1.657</v>
      </c>
      <c r="M23" s="4">
        <v>20</v>
      </c>
      <c r="N23" s="4">
        <v>13</v>
      </c>
      <c r="O23">
        <f t="shared" si="2"/>
        <v>33.14</v>
      </c>
      <c r="P23">
        <v>1.7010000000000001</v>
      </c>
      <c r="Q23">
        <v>20</v>
      </c>
      <c r="R23">
        <v>13</v>
      </c>
      <c r="S23">
        <f t="shared" si="3"/>
        <v>34.020000000000003</v>
      </c>
      <c r="T23">
        <v>1.573</v>
      </c>
      <c r="U23">
        <v>17.5</v>
      </c>
      <c r="W23">
        <f t="shared" si="4"/>
        <v>27.5275</v>
      </c>
      <c r="AN23" s="4">
        <v>73</v>
      </c>
      <c r="AO23">
        <f t="shared" si="5"/>
        <v>-24</v>
      </c>
    </row>
    <row r="24" spans="1:41" x14ac:dyDescent="0.2">
      <c r="A24" s="2">
        <v>1</v>
      </c>
      <c r="B24" s="2">
        <v>1</v>
      </c>
      <c r="C24" s="2">
        <v>2015</v>
      </c>
      <c r="D24" s="2">
        <v>13.167</v>
      </c>
      <c r="E24" s="2">
        <v>343.35199999999998</v>
      </c>
      <c r="F24" s="4">
        <v>97</v>
      </c>
      <c r="G24" s="2">
        <f t="shared" si="0"/>
        <v>2.421875</v>
      </c>
      <c r="H24" s="4">
        <v>1.2450000000000001</v>
      </c>
      <c r="I24" s="4">
        <v>14.5</v>
      </c>
      <c r="J24" s="4">
        <v>15</v>
      </c>
      <c r="K24">
        <f t="shared" si="1"/>
        <v>18.052500000000002</v>
      </c>
      <c r="L24" s="4">
        <v>1.413</v>
      </c>
      <c r="M24" s="4">
        <v>17</v>
      </c>
      <c r="N24" s="4">
        <v>13</v>
      </c>
      <c r="O24">
        <f t="shared" si="2"/>
        <v>24.021000000000001</v>
      </c>
      <c r="P24">
        <v>1.4079999999999999</v>
      </c>
      <c r="Q24">
        <v>17</v>
      </c>
      <c r="R24">
        <v>12</v>
      </c>
      <c r="S24">
        <f t="shared" si="3"/>
        <v>23.936</v>
      </c>
      <c r="T24">
        <v>1.3580000000000001</v>
      </c>
      <c r="U24">
        <v>15</v>
      </c>
      <c r="W24">
        <f t="shared" si="4"/>
        <v>20.37</v>
      </c>
      <c r="AN24" s="4">
        <v>97</v>
      </c>
      <c r="AO24">
        <f t="shared" si="5"/>
        <v>8</v>
      </c>
    </row>
    <row r="25" spans="1:41" x14ac:dyDescent="0.2">
      <c r="A25" s="2">
        <v>1</v>
      </c>
      <c r="B25" s="2">
        <v>1</v>
      </c>
      <c r="C25" s="2">
        <v>2015</v>
      </c>
      <c r="D25" s="2">
        <v>13.183</v>
      </c>
      <c r="E25" s="2">
        <v>442.452</v>
      </c>
      <c r="F25" s="4">
        <v>89</v>
      </c>
      <c r="G25" s="2">
        <f t="shared" si="0"/>
        <v>3.046875</v>
      </c>
      <c r="H25" s="4">
        <v>1.248</v>
      </c>
      <c r="I25" s="4">
        <v>14.5</v>
      </c>
      <c r="J25" s="4">
        <v>15</v>
      </c>
      <c r="K25">
        <f t="shared" si="1"/>
        <v>18.096</v>
      </c>
      <c r="L25" s="4">
        <v>1.421</v>
      </c>
      <c r="M25" s="4">
        <v>17</v>
      </c>
      <c r="N25" s="4">
        <v>13</v>
      </c>
      <c r="O25">
        <f t="shared" si="2"/>
        <v>24.157</v>
      </c>
      <c r="P25">
        <v>1.466</v>
      </c>
      <c r="Q25">
        <v>17</v>
      </c>
      <c r="R25">
        <v>13</v>
      </c>
      <c r="S25">
        <f t="shared" si="3"/>
        <v>24.922000000000001</v>
      </c>
      <c r="T25">
        <v>1.381</v>
      </c>
      <c r="U25">
        <v>16</v>
      </c>
      <c r="W25">
        <f t="shared" si="4"/>
        <v>22.096</v>
      </c>
      <c r="AN25" s="4">
        <v>89</v>
      </c>
      <c r="AO25">
        <f t="shared" si="5"/>
        <v>-12</v>
      </c>
    </row>
    <row r="26" spans="1:41" x14ac:dyDescent="0.2">
      <c r="A26" s="2">
        <v>1</v>
      </c>
      <c r="B26" s="2">
        <v>1</v>
      </c>
      <c r="C26" s="2">
        <v>2015</v>
      </c>
      <c r="D26" s="2">
        <v>13.2</v>
      </c>
      <c r="E26" s="2">
        <v>308.02600000000001</v>
      </c>
      <c r="F26" s="4">
        <v>101</v>
      </c>
      <c r="G26" s="2">
        <f t="shared" si="0"/>
        <v>2.109375</v>
      </c>
      <c r="H26" s="4">
        <v>1.208</v>
      </c>
      <c r="I26" s="4">
        <v>14</v>
      </c>
      <c r="J26" s="4">
        <v>15</v>
      </c>
      <c r="K26">
        <f t="shared" si="1"/>
        <v>16.911999999999999</v>
      </c>
      <c r="L26" s="4">
        <v>1.2450000000000001</v>
      </c>
      <c r="M26" s="4">
        <v>15</v>
      </c>
      <c r="N26" s="4">
        <v>13</v>
      </c>
      <c r="O26">
        <f t="shared" si="2"/>
        <v>18.675000000000001</v>
      </c>
      <c r="P26">
        <v>1.298</v>
      </c>
      <c r="Q26">
        <v>15</v>
      </c>
      <c r="R26">
        <v>12</v>
      </c>
      <c r="S26">
        <f t="shared" si="3"/>
        <v>19.47</v>
      </c>
      <c r="T26">
        <v>1.2569999999999999</v>
      </c>
      <c r="U26">
        <v>14</v>
      </c>
      <c r="W26">
        <f t="shared" si="4"/>
        <v>17.597999999999999</v>
      </c>
      <c r="AN26" s="4">
        <v>101</v>
      </c>
      <c r="AO26">
        <f t="shared" si="5"/>
        <v>-2</v>
      </c>
    </row>
    <row r="27" spans="1:41" x14ac:dyDescent="0.2">
      <c r="A27" s="2">
        <v>1</v>
      </c>
      <c r="B27" s="2">
        <v>1</v>
      </c>
      <c r="C27" s="2">
        <v>2015</v>
      </c>
      <c r="D27" s="2">
        <v>13.217000000000001</v>
      </c>
      <c r="E27" s="2">
        <v>284.77</v>
      </c>
      <c r="F27" s="4">
        <v>103</v>
      </c>
      <c r="G27" s="2">
        <f t="shared" si="0"/>
        <v>1.953125</v>
      </c>
      <c r="H27" s="4">
        <v>1.1890000000000001</v>
      </c>
      <c r="I27" s="4">
        <v>13.5</v>
      </c>
      <c r="J27" s="4">
        <v>14.5</v>
      </c>
      <c r="K27">
        <f t="shared" si="1"/>
        <v>16.051500000000001</v>
      </c>
      <c r="L27" s="4">
        <v>1.2250000000000001</v>
      </c>
      <c r="M27" s="4">
        <v>14</v>
      </c>
      <c r="N27" s="4">
        <v>13</v>
      </c>
      <c r="O27">
        <f t="shared" si="2"/>
        <v>17.150000000000002</v>
      </c>
      <c r="P27">
        <v>1.2589999999999999</v>
      </c>
      <c r="Q27">
        <v>14.5</v>
      </c>
      <c r="R27">
        <v>12</v>
      </c>
      <c r="S27">
        <f t="shared" si="3"/>
        <v>18.255499999999998</v>
      </c>
      <c r="T27">
        <v>1.1919999999999999</v>
      </c>
      <c r="U27">
        <v>13</v>
      </c>
      <c r="W27">
        <f t="shared" si="4"/>
        <v>15.495999999999999</v>
      </c>
      <c r="AN27" s="4">
        <v>103</v>
      </c>
      <c r="AO27">
        <f t="shared" si="5"/>
        <v>-1</v>
      </c>
    </row>
    <row r="28" spans="1:41" x14ac:dyDescent="0.2">
      <c r="A28" s="2">
        <v>1</v>
      </c>
      <c r="B28" s="2">
        <v>1</v>
      </c>
      <c r="C28" s="2">
        <v>2015</v>
      </c>
      <c r="D28" s="2">
        <v>13.233000000000001</v>
      </c>
      <c r="E28" s="2">
        <v>268.358</v>
      </c>
      <c r="F28" s="4">
        <v>104</v>
      </c>
      <c r="G28" s="2">
        <f t="shared" si="0"/>
        <v>1.875</v>
      </c>
      <c r="H28" s="4">
        <v>1.194</v>
      </c>
      <c r="I28" s="4">
        <v>13.5</v>
      </c>
      <c r="J28" s="4">
        <v>14.5</v>
      </c>
      <c r="K28">
        <f t="shared" si="1"/>
        <v>16.119</v>
      </c>
      <c r="L28" s="4">
        <v>1.234</v>
      </c>
      <c r="M28" s="4">
        <v>14</v>
      </c>
      <c r="N28" s="4">
        <v>13</v>
      </c>
      <c r="O28">
        <f t="shared" si="2"/>
        <v>17.276</v>
      </c>
      <c r="P28">
        <v>1.2629999999999999</v>
      </c>
      <c r="Q28">
        <v>14.5</v>
      </c>
      <c r="R28">
        <v>12</v>
      </c>
      <c r="S28">
        <f t="shared" si="3"/>
        <v>18.313499999999998</v>
      </c>
      <c r="T28">
        <v>1.2729999999999999</v>
      </c>
      <c r="U28">
        <v>14</v>
      </c>
      <c r="W28">
        <f t="shared" si="4"/>
        <v>17.821999999999999</v>
      </c>
      <c r="AN28" s="4">
        <v>104</v>
      </c>
      <c r="AO28">
        <f t="shared" si="5"/>
        <v>-1</v>
      </c>
    </row>
    <row r="29" spans="1:41" x14ac:dyDescent="0.2">
      <c r="A29" s="2">
        <v>1</v>
      </c>
      <c r="B29" s="2">
        <v>1</v>
      </c>
      <c r="C29" s="2">
        <v>2015</v>
      </c>
      <c r="D29" s="2">
        <v>13.25</v>
      </c>
      <c r="E29" s="2">
        <v>254.52500000000001</v>
      </c>
      <c r="F29" s="4">
        <v>105</v>
      </c>
      <c r="G29" s="2">
        <f t="shared" si="0"/>
        <v>1.796875</v>
      </c>
      <c r="H29" s="4">
        <v>1.19</v>
      </c>
      <c r="I29" s="4">
        <v>13.5</v>
      </c>
      <c r="J29" s="4">
        <v>14.5</v>
      </c>
      <c r="K29">
        <f t="shared" si="1"/>
        <v>16.064999999999998</v>
      </c>
      <c r="L29" s="4">
        <v>1.218</v>
      </c>
      <c r="M29" s="4">
        <v>14</v>
      </c>
      <c r="N29" s="4">
        <v>13</v>
      </c>
      <c r="O29">
        <f t="shared" si="2"/>
        <v>17.052</v>
      </c>
      <c r="P29">
        <v>1.244</v>
      </c>
      <c r="Q29">
        <v>14.5</v>
      </c>
      <c r="R29">
        <v>12.5</v>
      </c>
      <c r="S29">
        <f t="shared" si="3"/>
        <v>18.038</v>
      </c>
      <c r="T29">
        <v>1.2</v>
      </c>
      <c r="U29">
        <v>13</v>
      </c>
      <c r="W29">
        <f t="shared" si="4"/>
        <v>15.6</v>
      </c>
      <c r="AN29" s="4">
        <v>105</v>
      </c>
      <c r="AO29">
        <f t="shared" si="5"/>
        <v>0</v>
      </c>
    </row>
    <row r="30" spans="1:41" x14ac:dyDescent="0.2">
      <c r="A30" s="2">
        <v>1</v>
      </c>
      <c r="B30" s="2">
        <v>1</v>
      </c>
      <c r="C30" s="2">
        <v>2015</v>
      </c>
      <c r="D30" s="2">
        <v>13.317</v>
      </c>
      <c r="E30" s="2">
        <v>263.13799999999998</v>
      </c>
      <c r="F30" s="4">
        <v>105</v>
      </c>
      <c r="G30" s="2">
        <f t="shared" si="0"/>
        <v>1.796875</v>
      </c>
      <c r="H30" s="4">
        <v>1.19</v>
      </c>
      <c r="I30" s="4">
        <v>13.5</v>
      </c>
      <c r="J30" s="4">
        <v>14.5</v>
      </c>
      <c r="K30">
        <f t="shared" si="1"/>
        <v>16.064999999999998</v>
      </c>
      <c r="L30" s="4">
        <v>1.218</v>
      </c>
      <c r="M30" s="4">
        <v>14</v>
      </c>
      <c r="N30" s="4">
        <v>13</v>
      </c>
      <c r="O30">
        <f t="shared" si="2"/>
        <v>17.052</v>
      </c>
      <c r="P30">
        <v>1.2430000000000001</v>
      </c>
      <c r="Q30">
        <v>14.5</v>
      </c>
      <c r="R30">
        <v>12.5</v>
      </c>
      <c r="S30">
        <f t="shared" si="3"/>
        <v>18.023500000000002</v>
      </c>
      <c r="T30">
        <v>1.194</v>
      </c>
      <c r="U30">
        <v>13</v>
      </c>
      <c r="W30">
        <f t="shared" si="4"/>
        <v>15.521999999999998</v>
      </c>
      <c r="AN30" s="4">
        <v>105</v>
      </c>
      <c r="AO30">
        <f t="shared" si="5"/>
        <v>3</v>
      </c>
    </row>
    <row r="31" spans="1:41" x14ac:dyDescent="0.2">
      <c r="A31" s="2">
        <v>1</v>
      </c>
      <c r="B31" s="2">
        <v>1</v>
      </c>
      <c r="C31" s="2">
        <v>2015</v>
      </c>
      <c r="D31" s="2">
        <v>13.333</v>
      </c>
      <c r="E31" s="2">
        <v>293.06400000000002</v>
      </c>
      <c r="F31" s="4">
        <v>102</v>
      </c>
      <c r="G31" s="2">
        <f t="shared" si="0"/>
        <v>2.03125</v>
      </c>
      <c r="H31" s="4">
        <v>1.196</v>
      </c>
      <c r="I31" s="4">
        <v>13.5</v>
      </c>
      <c r="J31" s="4">
        <v>14.5</v>
      </c>
      <c r="K31">
        <f t="shared" si="1"/>
        <v>16.146000000000001</v>
      </c>
      <c r="L31" s="4">
        <v>1.226</v>
      </c>
      <c r="M31" s="4">
        <v>14.5</v>
      </c>
      <c r="N31" s="4">
        <v>13</v>
      </c>
      <c r="O31">
        <f t="shared" si="2"/>
        <v>17.777000000000001</v>
      </c>
      <c r="P31">
        <v>1.252</v>
      </c>
      <c r="Q31">
        <v>14.5</v>
      </c>
      <c r="R31">
        <v>13</v>
      </c>
      <c r="S31">
        <f t="shared" si="3"/>
        <v>18.154</v>
      </c>
      <c r="T31">
        <v>1.2090000000000001</v>
      </c>
      <c r="U31">
        <v>13</v>
      </c>
      <c r="W31">
        <f t="shared" si="4"/>
        <v>15.717000000000001</v>
      </c>
      <c r="AN31" s="4">
        <v>102</v>
      </c>
      <c r="AO31">
        <f t="shared" si="5"/>
        <v>33</v>
      </c>
    </row>
    <row r="32" spans="1:41" x14ac:dyDescent="0.2">
      <c r="A32" s="2">
        <v>1</v>
      </c>
      <c r="B32" s="2">
        <v>1</v>
      </c>
      <c r="C32" s="2">
        <v>2015</v>
      </c>
      <c r="D32" s="2">
        <v>13.35</v>
      </c>
      <c r="E32" s="2">
        <v>665.67600000000004</v>
      </c>
      <c r="F32" s="4">
        <v>69</v>
      </c>
      <c r="G32" s="2">
        <f t="shared" si="0"/>
        <v>4.609375</v>
      </c>
      <c r="H32" s="4">
        <v>1.3149999999999999</v>
      </c>
      <c r="I32" s="4">
        <v>15</v>
      </c>
      <c r="J32" s="4">
        <v>16</v>
      </c>
      <c r="K32">
        <f t="shared" si="1"/>
        <v>19.724999999999998</v>
      </c>
      <c r="L32" s="4">
        <v>1.583</v>
      </c>
      <c r="M32" s="4">
        <v>17.5</v>
      </c>
      <c r="N32" s="4">
        <v>14</v>
      </c>
      <c r="O32">
        <f t="shared" si="2"/>
        <v>27.702500000000001</v>
      </c>
      <c r="P32">
        <v>1.611</v>
      </c>
      <c r="Q32">
        <v>18</v>
      </c>
      <c r="R32">
        <v>14</v>
      </c>
      <c r="S32">
        <f t="shared" si="3"/>
        <v>28.998000000000001</v>
      </c>
      <c r="T32">
        <v>1.6319999999999999</v>
      </c>
      <c r="U32">
        <v>18</v>
      </c>
      <c r="W32">
        <f t="shared" si="4"/>
        <v>29.375999999999998</v>
      </c>
      <c r="AN32" s="4">
        <v>69</v>
      </c>
      <c r="AO32">
        <f t="shared" si="5"/>
        <v>43</v>
      </c>
    </row>
    <row r="33" spans="1:41" x14ac:dyDescent="0.2">
      <c r="A33" s="2">
        <v>1</v>
      </c>
      <c r="B33" s="2">
        <v>1</v>
      </c>
      <c r="C33" s="2">
        <v>2015</v>
      </c>
      <c r="D33" s="2">
        <v>13.367000000000001</v>
      </c>
      <c r="E33" s="2">
        <v>1146.72</v>
      </c>
      <c r="F33" s="4">
        <v>26</v>
      </c>
      <c r="G33" s="2">
        <f t="shared" si="0"/>
        <v>7.96875</v>
      </c>
      <c r="H33" s="4">
        <v>1.3720000000000001</v>
      </c>
      <c r="I33" s="4">
        <v>16</v>
      </c>
      <c r="J33" s="4">
        <v>17</v>
      </c>
      <c r="K33">
        <f t="shared" si="1"/>
        <v>21.952000000000002</v>
      </c>
      <c r="L33" s="4">
        <v>2.0379999999999998</v>
      </c>
      <c r="M33" s="4">
        <v>23</v>
      </c>
      <c r="N33" s="4">
        <v>13</v>
      </c>
      <c r="O33">
        <f t="shared" si="2"/>
        <v>46.873999999999995</v>
      </c>
      <c r="P33">
        <v>2.0739999999999998</v>
      </c>
      <c r="Q33">
        <v>24</v>
      </c>
      <c r="R33">
        <v>13.5</v>
      </c>
      <c r="S33">
        <f t="shared" si="3"/>
        <v>49.775999999999996</v>
      </c>
      <c r="T33">
        <v>1.952</v>
      </c>
      <c r="U33">
        <v>22</v>
      </c>
      <c r="W33">
        <f t="shared" si="4"/>
        <v>42.944000000000003</v>
      </c>
      <c r="AN33" s="4">
        <v>26</v>
      </c>
      <c r="AO33">
        <f t="shared" si="5"/>
        <v>-2</v>
      </c>
    </row>
    <row r="34" spans="1:41" x14ac:dyDescent="0.2">
      <c r="A34" s="1">
        <v>1</v>
      </c>
      <c r="B34" s="1">
        <v>1</v>
      </c>
      <c r="C34" s="1">
        <v>2015</v>
      </c>
      <c r="D34" s="1">
        <v>13.467000000000001</v>
      </c>
      <c r="E34" s="1">
        <v>1128.83</v>
      </c>
      <c r="F34" s="4">
        <v>28</v>
      </c>
      <c r="G34" s="1">
        <f t="shared" si="0"/>
        <v>7.8125</v>
      </c>
      <c r="H34" s="4">
        <v>1.3720000000000001</v>
      </c>
      <c r="I34" s="4">
        <v>15.5</v>
      </c>
      <c r="J34" s="4">
        <v>17</v>
      </c>
      <c r="K34">
        <f t="shared" si="1"/>
        <v>21.266000000000002</v>
      </c>
      <c r="L34" s="4">
        <v>2.0680000000000001</v>
      </c>
      <c r="M34" s="4">
        <v>24</v>
      </c>
      <c r="N34" s="4">
        <v>13</v>
      </c>
      <c r="O34">
        <f t="shared" si="2"/>
        <v>49.632000000000005</v>
      </c>
      <c r="P34">
        <v>2.101</v>
      </c>
      <c r="Q34">
        <v>24</v>
      </c>
      <c r="R34">
        <v>13</v>
      </c>
      <c r="S34">
        <f t="shared" si="3"/>
        <v>50.423999999999999</v>
      </c>
      <c r="T34">
        <v>1.964</v>
      </c>
      <c r="U34">
        <v>22</v>
      </c>
      <c r="W34">
        <f t="shared" si="4"/>
        <v>43.207999999999998</v>
      </c>
      <c r="AN34" s="4">
        <v>28</v>
      </c>
      <c r="AO34">
        <f t="shared" si="5"/>
        <v>-67</v>
      </c>
    </row>
    <row r="35" spans="1:41" x14ac:dyDescent="0.2">
      <c r="A35" s="1">
        <v>1</v>
      </c>
      <c r="B35" s="1">
        <v>1</v>
      </c>
      <c r="C35" s="1">
        <v>2015</v>
      </c>
      <c r="D35" s="1">
        <v>13.483000000000001</v>
      </c>
      <c r="E35" s="1">
        <v>374.66699999999997</v>
      </c>
      <c r="F35" s="4">
        <v>95</v>
      </c>
      <c r="G35" s="1">
        <f t="shared" si="0"/>
        <v>2.578125</v>
      </c>
      <c r="H35" s="4">
        <v>1.278</v>
      </c>
      <c r="I35" s="4">
        <v>14.5</v>
      </c>
      <c r="J35" s="4">
        <v>15.5</v>
      </c>
      <c r="K35">
        <f t="shared" si="1"/>
        <v>18.530999999999999</v>
      </c>
      <c r="L35" s="4">
        <v>1.325</v>
      </c>
      <c r="M35" s="4">
        <v>15</v>
      </c>
      <c r="N35" s="4">
        <v>13</v>
      </c>
      <c r="O35">
        <f t="shared" si="2"/>
        <v>19.875</v>
      </c>
      <c r="P35">
        <v>1.345</v>
      </c>
      <c r="Q35">
        <v>17</v>
      </c>
      <c r="R35">
        <v>13</v>
      </c>
      <c r="S35">
        <f t="shared" si="3"/>
        <v>22.864999999999998</v>
      </c>
      <c r="T35">
        <v>1.381</v>
      </c>
      <c r="U35">
        <v>15.5</v>
      </c>
      <c r="W35">
        <f t="shared" si="4"/>
        <v>21.4055</v>
      </c>
      <c r="AN35" s="4">
        <v>95</v>
      </c>
      <c r="AO35">
        <f t="shared" si="5"/>
        <v>-7</v>
      </c>
    </row>
    <row r="36" spans="1:41" x14ac:dyDescent="0.2">
      <c r="A36" s="1">
        <v>1</v>
      </c>
      <c r="B36" s="1">
        <v>1</v>
      </c>
      <c r="C36" s="1">
        <v>2015</v>
      </c>
      <c r="D36" s="1">
        <v>13.5</v>
      </c>
      <c r="E36" s="1">
        <v>286.62200000000001</v>
      </c>
      <c r="F36" s="4">
        <v>102</v>
      </c>
      <c r="G36" s="1">
        <f t="shared" si="0"/>
        <v>2.03125</v>
      </c>
      <c r="H36" s="4">
        <v>1.226</v>
      </c>
      <c r="I36" s="4">
        <v>14</v>
      </c>
      <c r="J36" s="4">
        <v>15</v>
      </c>
      <c r="K36">
        <f t="shared" si="1"/>
        <v>17.164000000000001</v>
      </c>
      <c r="L36" s="4">
        <v>1.2509999999999999</v>
      </c>
      <c r="M36" s="4">
        <v>14</v>
      </c>
      <c r="N36" s="4">
        <v>13</v>
      </c>
      <c r="O36">
        <f t="shared" si="2"/>
        <v>17.513999999999999</v>
      </c>
      <c r="P36">
        <v>1.272</v>
      </c>
      <c r="Q36">
        <v>15</v>
      </c>
      <c r="R36">
        <v>12.5</v>
      </c>
      <c r="S36">
        <f t="shared" si="3"/>
        <v>19.080000000000002</v>
      </c>
      <c r="T36">
        <v>1.2210000000000001</v>
      </c>
      <c r="U36">
        <v>13.5</v>
      </c>
      <c r="W36">
        <f t="shared" si="4"/>
        <v>16.483499999999999</v>
      </c>
      <c r="AN36" s="4">
        <v>102</v>
      </c>
      <c r="AO36">
        <f t="shared" si="5"/>
        <v>-1</v>
      </c>
    </row>
    <row r="37" spans="1:41" x14ac:dyDescent="0.2">
      <c r="A37" s="2">
        <v>1</v>
      </c>
      <c r="B37" s="2">
        <v>1</v>
      </c>
      <c r="C37" s="2">
        <v>2015</v>
      </c>
      <c r="D37" s="2">
        <v>13.516999999999999</v>
      </c>
      <c r="E37" s="2">
        <v>280.40800000000002</v>
      </c>
      <c r="F37" s="4">
        <v>103</v>
      </c>
      <c r="G37" s="2">
        <f t="shared" si="0"/>
        <v>1.953125</v>
      </c>
      <c r="H37" s="4">
        <v>1.194</v>
      </c>
      <c r="I37" s="4">
        <v>13.5</v>
      </c>
      <c r="J37" s="4">
        <v>14.5</v>
      </c>
      <c r="K37">
        <f t="shared" si="1"/>
        <v>16.119</v>
      </c>
      <c r="L37" s="4">
        <v>1.222</v>
      </c>
      <c r="M37" s="4">
        <v>14</v>
      </c>
      <c r="N37" s="4">
        <v>12.5</v>
      </c>
      <c r="O37">
        <f t="shared" si="2"/>
        <v>17.108000000000001</v>
      </c>
      <c r="P37">
        <v>1.2509999999999999</v>
      </c>
      <c r="Q37">
        <v>14.5</v>
      </c>
      <c r="R37">
        <v>12</v>
      </c>
      <c r="S37">
        <f t="shared" si="3"/>
        <v>18.139499999999998</v>
      </c>
      <c r="T37">
        <v>1.2</v>
      </c>
      <c r="U37">
        <v>13</v>
      </c>
      <c r="W37">
        <f t="shared" si="4"/>
        <v>15.6</v>
      </c>
      <c r="AN37" s="4">
        <v>103</v>
      </c>
      <c r="AO37">
        <f t="shared" si="5"/>
        <v>56</v>
      </c>
    </row>
    <row r="38" spans="1:41" x14ac:dyDescent="0.2">
      <c r="A38" s="2">
        <v>1</v>
      </c>
      <c r="B38" s="2">
        <v>1</v>
      </c>
      <c r="C38" s="2">
        <v>2015</v>
      </c>
      <c r="D38" s="2">
        <v>13.532999999999999</v>
      </c>
      <c r="E38" s="2">
        <v>910.68700000000001</v>
      </c>
      <c r="F38" s="4">
        <v>47</v>
      </c>
      <c r="G38" s="2">
        <f t="shared" si="0"/>
        <v>6.328125</v>
      </c>
      <c r="H38" s="4">
        <v>1.3380000000000001</v>
      </c>
      <c r="I38" s="4">
        <v>15</v>
      </c>
      <c r="J38" s="4">
        <v>16</v>
      </c>
      <c r="K38">
        <f t="shared" si="1"/>
        <v>20.07</v>
      </c>
      <c r="L38" s="4">
        <v>1.84</v>
      </c>
      <c r="M38" s="4">
        <v>21</v>
      </c>
      <c r="N38" s="4">
        <v>14</v>
      </c>
      <c r="O38">
        <f t="shared" si="2"/>
        <v>38.64</v>
      </c>
      <c r="P38">
        <v>1.7789999999999999</v>
      </c>
      <c r="Q38">
        <v>21</v>
      </c>
      <c r="R38">
        <v>14</v>
      </c>
      <c r="S38">
        <f t="shared" si="3"/>
        <v>37.358999999999995</v>
      </c>
      <c r="T38">
        <v>1.8140000000000001</v>
      </c>
      <c r="U38">
        <v>20.5</v>
      </c>
      <c r="W38">
        <f t="shared" si="4"/>
        <v>37.186999999999998</v>
      </c>
      <c r="AN38" s="4">
        <v>47</v>
      </c>
      <c r="AO38">
        <f t="shared" si="5"/>
        <v>15</v>
      </c>
    </row>
    <row r="39" spans="1:41" x14ac:dyDescent="0.2">
      <c r="A39" s="2">
        <v>1</v>
      </c>
      <c r="B39" s="2">
        <v>1</v>
      </c>
      <c r="C39" s="2">
        <v>2015</v>
      </c>
      <c r="D39" s="2">
        <v>13.55</v>
      </c>
      <c r="E39" s="2">
        <v>1077.56</v>
      </c>
      <c r="F39" s="4">
        <v>32</v>
      </c>
      <c r="G39" s="2">
        <f t="shared" si="0"/>
        <v>7.5</v>
      </c>
      <c r="H39" s="4">
        <v>1.36</v>
      </c>
      <c r="I39" s="4">
        <v>15</v>
      </c>
      <c r="J39" s="4">
        <v>16.5</v>
      </c>
      <c r="K39">
        <f t="shared" si="1"/>
        <v>20.400000000000002</v>
      </c>
      <c r="L39" s="4">
        <v>2.024</v>
      </c>
      <c r="M39" s="4">
        <v>23</v>
      </c>
      <c r="N39" s="4">
        <v>13</v>
      </c>
      <c r="O39">
        <f t="shared" si="2"/>
        <v>46.552</v>
      </c>
      <c r="P39">
        <v>2.0489999999999999</v>
      </c>
      <c r="Q39">
        <v>24</v>
      </c>
      <c r="R39">
        <v>13</v>
      </c>
      <c r="S39">
        <f t="shared" si="3"/>
        <v>49.176000000000002</v>
      </c>
      <c r="T39">
        <v>1.9430000000000001</v>
      </c>
      <c r="U39">
        <v>22</v>
      </c>
      <c r="W39">
        <f t="shared" si="4"/>
        <v>42.746000000000002</v>
      </c>
      <c r="AN39" s="4">
        <v>32</v>
      </c>
      <c r="AO39">
        <f t="shared" si="5"/>
        <v>-2</v>
      </c>
    </row>
    <row r="40" spans="1:41" x14ac:dyDescent="0.2">
      <c r="A40" s="2">
        <v>1</v>
      </c>
      <c r="B40" s="2">
        <v>1</v>
      </c>
      <c r="C40" s="2">
        <v>2015</v>
      </c>
      <c r="D40" s="2">
        <v>13.567</v>
      </c>
      <c r="E40" s="2">
        <v>1060.5999999999999</v>
      </c>
      <c r="F40" s="4">
        <v>34</v>
      </c>
      <c r="G40" s="2">
        <f t="shared" si="0"/>
        <v>7.34375</v>
      </c>
      <c r="H40" s="4">
        <v>1.351</v>
      </c>
      <c r="I40" s="4">
        <v>15.5</v>
      </c>
      <c r="J40" s="4">
        <v>16.5</v>
      </c>
      <c r="K40">
        <f t="shared" si="1"/>
        <v>20.9405</v>
      </c>
      <c r="L40" s="4">
        <v>1.9990000000000001</v>
      </c>
      <c r="M40" s="4">
        <v>23</v>
      </c>
      <c r="N40" s="4">
        <v>13</v>
      </c>
      <c r="O40">
        <f t="shared" si="2"/>
        <v>45.977000000000004</v>
      </c>
      <c r="P40">
        <v>2.028</v>
      </c>
      <c r="Q40">
        <v>23</v>
      </c>
      <c r="R40">
        <v>12.5</v>
      </c>
      <c r="S40">
        <f t="shared" si="3"/>
        <v>46.643999999999998</v>
      </c>
      <c r="T40">
        <v>1.899</v>
      </c>
      <c r="U40">
        <v>21.5</v>
      </c>
      <c r="W40">
        <f t="shared" si="4"/>
        <v>40.828499999999998</v>
      </c>
      <c r="AN40" s="4">
        <v>34</v>
      </c>
      <c r="AO40">
        <f t="shared" si="5"/>
        <v>0</v>
      </c>
    </row>
    <row r="41" spans="1:41" x14ac:dyDescent="0.2">
      <c r="A41" s="2">
        <v>1</v>
      </c>
      <c r="B41" s="2">
        <v>1</v>
      </c>
      <c r="C41" s="2">
        <v>2015</v>
      </c>
      <c r="D41" s="2">
        <v>13.583</v>
      </c>
      <c r="E41" s="2">
        <v>1058.8800000000001</v>
      </c>
      <c r="F41" s="4">
        <v>34</v>
      </c>
      <c r="G41" s="2">
        <f t="shared" si="0"/>
        <v>7.34375</v>
      </c>
      <c r="H41" s="4">
        <v>1.3460000000000001</v>
      </c>
      <c r="I41" s="4">
        <v>15.5</v>
      </c>
      <c r="J41" s="4">
        <v>16.5</v>
      </c>
      <c r="K41">
        <f t="shared" si="1"/>
        <v>20.863</v>
      </c>
      <c r="L41" s="4">
        <v>1.9990000000000001</v>
      </c>
      <c r="M41" s="4">
        <v>23</v>
      </c>
      <c r="N41" s="4">
        <v>13</v>
      </c>
      <c r="O41">
        <f t="shared" si="2"/>
        <v>45.977000000000004</v>
      </c>
      <c r="P41">
        <v>2.02</v>
      </c>
      <c r="Q41">
        <v>23.5</v>
      </c>
      <c r="R41">
        <v>13</v>
      </c>
      <c r="S41">
        <f t="shared" si="3"/>
        <v>47.47</v>
      </c>
      <c r="T41">
        <v>1.8839999999999999</v>
      </c>
      <c r="U41">
        <v>21.5</v>
      </c>
      <c r="W41">
        <f t="shared" si="4"/>
        <v>40.506</v>
      </c>
      <c r="AN41" s="4">
        <v>34</v>
      </c>
      <c r="AO41">
        <f t="shared" si="5"/>
        <v>0</v>
      </c>
    </row>
    <row r="42" spans="1:41" x14ac:dyDescent="0.2">
      <c r="A42" s="2">
        <v>1</v>
      </c>
      <c r="B42" s="2">
        <v>1</v>
      </c>
      <c r="C42" s="2">
        <v>2015</v>
      </c>
      <c r="D42" s="2">
        <v>13.6</v>
      </c>
      <c r="E42" s="2">
        <v>1060.3</v>
      </c>
      <c r="F42" s="4">
        <v>34</v>
      </c>
      <c r="G42" s="2">
        <f t="shared" si="0"/>
        <v>7.34375</v>
      </c>
      <c r="H42" s="4">
        <v>1.34</v>
      </c>
      <c r="I42" s="4">
        <v>15.5</v>
      </c>
      <c r="J42" s="4">
        <v>16.5</v>
      </c>
      <c r="K42">
        <f t="shared" si="1"/>
        <v>20.77</v>
      </c>
      <c r="L42" s="4">
        <v>1.9990000000000001</v>
      </c>
      <c r="M42" s="4">
        <v>23</v>
      </c>
      <c r="N42" s="4">
        <v>13</v>
      </c>
      <c r="O42">
        <f t="shared" si="2"/>
        <v>45.977000000000004</v>
      </c>
      <c r="P42">
        <v>2.0179999999999998</v>
      </c>
      <c r="Q42">
        <v>23.5</v>
      </c>
      <c r="R42">
        <v>12</v>
      </c>
      <c r="S42">
        <f t="shared" si="3"/>
        <v>47.422999999999995</v>
      </c>
      <c r="T42">
        <v>1.8779999999999999</v>
      </c>
      <c r="U42">
        <v>21.5</v>
      </c>
      <c r="W42">
        <f t="shared" si="4"/>
        <v>40.376999999999995</v>
      </c>
      <c r="AN42" s="4">
        <v>34</v>
      </c>
      <c r="AO42">
        <f t="shared" si="5"/>
        <v>1</v>
      </c>
    </row>
    <row r="43" spans="1:41" x14ac:dyDescent="0.2">
      <c r="A43" s="2">
        <v>1</v>
      </c>
      <c r="B43" s="2">
        <v>1</v>
      </c>
      <c r="C43" s="2">
        <v>2015</v>
      </c>
      <c r="D43" s="2">
        <v>13.617000000000001</v>
      </c>
      <c r="E43" s="2">
        <v>1071.3499999999999</v>
      </c>
      <c r="F43" s="4">
        <v>33</v>
      </c>
      <c r="G43" s="2">
        <f t="shared" si="0"/>
        <v>7.421875</v>
      </c>
      <c r="H43" s="4">
        <v>1.335</v>
      </c>
      <c r="I43" s="4">
        <v>15</v>
      </c>
      <c r="J43" s="4">
        <v>16.5</v>
      </c>
      <c r="K43">
        <f t="shared" si="1"/>
        <v>20.024999999999999</v>
      </c>
      <c r="L43" s="4">
        <v>1.9990000000000001</v>
      </c>
      <c r="M43" s="4">
        <v>23</v>
      </c>
      <c r="N43" s="4">
        <v>13</v>
      </c>
      <c r="O43">
        <f t="shared" si="2"/>
        <v>45.977000000000004</v>
      </c>
      <c r="P43">
        <v>2.0419999999999998</v>
      </c>
      <c r="Q43">
        <v>23.5</v>
      </c>
      <c r="R43">
        <v>12.5</v>
      </c>
      <c r="S43">
        <f t="shared" si="3"/>
        <v>47.986999999999995</v>
      </c>
      <c r="T43">
        <v>1.877</v>
      </c>
      <c r="U43">
        <v>21.5</v>
      </c>
      <c r="W43">
        <f t="shared" si="4"/>
        <v>40.355499999999999</v>
      </c>
      <c r="AN43" s="4">
        <v>33</v>
      </c>
      <c r="AO43">
        <f t="shared" si="5"/>
        <v>1</v>
      </c>
    </row>
    <row r="44" spans="1:41" x14ac:dyDescent="0.2">
      <c r="A44" s="2">
        <v>1</v>
      </c>
      <c r="B44" s="2">
        <v>1</v>
      </c>
      <c r="C44" s="2">
        <v>2015</v>
      </c>
      <c r="D44" s="2">
        <v>13.632999999999999</v>
      </c>
      <c r="E44" s="2">
        <v>1078.96</v>
      </c>
      <c r="F44" s="4">
        <v>32</v>
      </c>
      <c r="G44" s="2">
        <f t="shared" si="0"/>
        <v>7.5</v>
      </c>
      <c r="H44" s="4">
        <v>1.3340000000000001</v>
      </c>
      <c r="I44" s="4">
        <v>15</v>
      </c>
      <c r="J44" s="4">
        <v>15.5</v>
      </c>
      <c r="K44">
        <f t="shared" si="1"/>
        <v>20.010000000000002</v>
      </c>
      <c r="L44" s="4">
        <v>2.0322</v>
      </c>
      <c r="M44" s="4">
        <v>24</v>
      </c>
      <c r="N44" s="4">
        <v>13.5</v>
      </c>
      <c r="O44">
        <f t="shared" si="2"/>
        <v>48.772800000000004</v>
      </c>
      <c r="P44">
        <v>1.9930000000000001</v>
      </c>
      <c r="Q44">
        <v>23</v>
      </c>
      <c r="R44">
        <v>11.5</v>
      </c>
      <c r="S44">
        <f t="shared" si="3"/>
        <v>45.839000000000006</v>
      </c>
      <c r="T44">
        <v>1.897</v>
      </c>
      <c r="U44">
        <v>21.5</v>
      </c>
      <c r="W44">
        <f t="shared" si="4"/>
        <v>40.785499999999999</v>
      </c>
      <c r="AN44" s="4">
        <v>32</v>
      </c>
      <c r="AO44">
        <f t="shared" si="5"/>
        <v>-2</v>
      </c>
    </row>
    <row r="45" spans="1:41" x14ac:dyDescent="0.2">
      <c r="A45" s="2">
        <v>1</v>
      </c>
      <c r="B45" s="2">
        <v>1</v>
      </c>
      <c r="C45" s="2">
        <v>2015</v>
      </c>
      <c r="D45" s="2">
        <v>14.967000000000001</v>
      </c>
      <c r="E45" s="2">
        <v>1053.3599999999999</v>
      </c>
      <c r="F45" s="4">
        <v>34</v>
      </c>
      <c r="G45" s="2">
        <f t="shared" si="0"/>
        <v>7.34375</v>
      </c>
      <c r="H45" s="4">
        <v>1.331</v>
      </c>
      <c r="I45" s="4">
        <v>15</v>
      </c>
      <c r="J45" s="4">
        <v>16</v>
      </c>
      <c r="K45">
        <f t="shared" si="1"/>
        <v>19.965</v>
      </c>
      <c r="L45" s="4">
        <v>1.978</v>
      </c>
      <c r="M45" s="4">
        <v>23</v>
      </c>
      <c r="N45" s="4">
        <v>13</v>
      </c>
      <c r="O45">
        <f t="shared" si="2"/>
        <v>45.494</v>
      </c>
      <c r="P45">
        <v>1.9990000000000001</v>
      </c>
      <c r="Q45">
        <v>23.5</v>
      </c>
      <c r="R45">
        <v>12</v>
      </c>
      <c r="S45">
        <f t="shared" si="3"/>
        <v>46.976500000000001</v>
      </c>
      <c r="T45">
        <v>1.8420000000000001</v>
      </c>
      <c r="U45">
        <v>21</v>
      </c>
      <c r="W45">
        <f t="shared" si="4"/>
        <v>38.682000000000002</v>
      </c>
      <c r="AN45" s="4">
        <v>34</v>
      </c>
      <c r="AO45">
        <f t="shared" si="5"/>
        <v>-42</v>
      </c>
    </row>
    <row r="46" spans="1:41" x14ac:dyDescent="0.2">
      <c r="A46" s="2">
        <v>1</v>
      </c>
      <c r="B46" s="2">
        <v>1</v>
      </c>
      <c r="C46" s="2">
        <v>2015</v>
      </c>
      <c r="D46" s="2">
        <v>14.983000000000001</v>
      </c>
      <c r="E46" s="2">
        <v>583.45100000000002</v>
      </c>
      <c r="F46" s="4">
        <v>76</v>
      </c>
      <c r="G46" s="2">
        <f t="shared" si="0"/>
        <v>4.0625</v>
      </c>
      <c r="H46" s="4">
        <v>1.27</v>
      </c>
      <c r="I46" s="4">
        <v>14.5</v>
      </c>
      <c r="J46" s="4">
        <v>15</v>
      </c>
      <c r="K46">
        <f t="shared" si="1"/>
        <v>18.414999999999999</v>
      </c>
      <c r="L46" s="4">
        <v>1.675</v>
      </c>
      <c r="M46" s="4">
        <v>20</v>
      </c>
      <c r="N46" s="4">
        <v>13</v>
      </c>
      <c r="O46">
        <f t="shared" si="2"/>
        <v>33.5</v>
      </c>
      <c r="P46">
        <v>1.667</v>
      </c>
      <c r="Q46">
        <v>19</v>
      </c>
      <c r="R46">
        <v>12</v>
      </c>
      <c r="S46">
        <f t="shared" si="3"/>
        <v>31.673000000000002</v>
      </c>
      <c r="T46">
        <v>1.595</v>
      </c>
      <c r="U46">
        <v>17.5</v>
      </c>
      <c r="W46">
        <f t="shared" si="4"/>
        <v>27.912499999999998</v>
      </c>
      <c r="AN46" s="4">
        <v>76</v>
      </c>
      <c r="AO46">
        <f t="shared" si="5"/>
        <v>-27</v>
      </c>
    </row>
    <row r="47" spans="1:41" x14ac:dyDescent="0.2">
      <c r="A47" s="2">
        <v>1</v>
      </c>
      <c r="B47" s="2">
        <v>1</v>
      </c>
      <c r="C47" s="2">
        <v>2015</v>
      </c>
      <c r="D47" s="2">
        <v>15</v>
      </c>
      <c r="E47" s="2">
        <v>282.66399999999999</v>
      </c>
      <c r="F47" s="4">
        <v>103</v>
      </c>
      <c r="G47" s="2">
        <f t="shared" si="0"/>
        <v>1.953125</v>
      </c>
      <c r="H47" s="4">
        <v>1.1679999999999999</v>
      </c>
      <c r="I47" s="4">
        <v>13</v>
      </c>
      <c r="J47" s="4">
        <v>14</v>
      </c>
      <c r="K47">
        <f t="shared" si="1"/>
        <v>15.183999999999999</v>
      </c>
      <c r="L47" s="4">
        <v>1.2430000000000001</v>
      </c>
      <c r="M47" s="4">
        <v>14</v>
      </c>
      <c r="N47" s="4">
        <v>12</v>
      </c>
      <c r="O47">
        <f t="shared" si="2"/>
        <v>17.402000000000001</v>
      </c>
      <c r="P47">
        <v>1.26</v>
      </c>
      <c r="Q47">
        <v>14</v>
      </c>
      <c r="R47">
        <v>12</v>
      </c>
      <c r="S47">
        <f t="shared" si="3"/>
        <v>17.64</v>
      </c>
      <c r="T47">
        <v>1.1739999999999999</v>
      </c>
      <c r="U47">
        <v>13</v>
      </c>
      <c r="W47">
        <f t="shared" si="4"/>
        <v>15.261999999999999</v>
      </c>
      <c r="AN47" s="4">
        <v>103</v>
      </c>
      <c r="AO47">
        <f t="shared" si="5"/>
        <v>63</v>
      </c>
    </row>
    <row r="48" spans="1:41" x14ac:dyDescent="0.2">
      <c r="A48" s="1">
        <v>1</v>
      </c>
      <c r="B48" s="1">
        <v>1</v>
      </c>
      <c r="C48" s="1">
        <v>2015</v>
      </c>
      <c r="D48" s="1">
        <v>13.917</v>
      </c>
      <c r="E48" s="1">
        <v>988.91399999999999</v>
      </c>
      <c r="F48" s="4">
        <v>40</v>
      </c>
      <c r="G48" s="1">
        <f t="shared" si="0"/>
        <v>6.875</v>
      </c>
      <c r="H48" s="4">
        <v>1.3120000000000001</v>
      </c>
      <c r="I48" s="4">
        <v>15</v>
      </c>
      <c r="J48" s="4">
        <v>16</v>
      </c>
      <c r="K48">
        <f t="shared" si="1"/>
        <v>19.68</v>
      </c>
      <c r="L48" s="4">
        <v>1.873</v>
      </c>
      <c r="M48" s="4">
        <v>22</v>
      </c>
      <c r="N48" s="4">
        <v>13.5</v>
      </c>
      <c r="O48">
        <f t="shared" si="2"/>
        <v>41.206000000000003</v>
      </c>
      <c r="P48">
        <v>1.881</v>
      </c>
      <c r="Q48">
        <v>22</v>
      </c>
      <c r="R48">
        <v>13</v>
      </c>
      <c r="S48">
        <f t="shared" si="3"/>
        <v>41.381999999999998</v>
      </c>
      <c r="T48">
        <v>1.8460000000000001</v>
      </c>
      <c r="U48">
        <v>21</v>
      </c>
      <c r="W48">
        <f t="shared" si="4"/>
        <v>38.766000000000005</v>
      </c>
      <c r="AN48" s="4">
        <v>40</v>
      </c>
      <c r="AO48">
        <f t="shared" si="5"/>
        <v>-3</v>
      </c>
    </row>
    <row r="49" spans="1:41" x14ac:dyDescent="0.2">
      <c r="A49" s="1">
        <v>1</v>
      </c>
      <c r="B49" s="1">
        <v>1</v>
      </c>
      <c r="C49" s="1">
        <v>2015</v>
      </c>
      <c r="D49" s="1">
        <v>13.933</v>
      </c>
      <c r="E49" s="1">
        <v>954.24199999999996</v>
      </c>
      <c r="F49" s="4">
        <v>43</v>
      </c>
      <c r="G49" s="1">
        <f t="shared" si="0"/>
        <v>6.640625</v>
      </c>
      <c r="H49" s="4">
        <v>1.302</v>
      </c>
      <c r="I49" s="4">
        <v>15</v>
      </c>
      <c r="J49" s="4">
        <v>16</v>
      </c>
      <c r="K49">
        <f t="shared" si="1"/>
        <v>19.53</v>
      </c>
      <c r="L49" s="4">
        <v>1.7609999999999999</v>
      </c>
      <c r="M49" s="4">
        <v>22</v>
      </c>
      <c r="N49" s="4">
        <v>13.5</v>
      </c>
      <c r="O49">
        <f t="shared" si="2"/>
        <v>38.741999999999997</v>
      </c>
      <c r="P49">
        <v>1.871</v>
      </c>
      <c r="Q49">
        <v>22</v>
      </c>
      <c r="R49">
        <v>13</v>
      </c>
      <c r="S49">
        <f t="shared" si="3"/>
        <v>41.161999999999999</v>
      </c>
      <c r="T49">
        <v>1.79</v>
      </c>
      <c r="U49">
        <v>20.5</v>
      </c>
      <c r="W49">
        <f t="shared" si="4"/>
        <v>36.695</v>
      </c>
      <c r="AN49" s="4">
        <v>43</v>
      </c>
      <c r="AO49">
        <f t="shared" si="5"/>
        <v>-10</v>
      </c>
    </row>
    <row r="50" spans="1:41" x14ac:dyDescent="0.2">
      <c r="A50" s="1">
        <v>1</v>
      </c>
      <c r="B50" s="1">
        <v>1</v>
      </c>
      <c r="C50" s="1">
        <v>2015</v>
      </c>
      <c r="D50" s="1">
        <v>13.95</v>
      </c>
      <c r="E50" s="1">
        <v>843.71900000000005</v>
      </c>
      <c r="F50" s="4">
        <v>53</v>
      </c>
      <c r="G50" s="1">
        <f t="shared" si="0"/>
        <v>5.859375</v>
      </c>
      <c r="H50" s="4">
        <v>1.29</v>
      </c>
      <c r="I50" s="4">
        <v>14.5</v>
      </c>
      <c r="J50" s="4">
        <v>15.5</v>
      </c>
      <c r="K50">
        <f t="shared" si="1"/>
        <v>18.705000000000002</v>
      </c>
      <c r="L50" s="4">
        <v>1.79</v>
      </c>
      <c r="M50" s="4">
        <v>21</v>
      </c>
      <c r="N50" s="4">
        <v>13</v>
      </c>
      <c r="O50">
        <f t="shared" si="2"/>
        <v>37.590000000000003</v>
      </c>
      <c r="P50">
        <v>1.827</v>
      </c>
      <c r="Q50">
        <v>21.5</v>
      </c>
      <c r="R50">
        <v>12</v>
      </c>
      <c r="S50">
        <f t="shared" si="3"/>
        <v>39.280499999999996</v>
      </c>
      <c r="T50">
        <v>1.726</v>
      </c>
      <c r="U50">
        <v>19.5</v>
      </c>
      <c r="W50">
        <f t="shared" si="4"/>
        <v>33.656999999999996</v>
      </c>
      <c r="AN50" s="4">
        <v>53</v>
      </c>
      <c r="AO50">
        <f t="shared" si="5"/>
        <v>16</v>
      </c>
    </row>
    <row r="51" spans="1:41" x14ac:dyDescent="0.2">
      <c r="A51" s="1">
        <v>1</v>
      </c>
      <c r="B51" s="1">
        <v>1</v>
      </c>
      <c r="C51" s="1">
        <v>2015</v>
      </c>
      <c r="D51" s="1">
        <v>13.967000000000001</v>
      </c>
      <c r="E51" s="1">
        <v>1025.43</v>
      </c>
      <c r="F51" s="4">
        <v>37</v>
      </c>
      <c r="G51" s="1">
        <f t="shared" si="0"/>
        <v>7.109375</v>
      </c>
      <c r="H51" s="4">
        <v>1.3029999999999999</v>
      </c>
      <c r="I51" s="4">
        <v>15</v>
      </c>
      <c r="J51" s="4">
        <v>16</v>
      </c>
      <c r="K51">
        <f t="shared" si="1"/>
        <v>19.544999999999998</v>
      </c>
      <c r="L51" s="4">
        <v>1.9</v>
      </c>
      <c r="M51" s="4">
        <v>22</v>
      </c>
      <c r="N51" s="4">
        <v>13</v>
      </c>
      <c r="O51">
        <f t="shared" si="2"/>
        <v>41.8</v>
      </c>
      <c r="P51">
        <v>1.946</v>
      </c>
      <c r="Q51">
        <v>22</v>
      </c>
      <c r="R51">
        <v>12</v>
      </c>
      <c r="S51">
        <f t="shared" si="3"/>
        <v>42.811999999999998</v>
      </c>
      <c r="T51">
        <v>1.8220000000000001</v>
      </c>
      <c r="U51">
        <v>21</v>
      </c>
      <c r="W51">
        <f t="shared" si="4"/>
        <v>38.262</v>
      </c>
      <c r="AN51" s="4">
        <v>37</v>
      </c>
      <c r="AO51">
        <f t="shared" si="5"/>
        <v>28</v>
      </c>
    </row>
    <row r="52" spans="1:41" x14ac:dyDescent="0.2">
      <c r="A52" s="1">
        <v>1</v>
      </c>
      <c r="B52" s="1">
        <v>1</v>
      </c>
      <c r="C52" s="1">
        <v>2015</v>
      </c>
      <c r="D52" s="1">
        <v>13.983000000000001</v>
      </c>
      <c r="E52" s="1">
        <v>1338.84</v>
      </c>
      <c r="F52" s="4">
        <v>9</v>
      </c>
      <c r="G52" s="1">
        <f t="shared" si="0"/>
        <v>9.296875</v>
      </c>
      <c r="H52" s="4">
        <v>1.3129999999999999</v>
      </c>
      <c r="I52" s="4">
        <v>15</v>
      </c>
      <c r="J52" s="4">
        <v>16.5</v>
      </c>
      <c r="K52">
        <f t="shared" si="1"/>
        <v>19.695</v>
      </c>
      <c r="L52" s="4">
        <v>2.0049999999999999</v>
      </c>
      <c r="M52" s="4">
        <v>24</v>
      </c>
      <c r="N52" s="4">
        <v>13.5</v>
      </c>
      <c r="O52">
        <f t="shared" si="2"/>
        <v>48.12</v>
      </c>
      <c r="P52">
        <v>2.0569999999999999</v>
      </c>
      <c r="Q52">
        <v>24</v>
      </c>
      <c r="R52">
        <v>12</v>
      </c>
      <c r="S52">
        <f t="shared" si="3"/>
        <v>49.367999999999995</v>
      </c>
      <c r="T52" s="4">
        <v>2.085</v>
      </c>
      <c r="U52">
        <v>22</v>
      </c>
      <c r="W52">
        <f t="shared" si="4"/>
        <v>45.87</v>
      </c>
      <c r="AN52" s="4">
        <v>9</v>
      </c>
      <c r="AO52">
        <f t="shared" si="5"/>
        <v>9</v>
      </c>
    </row>
    <row r="53" spans="1:41" x14ac:dyDescent="0.2">
      <c r="A53" s="1">
        <v>1</v>
      </c>
      <c r="B53" s="1">
        <v>1</v>
      </c>
      <c r="C53" s="1">
        <v>2015</v>
      </c>
      <c r="D53" s="1">
        <v>14</v>
      </c>
      <c r="E53" s="1">
        <v>1436.06</v>
      </c>
      <c r="F53" s="4">
        <v>0</v>
      </c>
      <c r="G53" s="1">
        <f t="shared" si="0"/>
        <v>10</v>
      </c>
      <c r="H53" s="4">
        <v>1.3089999999999999</v>
      </c>
      <c r="I53" s="4">
        <v>15</v>
      </c>
      <c r="J53" s="4">
        <v>16.5</v>
      </c>
      <c r="K53">
        <f t="shared" si="1"/>
        <v>19.634999999999998</v>
      </c>
      <c r="L53" s="4">
        <v>2.0089999999999999</v>
      </c>
      <c r="M53" s="4">
        <v>24</v>
      </c>
      <c r="N53" s="4">
        <v>12.5</v>
      </c>
      <c r="O53">
        <f t="shared" si="2"/>
        <v>48.215999999999994</v>
      </c>
      <c r="P53">
        <v>2.0590000000000002</v>
      </c>
      <c r="Q53">
        <v>24</v>
      </c>
      <c r="R53">
        <v>12</v>
      </c>
      <c r="S53">
        <f t="shared" si="3"/>
        <v>49.416000000000004</v>
      </c>
      <c r="T53" s="4">
        <v>2.1589999999999998</v>
      </c>
      <c r="U53">
        <v>22</v>
      </c>
      <c r="W53">
        <f t="shared" si="4"/>
        <v>47.497999999999998</v>
      </c>
      <c r="AN53" s="4">
        <v>0</v>
      </c>
      <c r="AO53">
        <f t="shared" si="5"/>
        <v>-5</v>
      </c>
    </row>
    <row r="54" spans="1:41" x14ac:dyDescent="0.2">
      <c r="A54" s="2">
        <v>1</v>
      </c>
      <c r="B54" s="2">
        <v>1</v>
      </c>
      <c r="C54" s="2">
        <v>2015</v>
      </c>
      <c r="D54" s="2">
        <v>14.016999999999999</v>
      </c>
      <c r="E54" s="2">
        <v>1382.82</v>
      </c>
      <c r="F54" s="4">
        <v>5</v>
      </c>
      <c r="G54" s="2">
        <f t="shared" si="0"/>
        <v>9.609375</v>
      </c>
      <c r="H54" s="4">
        <v>1.3069999999999999</v>
      </c>
      <c r="I54" s="4">
        <v>15</v>
      </c>
      <c r="J54" s="4">
        <v>16.5</v>
      </c>
      <c r="K54">
        <f t="shared" si="1"/>
        <v>19.605</v>
      </c>
      <c r="L54" s="4">
        <v>2.0059999999999998</v>
      </c>
      <c r="M54" s="4">
        <v>24</v>
      </c>
      <c r="N54" s="4">
        <v>12.5</v>
      </c>
      <c r="O54">
        <f t="shared" si="2"/>
        <v>48.143999999999991</v>
      </c>
      <c r="P54">
        <v>2.052</v>
      </c>
      <c r="Q54">
        <v>24</v>
      </c>
      <c r="R54">
        <v>12</v>
      </c>
      <c r="S54">
        <f t="shared" si="3"/>
        <v>49.248000000000005</v>
      </c>
      <c r="T54" s="4">
        <v>2.1160000000000001</v>
      </c>
      <c r="U54">
        <v>22</v>
      </c>
      <c r="W54">
        <f t="shared" si="4"/>
        <v>46.552</v>
      </c>
      <c r="AN54" s="4">
        <v>5</v>
      </c>
      <c r="AO54">
        <f t="shared" si="5"/>
        <v>-17</v>
      </c>
    </row>
    <row r="55" spans="1:41" x14ac:dyDescent="0.2">
      <c r="A55" s="2">
        <v>1</v>
      </c>
      <c r="B55" s="2">
        <v>1</v>
      </c>
      <c r="C55" s="2">
        <v>2015</v>
      </c>
      <c r="D55" s="2">
        <v>14.032999999999999</v>
      </c>
      <c r="E55" s="2">
        <v>1194.01</v>
      </c>
      <c r="F55" s="4">
        <v>22</v>
      </c>
      <c r="G55" s="2">
        <f t="shared" si="0"/>
        <v>8.28125</v>
      </c>
      <c r="H55" s="4">
        <v>1.29</v>
      </c>
      <c r="I55" s="4">
        <v>14.5</v>
      </c>
      <c r="J55" s="4">
        <v>15.5</v>
      </c>
      <c r="K55">
        <f t="shared" si="1"/>
        <v>18.705000000000002</v>
      </c>
      <c r="L55" s="4">
        <v>1.9770000000000001</v>
      </c>
      <c r="M55" s="4">
        <v>23.5</v>
      </c>
      <c r="N55" s="4">
        <v>22</v>
      </c>
      <c r="O55">
        <f t="shared" si="2"/>
        <v>46.459500000000006</v>
      </c>
      <c r="P55">
        <v>2.032</v>
      </c>
      <c r="Q55">
        <v>23.5</v>
      </c>
      <c r="R55">
        <v>11.5</v>
      </c>
      <c r="S55">
        <f t="shared" si="3"/>
        <v>47.752000000000002</v>
      </c>
      <c r="T55" s="4">
        <v>1.901</v>
      </c>
      <c r="U55" s="4">
        <v>22</v>
      </c>
      <c r="W55">
        <f t="shared" si="4"/>
        <v>41.822000000000003</v>
      </c>
      <c r="AN55" s="4">
        <v>22</v>
      </c>
      <c r="AO55">
        <f t="shared" si="5"/>
        <v>22</v>
      </c>
    </row>
    <row r="58" spans="1:41" x14ac:dyDescent="0.2">
      <c r="G58">
        <f>E14-E15</f>
        <v>774.87699999999995</v>
      </c>
    </row>
  </sheetData>
  <autoFilter ref="A2:G47">
    <sortState ref="A2:G89">
      <sortCondition sortBy="cellColor" ref="G1:G179" dxfId="3"/>
    </sortState>
  </autoFilter>
  <mergeCells count="2">
    <mergeCell ref="H1:J1"/>
    <mergeCell ref="L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K119" zoomScale="92" zoomScaleNormal="80" zoomScalePageLayoutView="80" workbookViewId="0">
      <selection activeCell="U151" sqref="U151"/>
    </sheetView>
  </sheetViews>
  <sheetFormatPr baseColWidth="10" defaultRowHeight="16" x14ac:dyDescent="0.2"/>
  <cols>
    <col min="5" max="5" width="23" bestFit="1" customWidth="1"/>
    <col min="6" max="6" width="8.33203125" style="4" bestFit="1" customWidth="1"/>
    <col min="7" max="7" width="13.5" bestFit="1" customWidth="1"/>
    <col min="8" max="10" width="10.83203125" style="4"/>
    <col min="12" max="14" width="10.83203125" style="4"/>
  </cols>
  <sheetData>
    <row r="1" spans="1:23" x14ac:dyDescent="0.2">
      <c r="H1" s="11" t="s">
        <v>7</v>
      </c>
      <c r="I1" s="11"/>
      <c r="J1" s="11"/>
      <c r="K1" s="3"/>
      <c r="L1" s="12" t="s">
        <v>8</v>
      </c>
      <c r="M1" s="12"/>
      <c r="N1" s="12"/>
      <c r="O1" s="3"/>
    </row>
    <row r="2" spans="1:2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s="5" t="s">
        <v>5</v>
      </c>
      <c r="G2" t="s">
        <v>6</v>
      </c>
      <c r="H2" s="4" t="s">
        <v>9</v>
      </c>
      <c r="I2" s="4" t="s">
        <v>10</v>
      </c>
      <c r="J2" s="4" t="s">
        <v>11</v>
      </c>
      <c r="K2" t="s">
        <v>12</v>
      </c>
      <c r="L2" s="4" t="s">
        <v>9</v>
      </c>
      <c r="M2" s="4" t="s">
        <v>10</v>
      </c>
      <c r="N2" s="4" t="s">
        <v>11</v>
      </c>
      <c r="O2" t="s">
        <v>12</v>
      </c>
      <c r="P2" s="4" t="s">
        <v>9</v>
      </c>
      <c r="Q2" s="4" t="s">
        <v>10</v>
      </c>
      <c r="R2" s="4" t="s">
        <v>11</v>
      </c>
      <c r="S2" t="s">
        <v>12</v>
      </c>
      <c r="T2" s="4" t="s">
        <v>9</v>
      </c>
      <c r="U2" s="4" t="s">
        <v>10</v>
      </c>
      <c r="V2" s="4" t="s">
        <v>11</v>
      </c>
      <c r="W2" t="s">
        <v>12</v>
      </c>
    </row>
    <row r="3" spans="1:23" x14ac:dyDescent="0.2">
      <c r="A3" s="1">
        <v>1</v>
      </c>
      <c r="B3" s="1">
        <v>1</v>
      </c>
      <c r="C3" s="1">
        <v>2015</v>
      </c>
      <c r="D3" s="1">
        <v>12.05</v>
      </c>
      <c r="E3" s="1">
        <v>1164.8800000000001</v>
      </c>
      <c r="F3" s="4">
        <v>24</v>
      </c>
      <c r="G3" s="1">
        <f t="shared" ref="G3:G36" si="0">10-(10/128*F3)</f>
        <v>8.125</v>
      </c>
      <c r="H3" s="4">
        <v>1.423</v>
      </c>
      <c r="I3" s="4">
        <v>17</v>
      </c>
      <c r="J3" s="4">
        <v>17</v>
      </c>
      <c r="K3">
        <f>H3*I3</f>
        <v>24.191000000000003</v>
      </c>
      <c r="L3" s="4">
        <v>2.101</v>
      </c>
      <c r="M3" s="4">
        <v>22</v>
      </c>
      <c r="N3" s="4">
        <v>15</v>
      </c>
      <c r="O3">
        <f>L3*M3</f>
        <v>46.222000000000001</v>
      </c>
      <c r="P3">
        <v>1.913</v>
      </c>
      <c r="Q3">
        <v>21</v>
      </c>
      <c r="R3">
        <v>16</v>
      </c>
      <c r="S3">
        <f>P3*Q3</f>
        <v>40.173000000000002</v>
      </c>
      <c r="T3">
        <v>1.8740000000000001</v>
      </c>
      <c r="U3">
        <v>22</v>
      </c>
      <c r="V3">
        <v>11</v>
      </c>
      <c r="W3">
        <f>T3*U3</f>
        <v>41.228000000000002</v>
      </c>
    </row>
    <row r="4" spans="1:23" x14ac:dyDescent="0.2">
      <c r="A4" s="1">
        <v>1</v>
      </c>
      <c r="B4" s="1">
        <v>1</v>
      </c>
      <c r="C4" s="1">
        <v>2015</v>
      </c>
      <c r="D4" s="1">
        <v>12.067</v>
      </c>
      <c r="E4" s="1">
        <v>605.29999999999995</v>
      </c>
      <c r="F4" s="4">
        <v>74</v>
      </c>
      <c r="G4" s="1">
        <f t="shared" si="0"/>
        <v>4.21875</v>
      </c>
      <c r="H4" s="4">
        <v>1.369</v>
      </c>
      <c r="I4" s="4">
        <v>16</v>
      </c>
      <c r="J4" s="4">
        <v>17</v>
      </c>
      <c r="K4">
        <f t="shared" ref="K4:K55" si="1">H4*I4</f>
        <v>21.904</v>
      </c>
      <c r="L4" s="4">
        <v>1.653</v>
      </c>
      <c r="M4" s="4">
        <v>20</v>
      </c>
      <c r="N4" s="4">
        <v>14</v>
      </c>
      <c r="O4">
        <f t="shared" ref="O4:O55" si="2">L4*M4</f>
        <v>33.06</v>
      </c>
      <c r="P4">
        <v>1.7969999999999999</v>
      </c>
      <c r="Q4">
        <v>21</v>
      </c>
      <c r="R4">
        <v>19</v>
      </c>
      <c r="S4">
        <f t="shared" ref="S4:S55" si="3">P4*Q4</f>
        <v>37.737000000000002</v>
      </c>
      <c r="T4">
        <v>1.429</v>
      </c>
      <c r="U4">
        <v>17</v>
      </c>
      <c r="V4">
        <v>8</v>
      </c>
      <c r="W4">
        <f t="shared" ref="W4:W55" si="4">T4*U4</f>
        <v>24.292999999999999</v>
      </c>
    </row>
    <row r="5" spans="1:23" x14ac:dyDescent="0.2">
      <c r="A5" s="1">
        <v>1</v>
      </c>
      <c r="B5" s="1">
        <v>1</v>
      </c>
      <c r="C5" s="1">
        <v>2015</v>
      </c>
      <c r="D5" s="1">
        <v>12.083</v>
      </c>
      <c r="E5" s="1">
        <v>779.44600000000003</v>
      </c>
      <c r="F5" s="4">
        <v>59</v>
      </c>
      <c r="G5" s="1">
        <f t="shared" si="0"/>
        <v>5.390625</v>
      </c>
      <c r="H5" s="4">
        <v>1.3740000000000001</v>
      </c>
      <c r="I5" s="4">
        <v>16</v>
      </c>
      <c r="J5" s="4">
        <v>17</v>
      </c>
      <c r="K5">
        <f t="shared" si="1"/>
        <v>21.984000000000002</v>
      </c>
      <c r="L5" s="4">
        <v>1.758</v>
      </c>
      <c r="M5" s="4">
        <v>20</v>
      </c>
      <c r="N5" s="4">
        <v>14</v>
      </c>
      <c r="O5">
        <f t="shared" si="2"/>
        <v>35.159999999999997</v>
      </c>
      <c r="P5">
        <v>1.6970000000000001</v>
      </c>
      <c r="Q5">
        <v>20</v>
      </c>
      <c r="R5">
        <v>12</v>
      </c>
      <c r="S5">
        <f t="shared" si="3"/>
        <v>33.94</v>
      </c>
      <c r="T5">
        <v>1.6379999999999999</v>
      </c>
      <c r="U5">
        <v>19</v>
      </c>
      <c r="V5">
        <v>10</v>
      </c>
      <c r="W5">
        <f t="shared" si="4"/>
        <v>31.122</v>
      </c>
    </row>
    <row r="6" spans="1:23" x14ac:dyDescent="0.2">
      <c r="A6" s="1">
        <v>1</v>
      </c>
      <c r="B6" s="1">
        <v>1</v>
      </c>
      <c r="C6" s="1">
        <v>2015</v>
      </c>
      <c r="D6" s="1">
        <v>12.333</v>
      </c>
      <c r="E6" s="1">
        <v>1161.1099999999999</v>
      </c>
      <c r="F6" s="4">
        <v>25</v>
      </c>
      <c r="G6" s="1">
        <f t="shared" si="0"/>
        <v>8.046875</v>
      </c>
      <c r="H6" s="4">
        <v>1.415</v>
      </c>
      <c r="I6" s="4">
        <v>16</v>
      </c>
      <c r="J6" s="4">
        <v>17</v>
      </c>
      <c r="K6">
        <f t="shared" si="1"/>
        <v>22.64</v>
      </c>
      <c r="L6" s="4">
        <v>2.04</v>
      </c>
      <c r="M6" s="4">
        <v>23</v>
      </c>
      <c r="N6" s="4">
        <v>14</v>
      </c>
      <c r="O6">
        <f t="shared" si="2"/>
        <v>46.92</v>
      </c>
      <c r="P6">
        <v>1.984</v>
      </c>
      <c r="Q6">
        <v>23</v>
      </c>
      <c r="R6">
        <v>12</v>
      </c>
      <c r="S6">
        <f t="shared" si="3"/>
        <v>45.631999999999998</v>
      </c>
      <c r="T6">
        <v>1.84</v>
      </c>
      <c r="U6">
        <v>22</v>
      </c>
      <c r="V6">
        <v>10</v>
      </c>
      <c r="W6">
        <f t="shared" si="4"/>
        <v>40.480000000000004</v>
      </c>
    </row>
    <row r="7" spans="1:23" x14ac:dyDescent="0.2">
      <c r="A7" s="1">
        <v>1</v>
      </c>
      <c r="B7" s="1">
        <v>1</v>
      </c>
      <c r="C7" s="1">
        <v>2015</v>
      </c>
      <c r="D7" s="1">
        <v>12.35</v>
      </c>
      <c r="E7" s="1">
        <v>940.39800000000002</v>
      </c>
      <c r="F7" s="4">
        <v>44</v>
      </c>
      <c r="G7" s="1">
        <f t="shared" si="0"/>
        <v>6.5625</v>
      </c>
      <c r="H7" s="4">
        <v>1.23</v>
      </c>
      <c r="I7" s="4">
        <v>15.5</v>
      </c>
      <c r="J7" s="4">
        <v>17</v>
      </c>
      <c r="K7">
        <f t="shared" si="1"/>
        <v>19.065000000000001</v>
      </c>
      <c r="L7" s="4">
        <v>1.9830000000000001</v>
      </c>
      <c r="M7" s="4">
        <v>22</v>
      </c>
      <c r="N7" s="4">
        <v>13.5</v>
      </c>
      <c r="O7">
        <f t="shared" si="2"/>
        <v>43.626000000000005</v>
      </c>
      <c r="P7">
        <v>1.948</v>
      </c>
      <c r="Q7">
        <v>24</v>
      </c>
      <c r="R7">
        <v>12</v>
      </c>
      <c r="S7">
        <f t="shared" si="3"/>
        <v>46.751999999999995</v>
      </c>
      <c r="T7">
        <v>1.756</v>
      </c>
      <c r="U7">
        <v>21</v>
      </c>
      <c r="V7">
        <v>10</v>
      </c>
      <c r="W7">
        <f t="shared" si="4"/>
        <v>36.875999999999998</v>
      </c>
    </row>
    <row r="8" spans="1:23" x14ac:dyDescent="0.2">
      <c r="A8" s="1">
        <v>1</v>
      </c>
      <c r="B8" s="1">
        <v>1</v>
      </c>
      <c r="C8" s="1">
        <v>2015</v>
      </c>
      <c r="D8" s="1">
        <v>12.367000000000001</v>
      </c>
      <c r="E8" s="1">
        <v>311.43400000000003</v>
      </c>
      <c r="F8" s="4">
        <v>100</v>
      </c>
      <c r="G8" s="1">
        <f t="shared" si="0"/>
        <v>2.1875</v>
      </c>
      <c r="H8" s="4">
        <v>1.175</v>
      </c>
      <c r="I8" s="4">
        <v>13.5</v>
      </c>
      <c r="J8" s="4">
        <v>14.5</v>
      </c>
      <c r="K8">
        <f t="shared" si="1"/>
        <v>15.862500000000001</v>
      </c>
      <c r="L8" s="4">
        <v>1.464</v>
      </c>
      <c r="M8" s="4">
        <v>14</v>
      </c>
      <c r="N8" s="4">
        <v>13.5</v>
      </c>
      <c r="O8">
        <f t="shared" si="2"/>
        <v>20.495999999999999</v>
      </c>
      <c r="P8">
        <v>1.48</v>
      </c>
      <c r="Q8">
        <v>17</v>
      </c>
      <c r="R8">
        <v>12</v>
      </c>
      <c r="S8">
        <f t="shared" si="3"/>
        <v>25.16</v>
      </c>
      <c r="T8">
        <v>1.321</v>
      </c>
      <c r="U8">
        <v>16</v>
      </c>
      <c r="V8">
        <v>10</v>
      </c>
      <c r="W8">
        <f t="shared" si="4"/>
        <v>21.135999999999999</v>
      </c>
    </row>
    <row r="9" spans="1:23" x14ac:dyDescent="0.2">
      <c r="A9" s="1">
        <v>1</v>
      </c>
      <c r="B9" s="1">
        <v>1</v>
      </c>
      <c r="C9" s="1">
        <v>2015</v>
      </c>
      <c r="D9" s="1">
        <v>12.382999999999999</v>
      </c>
      <c r="E9" s="1">
        <v>247.57400000000001</v>
      </c>
      <c r="F9" s="4">
        <v>106</v>
      </c>
      <c r="G9" s="1">
        <f t="shared" si="0"/>
        <v>1.71875</v>
      </c>
      <c r="H9" s="4">
        <v>1.1100000000000001</v>
      </c>
      <c r="I9" s="4">
        <v>13</v>
      </c>
      <c r="J9" s="4">
        <v>13.5</v>
      </c>
      <c r="K9">
        <f t="shared" si="1"/>
        <v>14.430000000000001</v>
      </c>
      <c r="L9" s="4">
        <v>1.2749999999999999</v>
      </c>
      <c r="M9" s="4">
        <v>14</v>
      </c>
      <c r="N9" s="4">
        <v>13</v>
      </c>
      <c r="O9">
        <f t="shared" si="2"/>
        <v>17.849999999999998</v>
      </c>
      <c r="P9">
        <v>1.3109999999999999</v>
      </c>
      <c r="Q9">
        <v>15</v>
      </c>
      <c r="R9">
        <v>13</v>
      </c>
      <c r="S9">
        <f t="shared" si="3"/>
        <v>19.664999999999999</v>
      </c>
      <c r="T9">
        <v>1.1839999999999999</v>
      </c>
      <c r="U9">
        <v>14</v>
      </c>
      <c r="V9">
        <v>10</v>
      </c>
      <c r="W9">
        <f t="shared" si="4"/>
        <v>16.576000000000001</v>
      </c>
    </row>
    <row r="10" spans="1:23" x14ac:dyDescent="0.2">
      <c r="A10" s="2">
        <v>1</v>
      </c>
      <c r="B10" s="2">
        <v>1</v>
      </c>
      <c r="C10" s="2">
        <v>2015</v>
      </c>
      <c r="D10" s="2">
        <v>12.4</v>
      </c>
      <c r="E10" s="2">
        <v>245.709</v>
      </c>
      <c r="F10" s="4">
        <v>106</v>
      </c>
      <c r="G10" s="2">
        <f t="shared" si="0"/>
        <v>1.71875</v>
      </c>
      <c r="H10" s="4">
        <v>1.2190000000000001</v>
      </c>
      <c r="I10" s="4">
        <v>14</v>
      </c>
      <c r="J10" s="4">
        <v>15</v>
      </c>
      <c r="K10">
        <f t="shared" si="1"/>
        <v>17.066000000000003</v>
      </c>
      <c r="L10" s="4">
        <v>1.2749999999999999</v>
      </c>
      <c r="M10" s="4">
        <v>14</v>
      </c>
      <c r="N10" s="4">
        <v>13</v>
      </c>
      <c r="O10">
        <f t="shared" si="2"/>
        <v>17.849999999999998</v>
      </c>
      <c r="P10">
        <v>1.254</v>
      </c>
      <c r="Q10">
        <v>17</v>
      </c>
      <c r="R10">
        <v>14.5</v>
      </c>
      <c r="S10">
        <f t="shared" si="3"/>
        <v>21.318000000000001</v>
      </c>
      <c r="T10">
        <v>1.1579999999999999</v>
      </c>
      <c r="U10">
        <v>16</v>
      </c>
      <c r="V10">
        <v>10</v>
      </c>
      <c r="W10">
        <f t="shared" si="4"/>
        <v>18.527999999999999</v>
      </c>
    </row>
    <row r="11" spans="1:23" x14ac:dyDescent="0.2">
      <c r="A11" s="2">
        <v>1</v>
      </c>
      <c r="B11" s="2">
        <v>1</v>
      </c>
      <c r="C11" s="2">
        <v>2015</v>
      </c>
      <c r="D11" s="2">
        <v>12.417</v>
      </c>
      <c r="E11" s="2">
        <v>358.21100000000001</v>
      </c>
      <c r="F11" s="4">
        <v>96</v>
      </c>
      <c r="G11" s="2">
        <f t="shared" si="0"/>
        <v>2.5</v>
      </c>
      <c r="H11" s="4">
        <v>1.27</v>
      </c>
      <c r="I11" s="4">
        <v>14</v>
      </c>
      <c r="J11" s="4">
        <v>15</v>
      </c>
      <c r="K11">
        <f t="shared" si="1"/>
        <v>17.78</v>
      </c>
      <c r="L11" s="4">
        <v>1.3620000000000001</v>
      </c>
      <c r="M11" s="4">
        <v>16</v>
      </c>
      <c r="N11" s="4">
        <v>14</v>
      </c>
      <c r="O11">
        <f t="shared" si="2"/>
        <v>21.792000000000002</v>
      </c>
      <c r="P11">
        <v>1.46</v>
      </c>
      <c r="Q11">
        <v>17</v>
      </c>
      <c r="R11">
        <v>13</v>
      </c>
      <c r="S11">
        <f t="shared" si="3"/>
        <v>24.82</v>
      </c>
      <c r="T11">
        <v>1.3340000000000001</v>
      </c>
      <c r="U11">
        <v>16</v>
      </c>
      <c r="V11">
        <v>10</v>
      </c>
      <c r="W11">
        <f t="shared" si="4"/>
        <v>21.344000000000001</v>
      </c>
    </row>
    <row r="12" spans="1:23" x14ac:dyDescent="0.2">
      <c r="A12" s="2">
        <v>1</v>
      </c>
      <c r="B12" s="2">
        <v>1</v>
      </c>
      <c r="C12" s="2">
        <v>2015</v>
      </c>
      <c r="D12" s="2">
        <v>12.433</v>
      </c>
      <c r="E12" s="2">
        <v>934.16600000000005</v>
      </c>
      <c r="F12" s="4">
        <v>45</v>
      </c>
      <c r="G12" s="2">
        <f t="shared" si="0"/>
        <v>6.484375</v>
      </c>
      <c r="H12" s="4">
        <v>1.3839999999999999</v>
      </c>
      <c r="I12" s="4">
        <v>16</v>
      </c>
      <c r="J12" s="4">
        <v>17</v>
      </c>
      <c r="K12">
        <f t="shared" si="1"/>
        <v>22.143999999999998</v>
      </c>
      <c r="L12" s="6">
        <v>1.86</v>
      </c>
      <c r="M12" s="4">
        <v>22</v>
      </c>
      <c r="N12" s="4">
        <v>14</v>
      </c>
      <c r="O12">
        <f t="shared" si="2"/>
        <v>40.92</v>
      </c>
      <c r="P12">
        <v>1.948</v>
      </c>
      <c r="Q12">
        <v>22</v>
      </c>
      <c r="R12">
        <v>15</v>
      </c>
      <c r="S12">
        <f t="shared" si="3"/>
        <v>42.856000000000002</v>
      </c>
      <c r="T12">
        <v>1.748</v>
      </c>
      <c r="U12">
        <v>21</v>
      </c>
      <c r="V12">
        <v>11</v>
      </c>
      <c r="W12">
        <f t="shared" si="4"/>
        <v>36.707999999999998</v>
      </c>
    </row>
    <row r="13" spans="1:23" x14ac:dyDescent="0.2">
      <c r="A13" s="2">
        <v>1</v>
      </c>
      <c r="B13" s="2">
        <v>1</v>
      </c>
      <c r="C13" s="2">
        <v>2015</v>
      </c>
      <c r="D13" s="2">
        <v>12.45</v>
      </c>
      <c r="E13" s="2">
        <v>1150.2</v>
      </c>
      <c r="F13" s="4">
        <v>26</v>
      </c>
      <c r="G13" s="2">
        <f t="shared" si="0"/>
        <v>7.96875</v>
      </c>
      <c r="H13" s="4">
        <v>1.3979999999999999</v>
      </c>
      <c r="I13" s="4">
        <v>16</v>
      </c>
      <c r="J13" s="4">
        <v>17.5</v>
      </c>
      <c r="K13">
        <f t="shared" si="1"/>
        <v>22.367999999999999</v>
      </c>
      <c r="L13" s="4">
        <v>2.0249999999999999</v>
      </c>
      <c r="M13" s="4">
        <v>23</v>
      </c>
      <c r="N13" s="4">
        <v>14</v>
      </c>
      <c r="O13">
        <f t="shared" si="2"/>
        <v>46.574999999999996</v>
      </c>
      <c r="P13">
        <v>2.1110000000000002</v>
      </c>
      <c r="Q13">
        <v>24.5</v>
      </c>
      <c r="R13">
        <v>14</v>
      </c>
      <c r="S13">
        <f t="shared" si="3"/>
        <v>51.719500000000004</v>
      </c>
      <c r="T13">
        <v>1.857</v>
      </c>
      <c r="U13">
        <v>22</v>
      </c>
      <c r="V13">
        <v>10</v>
      </c>
      <c r="W13">
        <f t="shared" si="4"/>
        <v>40.853999999999999</v>
      </c>
    </row>
    <row r="14" spans="1:23" x14ac:dyDescent="0.2">
      <c r="A14" s="1">
        <v>1</v>
      </c>
      <c r="B14" s="1">
        <v>1</v>
      </c>
      <c r="C14" s="1">
        <v>2015</v>
      </c>
      <c r="D14" s="1">
        <v>12.467000000000001</v>
      </c>
      <c r="E14" s="1">
        <v>1057.29</v>
      </c>
      <c r="F14" s="4">
        <v>34</v>
      </c>
      <c r="G14" s="1">
        <f t="shared" si="0"/>
        <v>7.34375</v>
      </c>
      <c r="H14" s="4">
        <v>1.39</v>
      </c>
      <c r="I14" s="4">
        <v>16</v>
      </c>
      <c r="J14" s="4">
        <v>17</v>
      </c>
      <c r="K14">
        <f t="shared" si="1"/>
        <v>22.24</v>
      </c>
      <c r="L14" s="4">
        <v>2.0049999999999999</v>
      </c>
      <c r="M14" s="4">
        <v>22.5</v>
      </c>
      <c r="N14" s="4">
        <v>13.5</v>
      </c>
      <c r="O14">
        <f t="shared" si="2"/>
        <v>45.112499999999997</v>
      </c>
      <c r="P14">
        <v>2.0649999999999999</v>
      </c>
      <c r="Q14">
        <v>24</v>
      </c>
      <c r="R14">
        <v>13</v>
      </c>
      <c r="S14">
        <f t="shared" si="3"/>
        <v>49.56</v>
      </c>
      <c r="T14">
        <v>1.796</v>
      </c>
      <c r="U14">
        <v>22</v>
      </c>
      <c r="V14">
        <v>10</v>
      </c>
      <c r="W14">
        <f t="shared" si="4"/>
        <v>39.512</v>
      </c>
    </row>
    <row r="15" spans="1:23" x14ac:dyDescent="0.2">
      <c r="A15" s="1">
        <v>1</v>
      </c>
      <c r="B15" s="1">
        <v>1</v>
      </c>
      <c r="C15" s="1">
        <v>2015</v>
      </c>
      <c r="D15" s="1">
        <v>12.483000000000001</v>
      </c>
      <c r="E15" s="1">
        <v>282.41300000000001</v>
      </c>
      <c r="F15" s="4">
        <v>103</v>
      </c>
      <c r="G15" s="1">
        <f t="shared" si="0"/>
        <v>1.953125</v>
      </c>
      <c r="H15" s="4">
        <v>1.2549999999999999</v>
      </c>
      <c r="I15" s="4">
        <v>14</v>
      </c>
      <c r="J15" s="4">
        <v>15.5</v>
      </c>
      <c r="K15">
        <f t="shared" si="1"/>
        <v>17.57</v>
      </c>
      <c r="L15" s="4">
        <v>1.2030000000000001</v>
      </c>
      <c r="M15" s="4">
        <v>14</v>
      </c>
      <c r="N15" s="4">
        <v>12</v>
      </c>
      <c r="O15">
        <f t="shared" si="2"/>
        <v>16.842000000000002</v>
      </c>
      <c r="P15">
        <v>1.355</v>
      </c>
      <c r="Q15">
        <v>15</v>
      </c>
      <c r="R15">
        <v>11</v>
      </c>
      <c r="S15">
        <f t="shared" si="3"/>
        <v>20.324999999999999</v>
      </c>
      <c r="T15">
        <v>1.1180000000000001</v>
      </c>
      <c r="U15">
        <v>14</v>
      </c>
      <c r="V15">
        <v>8</v>
      </c>
      <c r="W15">
        <f t="shared" si="4"/>
        <v>15.652000000000001</v>
      </c>
    </row>
    <row r="16" spans="1:23" x14ac:dyDescent="0.2">
      <c r="A16" s="1">
        <v>1</v>
      </c>
      <c r="B16" s="1">
        <v>1</v>
      </c>
      <c r="C16" s="1">
        <v>2015</v>
      </c>
      <c r="D16" s="1">
        <v>12.5</v>
      </c>
      <c r="E16" s="1">
        <v>245.09399999999999</v>
      </c>
      <c r="F16" s="4">
        <v>106</v>
      </c>
      <c r="G16" s="1">
        <f t="shared" si="0"/>
        <v>1.71875</v>
      </c>
      <c r="H16" s="4">
        <v>1.2230000000000001</v>
      </c>
      <c r="I16" s="4">
        <v>14</v>
      </c>
      <c r="J16" s="4">
        <v>15.5</v>
      </c>
      <c r="K16">
        <f t="shared" si="1"/>
        <v>17.122</v>
      </c>
      <c r="L16" s="4">
        <v>1.1739999999999999</v>
      </c>
      <c r="M16" s="4">
        <v>14</v>
      </c>
      <c r="N16" s="4">
        <v>12</v>
      </c>
      <c r="O16">
        <f t="shared" si="2"/>
        <v>16.436</v>
      </c>
      <c r="P16">
        <v>1.2729999999999999</v>
      </c>
      <c r="Q16">
        <v>14.5</v>
      </c>
      <c r="R16">
        <v>12</v>
      </c>
      <c r="S16">
        <f t="shared" si="3"/>
        <v>18.458499999999997</v>
      </c>
      <c r="T16">
        <v>1.198</v>
      </c>
      <c r="U16">
        <v>14</v>
      </c>
      <c r="V16">
        <v>10</v>
      </c>
      <c r="W16">
        <f t="shared" si="4"/>
        <v>16.771999999999998</v>
      </c>
    </row>
    <row r="17" spans="1:23" x14ac:dyDescent="0.2">
      <c r="A17" s="1">
        <v>1</v>
      </c>
      <c r="B17" s="1">
        <v>1</v>
      </c>
      <c r="C17" s="1">
        <v>2015</v>
      </c>
      <c r="D17" s="1">
        <v>13.05</v>
      </c>
      <c r="E17" s="1">
        <v>342.04700000000003</v>
      </c>
      <c r="F17" s="4">
        <v>98</v>
      </c>
      <c r="G17" s="1">
        <f t="shared" si="0"/>
        <v>2.34375</v>
      </c>
      <c r="H17" s="4">
        <v>1.2390000000000001</v>
      </c>
      <c r="I17" s="4">
        <v>14</v>
      </c>
      <c r="J17" s="4">
        <v>15.5</v>
      </c>
      <c r="K17">
        <f t="shared" si="1"/>
        <v>17.346</v>
      </c>
      <c r="L17" s="4">
        <v>1.3</v>
      </c>
      <c r="M17" s="4">
        <v>15</v>
      </c>
      <c r="N17" s="4">
        <v>13</v>
      </c>
      <c r="O17">
        <f t="shared" si="2"/>
        <v>19.5</v>
      </c>
      <c r="P17">
        <v>1.3009999999999999</v>
      </c>
      <c r="Q17">
        <v>15</v>
      </c>
      <c r="R17">
        <v>14</v>
      </c>
      <c r="S17">
        <f t="shared" si="3"/>
        <v>19.515000000000001</v>
      </c>
      <c r="T17">
        <v>1.294</v>
      </c>
      <c r="U17">
        <v>15</v>
      </c>
      <c r="V17">
        <v>11</v>
      </c>
      <c r="W17">
        <f t="shared" si="4"/>
        <v>19.41</v>
      </c>
    </row>
    <row r="18" spans="1:23" x14ac:dyDescent="0.2">
      <c r="A18" s="1">
        <v>1</v>
      </c>
      <c r="B18" s="1">
        <v>1</v>
      </c>
      <c r="C18" s="1">
        <v>2015</v>
      </c>
      <c r="D18" s="1">
        <v>13.067</v>
      </c>
      <c r="E18" s="1">
        <v>390.89299999999997</v>
      </c>
      <c r="F18" s="4">
        <v>93</v>
      </c>
      <c r="G18" s="1">
        <f t="shared" si="0"/>
        <v>2.734375</v>
      </c>
      <c r="H18" s="4">
        <v>1.268</v>
      </c>
      <c r="I18" s="4">
        <v>14</v>
      </c>
      <c r="J18" s="4">
        <v>15.5</v>
      </c>
      <c r="K18">
        <f t="shared" si="1"/>
        <v>17.751999999999999</v>
      </c>
      <c r="L18" s="4">
        <v>1.395</v>
      </c>
      <c r="M18" s="4">
        <v>16</v>
      </c>
      <c r="N18" s="4">
        <v>13</v>
      </c>
      <c r="O18">
        <f t="shared" si="2"/>
        <v>22.32</v>
      </c>
      <c r="P18">
        <v>1.429</v>
      </c>
      <c r="Q18">
        <v>16.5</v>
      </c>
      <c r="R18">
        <v>14</v>
      </c>
      <c r="S18">
        <f t="shared" si="3"/>
        <v>23.578500000000002</v>
      </c>
      <c r="T18">
        <v>1.3380000000000001</v>
      </c>
      <c r="U18">
        <v>16</v>
      </c>
      <c r="V18">
        <v>10</v>
      </c>
      <c r="W18">
        <f t="shared" si="4"/>
        <v>21.408000000000001</v>
      </c>
    </row>
    <row r="19" spans="1:23" x14ac:dyDescent="0.2">
      <c r="A19" s="1">
        <v>1</v>
      </c>
      <c r="B19" s="1">
        <v>1</v>
      </c>
      <c r="C19" s="1">
        <v>2015</v>
      </c>
      <c r="D19" s="1">
        <v>13.083</v>
      </c>
      <c r="E19" s="1">
        <v>953.07500000000005</v>
      </c>
      <c r="F19" s="4">
        <v>43</v>
      </c>
      <c r="G19" s="1">
        <f t="shared" si="0"/>
        <v>6.640625</v>
      </c>
      <c r="H19" s="4">
        <v>1.365</v>
      </c>
      <c r="I19" s="4">
        <v>16.5</v>
      </c>
      <c r="J19" s="4">
        <v>17</v>
      </c>
      <c r="K19">
        <f t="shared" si="1"/>
        <v>22.522500000000001</v>
      </c>
      <c r="L19" s="4">
        <v>1.909</v>
      </c>
      <c r="M19" s="4">
        <v>23</v>
      </c>
      <c r="N19" s="4">
        <v>14</v>
      </c>
      <c r="O19">
        <f t="shared" si="2"/>
        <v>43.907000000000004</v>
      </c>
      <c r="P19">
        <v>1.913</v>
      </c>
      <c r="Q19">
        <v>21</v>
      </c>
      <c r="R19">
        <v>14</v>
      </c>
      <c r="S19">
        <f t="shared" si="3"/>
        <v>40.173000000000002</v>
      </c>
      <c r="T19">
        <v>1.756</v>
      </c>
      <c r="U19">
        <v>21</v>
      </c>
      <c r="V19">
        <v>10</v>
      </c>
      <c r="W19">
        <f t="shared" si="4"/>
        <v>36.875999999999998</v>
      </c>
    </row>
    <row r="20" spans="1:23" x14ac:dyDescent="0.2">
      <c r="A20" s="1">
        <v>1</v>
      </c>
      <c r="B20" s="1">
        <v>1</v>
      </c>
      <c r="C20" s="1">
        <v>2015</v>
      </c>
      <c r="D20" s="1">
        <v>13.1</v>
      </c>
      <c r="E20" s="1">
        <v>1087.47</v>
      </c>
      <c r="F20" s="4">
        <v>31</v>
      </c>
      <c r="G20" s="1">
        <f t="shared" si="0"/>
        <v>7.578125</v>
      </c>
      <c r="H20" s="4">
        <v>1.3779999999999999</v>
      </c>
      <c r="I20" s="4">
        <v>16</v>
      </c>
      <c r="J20" s="4">
        <v>17.5</v>
      </c>
      <c r="K20">
        <f t="shared" si="1"/>
        <v>22.047999999999998</v>
      </c>
      <c r="L20" s="4">
        <v>2.0169999999999999</v>
      </c>
      <c r="M20" s="4">
        <v>23</v>
      </c>
      <c r="N20" s="4">
        <v>13</v>
      </c>
      <c r="O20">
        <f t="shared" si="2"/>
        <v>46.390999999999998</v>
      </c>
      <c r="P20">
        <v>2.0449999999999999</v>
      </c>
      <c r="Q20">
        <v>24</v>
      </c>
      <c r="R20">
        <v>13</v>
      </c>
      <c r="S20">
        <f t="shared" si="3"/>
        <v>49.08</v>
      </c>
      <c r="T20">
        <v>1.8180000000000001</v>
      </c>
      <c r="U20">
        <v>22</v>
      </c>
      <c r="V20">
        <v>10</v>
      </c>
      <c r="W20">
        <f t="shared" si="4"/>
        <v>39.996000000000002</v>
      </c>
    </row>
    <row r="21" spans="1:23" x14ac:dyDescent="0.2">
      <c r="A21" s="1">
        <v>1</v>
      </c>
      <c r="B21" s="1">
        <v>1</v>
      </c>
      <c r="C21" s="1">
        <v>2015</v>
      </c>
      <c r="D21" s="1">
        <v>13.117000000000001</v>
      </c>
      <c r="E21" s="1">
        <v>1260.8499999999999</v>
      </c>
      <c r="F21" s="4">
        <v>16</v>
      </c>
      <c r="G21" s="1">
        <f t="shared" si="0"/>
        <v>8.75</v>
      </c>
      <c r="H21" s="4">
        <v>1.383</v>
      </c>
      <c r="I21" s="4">
        <v>16</v>
      </c>
      <c r="J21" s="4">
        <v>17.5</v>
      </c>
      <c r="K21">
        <f t="shared" si="1"/>
        <v>22.128</v>
      </c>
      <c r="L21" s="4">
        <v>2.0950000000000002</v>
      </c>
      <c r="M21" s="4">
        <v>24</v>
      </c>
      <c r="N21" s="4">
        <v>13</v>
      </c>
      <c r="O21">
        <f t="shared" si="2"/>
        <v>50.28</v>
      </c>
      <c r="P21">
        <v>2.137</v>
      </c>
      <c r="Q21">
        <v>25</v>
      </c>
      <c r="R21">
        <v>13</v>
      </c>
      <c r="S21">
        <f t="shared" si="3"/>
        <v>53.424999999999997</v>
      </c>
      <c r="T21">
        <v>1.911</v>
      </c>
      <c r="U21">
        <v>23</v>
      </c>
      <c r="V21">
        <v>11</v>
      </c>
      <c r="W21">
        <f t="shared" si="4"/>
        <v>43.953000000000003</v>
      </c>
    </row>
    <row r="22" spans="1:23" x14ac:dyDescent="0.2">
      <c r="A22" s="1">
        <v>1</v>
      </c>
      <c r="B22" s="1">
        <v>1</v>
      </c>
      <c r="C22" s="1">
        <v>2015</v>
      </c>
      <c r="D22" s="1">
        <v>13.132999999999999</v>
      </c>
      <c r="E22" s="1">
        <v>1232.6500000000001</v>
      </c>
      <c r="F22" s="4">
        <v>18</v>
      </c>
      <c r="G22" s="1">
        <f t="shared" si="0"/>
        <v>8.59375</v>
      </c>
      <c r="H22" s="4">
        <v>1.377</v>
      </c>
      <c r="I22" s="4">
        <v>16</v>
      </c>
      <c r="J22" s="4">
        <v>17.5</v>
      </c>
      <c r="K22">
        <f t="shared" si="1"/>
        <v>22.032</v>
      </c>
      <c r="L22" s="4">
        <v>2.0910000000000002</v>
      </c>
      <c r="M22" s="4">
        <v>24</v>
      </c>
      <c r="N22" s="4">
        <v>13</v>
      </c>
      <c r="O22">
        <f t="shared" si="2"/>
        <v>50.184000000000005</v>
      </c>
      <c r="P22">
        <v>2.14</v>
      </c>
      <c r="Q22">
        <v>25</v>
      </c>
      <c r="R22">
        <v>12.5</v>
      </c>
      <c r="S22">
        <f t="shared" si="3"/>
        <v>53.5</v>
      </c>
      <c r="T22">
        <v>1.893</v>
      </c>
      <c r="U22">
        <v>22</v>
      </c>
      <c r="V22">
        <v>10</v>
      </c>
      <c r="W22">
        <f t="shared" si="4"/>
        <v>41.646000000000001</v>
      </c>
    </row>
    <row r="23" spans="1:23" x14ac:dyDescent="0.2">
      <c r="A23" s="2">
        <v>1</v>
      </c>
      <c r="B23" s="2">
        <v>1</v>
      </c>
      <c r="C23" s="2">
        <v>2015</v>
      </c>
      <c r="D23" s="2">
        <v>13.15</v>
      </c>
      <c r="E23" s="2">
        <v>618.16399999999999</v>
      </c>
      <c r="F23" s="4">
        <v>73</v>
      </c>
      <c r="G23" s="2">
        <f t="shared" si="0"/>
        <v>4.296875</v>
      </c>
      <c r="H23" s="4">
        <v>1.3080000000000001</v>
      </c>
      <c r="I23" s="4">
        <v>15</v>
      </c>
      <c r="J23" s="4">
        <v>15.5</v>
      </c>
      <c r="K23">
        <f t="shared" si="1"/>
        <v>19.62</v>
      </c>
      <c r="L23" s="4">
        <v>1.657</v>
      </c>
      <c r="M23" s="4">
        <v>20</v>
      </c>
      <c r="N23" s="4">
        <v>13</v>
      </c>
      <c r="O23">
        <f t="shared" si="2"/>
        <v>33.14</v>
      </c>
      <c r="P23">
        <v>1.7010000000000001</v>
      </c>
      <c r="Q23">
        <v>20</v>
      </c>
      <c r="R23">
        <v>13</v>
      </c>
      <c r="S23">
        <f t="shared" si="3"/>
        <v>34.020000000000003</v>
      </c>
      <c r="T23">
        <v>1.506</v>
      </c>
      <c r="U23">
        <v>18</v>
      </c>
      <c r="V23">
        <v>10</v>
      </c>
      <c r="W23">
        <f t="shared" si="4"/>
        <v>27.108000000000001</v>
      </c>
    </row>
    <row r="24" spans="1:23" x14ac:dyDescent="0.2">
      <c r="A24" s="2">
        <v>1</v>
      </c>
      <c r="B24" s="2">
        <v>1</v>
      </c>
      <c r="C24" s="2">
        <v>2015</v>
      </c>
      <c r="D24" s="2">
        <v>13.167</v>
      </c>
      <c r="E24" s="2">
        <v>343.35199999999998</v>
      </c>
      <c r="F24" s="4">
        <v>97</v>
      </c>
      <c r="G24" s="2">
        <f t="shared" si="0"/>
        <v>2.421875</v>
      </c>
      <c r="H24" s="4">
        <v>1.2450000000000001</v>
      </c>
      <c r="I24" s="4">
        <v>14.5</v>
      </c>
      <c r="J24" s="4">
        <v>15</v>
      </c>
      <c r="K24">
        <f t="shared" si="1"/>
        <v>18.052500000000002</v>
      </c>
      <c r="L24" s="4">
        <v>1.413</v>
      </c>
      <c r="M24" s="4">
        <v>17</v>
      </c>
      <c r="N24" s="4">
        <v>13</v>
      </c>
      <c r="O24">
        <f t="shared" si="2"/>
        <v>24.021000000000001</v>
      </c>
      <c r="P24">
        <v>1.4079999999999999</v>
      </c>
      <c r="Q24">
        <v>17</v>
      </c>
      <c r="R24">
        <v>12</v>
      </c>
      <c r="S24">
        <f t="shared" si="3"/>
        <v>23.936</v>
      </c>
      <c r="T24">
        <v>1.333</v>
      </c>
      <c r="U24">
        <v>16</v>
      </c>
      <c r="V24">
        <v>10</v>
      </c>
      <c r="W24">
        <f t="shared" si="4"/>
        <v>21.327999999999999</v>
      </c>
    </row>
    <row r="25" spans="1:23" x14ac:dyDescent="0.2">
      <c r="A25" s="2">
        <v>1</v>
      </c>
      <c r="B25" s="2">
        <v>1</v>
      </c>
      <c r="C25" s="2">
        <v>2015</v>
      </c>
      <c r="D25" s="2">
        <v>13.183</v>
      </c>
      <c r="E25" s="2">
        <v>442.452</v>
      </c>
      <c r="F25" s="4">
        <v>89</v>
      </c>
      <c r="G25" s="2">
        <f t="shared" si="0"/>
        <v>3.046875</v>
      </c>
      <c r="H25" s="4">
        <v>1.248</v>
      </c>
      <c r="I25" s="4">
        <v>14.5</v>
      </c>
      <c r="J25" s="4">
        <v>15</v>
      </c>
      <c r="K25">
        <f t="shared" si="1"/>
        <v>18.096</v>
      </c>
      <c r="L25" s="4">
        <v>1.421</v>
      </c>
      <c r="M25" s="4">
        <v>17</v>
      </c>
      <c r="N25" s="4">
        <v>13</v>
      </c>
      <c r="O25">
        <f t="shared" si="2"/>
        <v>24.157</v>
      </c>
      <c r="P25">
        <v>1.466</v>
      </c>
      <c r="Q25">
        <v>17</v>
      </c>
      <c r="R25">
        <v>13</v>
      </c>
      <c r="S25">
        <f t="shared" si="3"/>
        <v>24.922000000000001</v>
      </c>
      <c r="T25">
        <v>1.35</v>
      </c>
      <c r="U25">
        <v>16</v>
      </c>
      <c r="V25">
        <v>11</v>
      </c>
      <c r="W25">
        <f t="shared" si="4"/>
        <v>21.6</v>
      </c>
    </row>
    <row r="26" spans="1:23" x14ac:dyDescent="0.2">
      <c r="A26" s="2">
        <v>1</v>
      </c>
      <c r="B26" s="2">
        <v>1</v>
      </c>
      <c r="C26" s="2">
        <v>2015</v>
      </c>
      <c r="D26" s="2">
        <v>13.2</v>
      </c>
      <c r="E26" s="2">
        <v>308.02600000000001</v>
      </c>
      <c r="F26" s="4">
        <v>101</v>
      </c>
      <c r="G26" s="2">
        <f t="shared" si="0"/>
        <v>2.109375</v>
      </c>
      <c r="H26" s="4">
        <v>1.208</v>
      </c>
      <c r="I26" s="4">
        <v>14</v>
      </c>
      <c r="J26" s="4">
        <v>15</v>
      </c>
      <c r="K26">
        <f t="shared" si="1"/>
        <v>16.911999999999999</v>
      </c>
      <c r="L26" s="4">
        <v>1.2450000000000001</v>
      </c>
      <c r="M26" s="4">
        <v>15</v>
      </c>
      <c r="N26" s="4">
        <v>13</v>
      </c>
      <c r="O26">
        <f t="shared" si="2"/>
        <v>18.675000000000001</v>
      </c>
      <c r="P26">
        <v>1.298</v>
      </c>
      <c r="Q26">
        <v>15</v>
      </c>
      <c r="R26">
        <v>12</v>
      </c>
      <c r="S26">
        <f t="shared" si="3"/>
        <v>19.47</v>
      </c>
      <c r="T26">
        <v>1.228</v>
      </c>
      <c r="U26">
        <v>14</v>
      </c>
      <c r="V26">
        <v>10</v>
      </c>
      <c r="W26">
        <f t="shared" si="4"/>
        <v>17.192</v>
      </c>
    </row>
    <row r="27" spans="1:23" x14ac:dyDescent="0.2">
      <c r="A27" s="2">
        <v>1</v>
      </c>
      <c r="B27" s="2">
        <v>1</v>
      </c>
      <c r="C27" s="2">
        <v>2015</v>
      </c>
      <c r="D27" s="2">
        <v>13.217000000000001</v>
      </c>
      <c r="E27" s="2">
        <v>284.77</v>
      </c>
      <c r="F27" s="4">
        <v>103</v>
      </c>
      <c r="G27" s="2">
        <f t="shared" si="0"/>
        <v>1.953125</v>
      </c>
      <c r="H27" s="4">
        <v>1.1890000000000001</v>
      </c>
      <c r="I27" s="4">
        <v>13.5</v>
      </c>
      <c r="J27" s="4">
        <v>14.5</v>
      </c>
      <c r="K27">
        <f t="shared" si="1"/>
        <v>16.051500000000001</v>
      </c>
      <c r="L27" s="4">
        <v>1.2250000000000001</v>
      </c>
      <c r="M27" s="4">
        <v>14</v>
      </c>
      <c r="N27" s="4">
        <v>13</v>
      </c>
      <c r="O27">
        <f t="shared" si="2"/>
        <v>17.150000000000002</v>
      </c>
      <c r="P27">
        <v>1.2589999999999999</v>
      </c>
      <c r="Q27">
        <v>14.5</v>
      </c>
      <c r="R27">
        <v>12</v>
      </c>
      <c r="S27">
        <f t="shared" si="3"/>
        <v>18.255499999999998</v>
      </c>
      <c r="T27">
        <v>1.17</v>
      </c>
      <c r="U27">
        <v>14</v>
      </c>
      <c r="V27">
        <v>10</v>
      </c>
      <c r="W27">
        <f t="shared" si="4"/>
        <v>16.38</v>
      </c>
    </row>
    <row r="28" spans="1:23" x14ac:dyDescent="0.2">
      <c r="A28" s="2">
        <v>1</v>
      </c>
      <c r="B28" s="2">
        <v>1</v>
      </c>
      <c r="C28" s="2">
        <v>2015</v>
      </c>
      <c r="D28" s="2">
        <v>13.233000000000001</v>
      </c>
      <c r="E28" s="2">
        <v>268.358</v>
      </c>
      <c r="F28" s="4">
        <v>104</v>
      </c>
      <c r="G28" s="2">
        <f t="shared" si="0"/>
        <v>1.875</v>
      </c>
      <c r="H28" s="4">
        <v>1.194</v>
      </c>
      <c r="I28" s="4">
        <v>13.5</v>
      </c>
      <c r="J28" s="4">
        <v>14.5</v>
      </c>
      <c r="K28">
        <f t="shared" si="1"/>
        <v>16.119</v>
      </c>
      <c r="L28" s="4">
        <v>1.234</v>
      </c>
      <c r="M28" s="4">
        <v>14</v>
      </c>
      <c r="N28" s="4">
        <v>13</v>
      </c>
      <c r="O28">
        <f t="shared" si="2"/>
        <v>17.276</v>
      </c>
      <c r="P28">
        <v>1.2629999999999999</v>
      </c>
      <c r="Q28">
        <v>14.5</v>
      </c>
      <c r="R28">
        <v>12</v>
      </c>
      <c r="S28">
        <f t="shared" si="3"/>
        <v>18.313499999999998</v>
      </c>
      <c r="T28">
        <v>1.234</v>
      </c>
      <c r="U28">
        <v>14</v>
      </c>
      <c r="V28">
        <v>11</v>
      </c>
      <c r="W28">
        <f t="shared" si="4"/>
        <v>17.276</v>
      </c>
    </row>
    <row r="29" spans="1:23" x14ac:dyDescent="0.2">
      <c r="A29" s="2">
        <v>1</v>
      </c>
      <c r="B29" s="2">
        <v>1</v>
      </c>
      <c r="C29" s="2">
        <v>2015</v>
      </c>
      <c r="D29" s="2">
        <v>13.25</v>
      </c>
      <c r="E29" s="2">
        <v>254.52500000000001</v>
      </c>
      <c r="F29" s="4">
        <v>105</v>
      </c>
      <c r="G29" s="2">
        <f t="shared" si="0"/>
        <v>1.796875</v>
      </c>
      <c r="H29" s="4">
        <v>1.19</v>
      </c>
      <c r="I29" s="4">
        <v>13.5</v>
      </c>
      <c r="J29" s="4">
        <v>14.5</v>
      </c>
      <c r="K29">
        <f t="shared" si="1"/>
        <v>16.064999999999998</v>
      </c>
      <c r="L29" s="4">
        <v>1.218</v>
      </c>
      <c r="M29" s="4">
        <v>14</v>
      </c>
      <c r="N29" s="4">
        <v>13</v>
      </c>
      <c r="O29">
        <f t="shared" si="2"/>
        <v>17.052</v>
      </c>
      <c r="P29">
        <v>1.244</v>
      </c>
      <c r="Q29">
        <v>14.5</v>
      </c>
      <c r="R29">
        <v>12.5</v>
      </c>
      <c r="S29">
        <f t="shared" si="3"/>
        <v>18.038</v>
      </c>
      <c r="T29">
        <v>1.1639999999999999</v>
      </c>
      <c r="U29">
        <v>14</v>
      </c>
      <c r="V29">
        <v>11</v>
      </c>
      <c r="W29">
        <f t="shared" si="4"/>
        <v>16.295999999999999</v>
      </c>
    </row>
    <row r="30" spans="1:23" x14ac:dyDescent="0.2">
      <c r="A30" s="2">
        <v>1</v>
      </c>
      <c r="B30" s="2">
        <v>1</v>
      </c>
      <c r="C30" s="2">
        <v>2015</v>
      </c>
      <c r="D30" s="2">
        <v>13.317</v>
      </c>
      <c r="E30" s="2">
        <v>263.13799999999998</v>
      </c>
      <c r="F30" s="4">
        <v>105</v>
      </c>
      <c r="G30" s="2">
        <f t="shared" si="0"/>
        <v>1.796875</v>
      </c>
      <c r="H30" s="4">
        <v>1.19</v>
      </c>
      <c r="I30" s="4">
        <v>13.5</v>
      </c>
      <c r="J30" s="4">
        <v>14.5</v>
      </c>
      <c r="K30">
        <f t="shared" si="1"/>
        <v>16.064999999999998</v>
      </c>
      <c r="L30" s="4">
        <v>1.218</v>
      </c>
      <c r="M30" s="4">
        <v>14</v>
      </c>
      <c r="N30" s="4">
        <v>13</v>
      </c>
      <c r="O30">
        <f t="shared" si="2"/>
        <v>17.052</v>
      </c>
      <c r="P30">
        <v>1.2430000000000001</v>
      </c>
      <c r="Q30">
        <v>14.5</v>
      </c>
      <c r="R30">
        <v>12.5</v>
      </c>
      <c r="S30">
        <f t="shared" si="3"/>
        <v>18.023500000000002</v>
      </c>
      <c r="T30">
        <v>1.151</v>
      </c>
      <c r="U30">
        <v>14</v>
      </c>
      <c r="V30">
        <v>11</v>
      </c>
      <c r="W30">
        <f t="shared" si="4"/>
        <v>16.114000000000001</v>
      </c>
    </row>
    <row r="31" spans="1:23" x14ac:dyDescent="0.2">
      <c r="A31" s="2">
        <v>1</v>
      </c>
      <c r="B31" s="2">
        <v>1</v>
      </c>
      <c r="C31" s="2">
        <v>2015</v>
      </c>
      <c r="D31" s="2">
        <v>13.333</v>
      </c>
      <c r="E31" s="2">
        <v>293.06400000000002</v>
      </c>
      <c r="F31" s="4">
        <v>102</v>
      </c>
      <c r="G31" s="2">
        <f t="shared" si="0"/>
        <v>2.03125</v>
      </c>
      <c r="H31" s="4">
        <v>1.196</v>
      </c>
      <c r="I31" s="4">
        <v>13.5</v>
      </c>
      <c r="J31" s="4">
        <v>14.5</v>
      </c>
      <c r="K31">
        <f t="shared" si="1"/>
        <v>16.146000000000001</v>
      </c>
      <c r="L31" s="4">
        <v>1.226</v>
      </c>
      <c r="M31" s="4">
        <v>14.5</v>
      </c>
      <c r="N31" s="4">
        <v>13</v>
      </c>
      <c r="O31">
        <f t="shared" si="2"/>
        <v>17.777000000000001</v>
      </c>
      <c r="P31">
        <v>1.252</v>
      </c>
      <c r="Q31">
        <v>14.5</v>
      </c>
      <c r="R31">
        <v>13</v>
      </c>
      <c r="S31">
        <f t="shared" si="3"/>
        <v>18.154</v>
      </c>
      <c r="T31">
        <v>1.151</v>
      </c>
      <c r="U31">
        <v>14</v>
      </c>
      <c r="V31">
        <v>10</v>
      </c>
      <c r="W31">
        <f t="shared" si="4"/>
        <v>16.114000000000001</v>
      </c>
    </row>
    <row r="32" spans="1:23" x14ac:dyDescent="0.2">
      <c r="A32" s="2">
        <v>1</v>
      </c>
      <c r="B32" s="2">
        <v>1</v>
      </c>
      <c r="C32" s="2">
        <v>2015</v>
      </c>
      <c r="D32" s="2">
        <v>13.35</v>
      </c>
      <c r="E32" s="2">
        <v>665.67600000000004</v>
      </c>
      <c r="F32" s="4">
        <v>69</v>
      </c>
      <c r="G32" s="2">
        <f t="shared" si="0"/>
        <v>4.609375</v>
      </c>
      <c r="H32" s="4">
        <v>1.3149999999999999</v>
      </c>
      <c r="I32" s="4">
        <v>15</v>
      </c>
      <c r="J32" s="4">
        <v>16</v>
      </c>
      <c r="K32">
        <f t="shared" si="1"/>
        <v>19.724999999999998</v>
      </c>
      <c r="L32" s="4">
        <v>1.583</v>
      </c>
      <c r="M32" s="4">
        <v>17.5</v>
      </c>
      <c r="N32" s="4">
        <v>14</v>
      </c>
      <c r="O32">
        <f t="shared" si="2"/>
        <v>27.702500000000001</v>
      </c>
      <c r="P32">
        <v>1.611</v>
      </c>
      <c r="Q32">
        <v>18</v>
      </c>
      <c r="R32">
        <v>14</v>
      </c>
      <c r="S32">
        <f t="shared" si="3"/>
        <v>28.998000000000001</v>
      </c>
      <c r="T32">
        <v>1.611</v>
      </c>
      <c r="U32">
        <v>18</v>
      </c>
      <c r="V32">
        <v>12</v>
      </c>
      <c r="W32">
        <f t="shared" si="4"/>
        <v>28.998000000000001</v>
      </c>
    </row>
    <row r="33" spans="1:23" x14ac:dyDescent="0.2">
      <c r="A33" s="2">
        <v>1</v>
      </c>
      <c r="B33" s="2">
        <v>1</v>
      </c>
      <c r="C33" s="2">
        <v>2015</v>
      </c>
      <c r="D33" s="2">
        <v>13.367000000000001</v>
      </c>
      <c r="E33" s="2">
        <v>1146.72</v>
      </c>
      <c r="F33" s="4">
        <v>26</v>
      </c>
      <c r="G33" s="2">
        <f t="shared" si="0"/>
        <v>7.96875</v>
      </c>
      <c r="H33" s="4">
        <v>1.3720000000000001</v>
      </c>
      <c r="I33" s="4">
        <v>16</v>
      </c>
      <c r="J33" s="4">
        <v>17</v>
      </c>
      <c r="K33">
        <f t="shared" si="1"/>
        <v>21.952000000000002</v>
      </c>
      <c r="L33" s="4">
        <v>2.0379999999999998</v>
      </c>
      <c r="M33" s="4">
        <v>23</v>
      </c>
      <c r="N33" s="4">
        <v>13</v>
      </c>
      <c r="O33">
        <f t="shared" si="2"/>
        <v>46.873999999999995</v>
      </c>
      <c r="P33">
        <v>2.0739999999999998</v>
      </c>
      <c r="Q33">
        <v>24</v>
      </c>
      <c r="R33">
        <v>13.5</v>
      </c>
      <c r="S33">
        <f t="shared" si="3"/>
        <v>49.775999999999996</v>
      </c>
      <c r="T33">
        <v>1.8979999999999999</v>
      </c>
      <c r="U33">
        <v>22</v>
      </c>
      <c r="V33">
        <v>12</v>
      </c>
      <c r="W33">
        <f t="shared" si="4"/>
        <v>41.756</v>
      </c>
    </row>
    <row r="34" spans="1:23" x14ac:dyDescent="0.2">
      <c r="A34" s="1">
        <v>1</v>
      </c>
      <c r="B34" s="1">
        <v>1</v>
      </c>
      <c r="C34" s="1">
        <v>2015</v>
      </c>
      <c r="D34" s="1">
        <v>13.467000000000001</v>
      </c>
      <c r="E34" s="1">
        <v>1128.83</v>
      </c>
      <c r="F34" s="4">
        <v>28</v>
      </c>
      <c r="G34" s="1">
        <f t="shared" si="0"/>
        <v>7.8125</v>
      </c>
      <c r="H34" s="4">
        <v>1.3720000000000001</v>
      </c>
      <c r="I34" s="4">
        <v>15.5</v>
      </c>
      <c r="J34" s="4">
        <v>17</v>
      </c>
      <c r="K34">
        <f t="shared" si="1"/>
        <v>21.266000000000002</v>
      </c>
      <c r="L34" s="4">
        <v>2.0680000000000001</v>
      </c>
      <c r="M34" s="4">
        <v>24</v>
      </c>
      <c r="N34" s="4">
        <v>13</v>
      </c>
      <c r="O34">
        <f t="shared" si="2"/>
        <v>49.632000000000005</v>
      </c>
      <c r="P34">
        <v>2.101</v>
      </c>
      <c r="Q34">
        <v>24</v>
      </c>
      <c r="R34">
        <v>13</v>
      </c>
      <c r="S34">
        <f t="shared" si="3"/>
        <v>50.423999999999999</v>
      </c>
      <c r="T34">
        <v>1.881</v>
      </c>
      <c r="U34">
        <v>22</v>
      </c>
      <c r="V34">
        <v>11</v>
      </c>
      <c r="W34">
        <f t="shared" si="4"/>
        <v>41.381999999999998</v>
      </c>
    </row>
    <row r="35" spans="1:23" x14ac:dyDescent="0.2">
      <c r="A35" s="1">
        <v>1</v>
      </c>
      <c r="B35" s="1">
        <v>1</v>
      </c>
      <c r="C35" s="1">
        <v>2015</v>
      </c>
      <c r="D35" s="1">
        <v>13.483000000000001</v>
      </c>
      <c r="E35" s="1">
        <v>374.66699999999997</v>
      </c>
      <c r="F35" s="4">
        <v>95</v>
      </c>
      <c r="G35" s="1">
        <f t="shared" si="0"/>
        <v>2.578125</v>
      </c>
      <c r="H35" s="4">
        <v>1.278</v>
      </c>
      <c r="I35" s="4">
        <v>14.5</v>
      </c>
      <c r="J35" s="4">
        <v>15.5</v>
      </c>
      <c r="K35">
        <f t="shared" si="1"/>
        <v>18.530999999999999</v>
      </c>
      <c r="L35" s="4">
        <v>1.325</v>
      </c>
      <c r="M35" s="4">
        <v>15</v>
      </c>
      <c r="N35" s="4">
        <v>13</v>
      </c>
      <c r="O35">
        <f t="shared" si="2"/>
        <v>19.875</v>
      </c>
      <c r="P35">
        <v>1.345</v>
      </c>
      <c r="Q35">
        <v>17</v>
      </c>
      <c r="R35">
        <v>13</v>
      </c>
      <c r="S35">
        <f t="shared" si="3"/>
        <v>22.864999999999998</v>
      </c>
      <c r="T35">
        <v>1.387</v>
      </c>
      <c r="U35">
        <v>16</v>
      </c>
      <c r="V35">
        <v>10</v>
      </c>
      <c r="W35">
        <f t="shared" si="4"/>
        <v>22.192</v>
      </c>
    </row>
    <row r="36" spans="1:23" x14ac:dyDescent="0.2">
      <c r="A36" s="1">
        <v>1</v>
      </c>
      <c r="B36" s="1">
        <v>1</v>
      </c>
      <c r="C36" s="1">
        <v>2015</v>
      </c>
      <c r="D36" s="1">
        <v>13.5</v>
      </c>
      <c r="E36" s="1">
        <v>286.62200000000001</v>
      </c>
      <c r="F36" s="4">
        <v>102</v>
      </c>
      <c r="G36" s="1">
        <f t="shared" si="0"/>
        <v>2.03125</v>
      </c>
      <c r="H36" s="4">
        <v>1.226</v>
      </c>
      <c r="I36" s="4">
        <v>14</v>
      </c>
      <c r="J36" s="4">
        <v>15</v>
      </c>
      <c r="K36">
        <f t="shared" si="1"/>
        <v>17.164000000000001</v>
      </c>
      <c r="L36" s="4">
        <v>1.2509999999999999</v>
      </c>
      <c r="M36" s="4">
        <v>14</v>
      </c>
      <c r="N36" s="4">
        <v>13</v>
      </c>
      <c r="O36">
        <f t="shared" si="2"/>
        <v>17.513999999999999</v>
      </c>
      <c r="P36">
        <v>1.272</v>
      </c>
      <c r="Q36">
        <v>15</v>
      </c>
      <c r="R36">
        <v>12.5</v>
      </c>
      <c r="S36">
        <f t="shared" si="3"/>
        <v>19.080000000000002</v>
      </c>
      <c r="T36">
        <v>1.181</v>
      </c>
      <c r="U36">
        <v>14</v>
      </c>
      <c r="V36">
        <v>10</v>
      </c>
      <c r="W36">
        <f t="shared" si="4"/>
        <v>16.533999999999999</v>
      </c>
    </row>
    <row r="37" spans="1:23" x14ac:dyDescent="0.2">
      <c r="A37" s="2">
        <v>1</v>
      </c>
      <c r="B37" s="2">
        <v>1</v>
      </c>
      <c r="C37" s="2">
        <v>2015</v>
      </c>
      <c r="D37" s="2">
        <v>13.516999999999999</v>
      </c>
      <c r="E37" s="2">
        <v>280.40800000000002</v>
      </c>
      <c r="F37" s="4">
        <v>103</v>
      </c>
      <c r="G37" s="2">
        <f t="shared" ref="G37:G55" si="5">10-(10/128*F37)</f>
        <v>1.953125</v>
      </c>
      <c r="H37" s="4">
        <v>1.194</v>
      </c>
      <c r="I37" s="4">
        <v>13.5</v>
      </c>
      <c r="J37" s="4">
        <v>14.5</v>
      </c>
      <c r="K37">
        <f t="shared" si="1"/>
        <v>16.119</v>
      </c>
      <c r="L37" s="4">
        <v>1.222</v>
      </c>
      <c r="M37" s="4">
        <v>14</v>
      </c>
      <c r="N37" s="4">
        <v>12.5</v>
      </c>
      <c r="O37">
        <f t="shared" si="2"/>
        <v>17.108000000000001</v>
      </c>
      <c r="P37">
        <v>1.2509999999999999</v>
      </c>
      <c r="Q37">
        <v>14.5</v>
      </c>
      <c r="R37">
        <v>12</v>
      </c>
      <c r="S37">
        <f t="shared" si="3"/>
        <v>18.139499999999998</v>
      </c>
      <c r="T37">
        <v>1.157</v>
      </c>
      <c r="U37">
        <v>14</v>
      </c>
      <c r="V37">
        <v>10</v>
      </c>
      <c r="W37">
        <f t="shared" si="4"/>
        <v>16.198</v>
      </c>
    </row>
    <row r="38" spans="1:23" x14ac:dyDescent="0.2">
      <c r="A38" s="2">
        <v>1</v>
      </c>
      <c r="B38" s="2">
        <v>1</v>
      </c>
      <c r="C38" s="2">
        <v>2015</v>
      </c>
      <c r="D38" s="2">
        <v>13.532999999999999</v>
      </c>
      <c r="E38" s="2">
        <v>910.68700000000001</v>
      </c>
      <c r="F38" s="4">
        <v>47</v>
      </c>
      <c r="G38" s="2">
        <f t="shared" si="5"/>
        <v>6.328125</v>
      </c>
      <c r="H38" s="4">
        <v>1.3380000000000001</v>
      </c>
      <c r="I38" s="4">
        <v>15</v>
      </c>
      <c r="J38" s="4">
        <v>16</v>
      </c>
      <c r="K38">
        <f t="shared" si="1"/>
        <v>20.07</v>
      </c>
      <c r="L38" s="4">
        <v>1.84</v>
      </c>
      <c r="M38" s="4">
        <v>21</v>
      </c>
      <c r="N38" s="4">
        <v>14</v>
      </c>
      <c r="O38">
        <f t="shared" si="2"/>
        <v>38.64</v>
      </c>
      <c r="P38">
        <v>1.7789999999999999</v>
      </c>
      <c r="Q38">
        <v>21</v>
      </c>
      <c r="R38">
        <v>14</v>
      </c>
      <c r="S38">
        <f t="shared" si="3"/>
        <v>37.358999999999995</v>
      </c>
      <c r="T38">
        <v>1.71</v>
      </c>
      <c r="U38">
        <v>20</v>
      </c>
      <c r="V38">
        <v>11</v>
      </c>
      <c r="W38">
        <f t="shared" si="4"/>
        <v>34.200000000000003</v>
      </c>
    </row>
    <row r="39" spans="1:23" x14ac:dyDescent="0.2">
      <c r="A39" s="2">
        <v>1</v>
      </c>
      <c r="B39" s="2">
        <v>1</v>
      </c>
      <c r="C39" s="2">
        <v>2015</v>
      </c>
      <c r="D39" s="2">
        <v>13.55</v>
      </c>
      <c r="E39" s="2">
        <v>1077.56</v>
      </c>
      <c r="F39" s="4">
        <v>32</v>
      </c>
      <c r="G39" s="2">
        <f t="shared" si="5"/>
        <v>7.5</v>
      </c>
      <c r="H39" s="4">
        <v>1.36</v>
      </c>
      <c r="I39" s="4">
        <v>15</v>
      </c>
      <c r="J39" s="4">
        <v>16.5</v>
      </c>
      <c r="K39">
        <f t="shared" si="1"/>
        <v>20.400000000000002</v>
      </c>
      <c r="L39" s="4">
        <v>2.024</v>
      </c>
      <c r="M39" s="4">
        <v>23</v>
      </c>
      <c r="N39" s="4">
        <v>13</v>
      </c>
      <c r="O39">
        <f t="shared" si="2"/>
        <v>46.552</v>
      </c>
      <c r="P39">
        <v>2.0489999999999999</v>
      </c>
      <c r="Q39">
        <v>24</v>
      </c>
      <c r="R39">
        <v>13</v>
      </c>
      <c r="S39">
        <f t="shared" si="3"/>
        <v>49.176000000000002</v>
      </c>
      <c r="T39">
        <v>1.847</v>
      </c>
      <c r="U39">
        <v>22</v>
      </c>
      <c r="V39">
        <v>10</v>
      </c>
      <c r="W39">
        <f t="shared" si="4"/>
        <v>40.634</v>
      </c>
    </row>
    <row r="40" spans="1:23" x14ac:dyDescent="0.2">
      <c r="A40" s="2">
        <v>1</v>
      </c>
      <c r="B40" s="2">
        <v>1</v>
      </c>
      <c r="C40" s="2">
        <v>2015</v>
      </c>
      <c r="D40" s="2">
        <v>13.567</v>
      </c>
      <c r="E40" s="2">
        <v>1060.5999999999999</v>
      </c>
      <c r="F40" s="4">
        <v>34</v>
      </c>
      <c r="G40" s="2">
        <f t="shared" si="5"/>
        <v>7.34375</v>
      </c>
      <c r="H40" s="4">
        <v>1.351</v>
      </c>
      <c r="I40" s="4">
        <v>15.5</v>
      </c>
      <c r="J40" s="4">
        <v>16.5</v>
      </c>
      <c r="K40">
        <f t="shared" si="1"/>
        <v>20.9405</v>
      </c>
      <c r="L40" s="4">
        <v>1.9990000000000001</v>
      </c>
      <c r="M40" s="4">
        <v>23</v>
      </c>
      <c r="N40" s="4">
        <v>13</v>
      </c>
      <c r="O40">
        <f t="shared" si="2"/>
        <v>45.977000000000004</v>
      </c>
      <c r="P40">
        <v>2.028</v>
      </c>
      <c r="Q40">
        <v>23</v>
      </c>
      <c r="R40">
        <v>12.5</v>
      </c>
      <c r="S40">
        <f t="shared" si="3"/>
        <v>46.643999999999998</v>
      </c>
      <c r="T40">
        <v>1.8380000000000001</v>
      </c>
      <c r="U40">
        <v>22</v>
      </c>
      <c r="V40">
        <v>10</v>
      </c>
      <c r="W40">
        <f t="shared" si="4"/>
        <v>40.436</v>
      </c>
    </row>
    <row r="41" spans="1:23" x14ac:dyDescent="0.2">
      <c r="A41" s="2">
        <v>1</v>
      </c>
      <c r="B41" s="2">
        <v>1</v>
      </c>
      <c r="C41" s="2">
        <v>2015</v>
      </c>
      <c r="D41" s="2">
        <v>13.583</v>
      </c>
      <c r="E41" s="2">
        <v>1058.8800000000001</v>
      </c>
      <c r="F41" s="4">
        <v>34</v>
      </c>
      <c r="G41" s="2">
        <f t="shared" si="5"/>
        <v>7.34375</v>
      </c>
      <c r="H41" s="4">
        <v>1.3460000000000001</v>
      </c>
      <c r="I41" s="4">
        <v>15.5</v>
      </c>
      <c r="J41" s="4">
        <v>16.5</v>
      </c>
      <c r="K41">
        <f t="shared" si="1"/>
        <v>20.863</v>
      </c>
      <c r="L41" s="4">
        <v>1.9990000000000001</v>
      </c>
      <c r="M41" s="4">
        <v>23</v>
      </c>
      <c r="N41" s="4">
        <v>13</v>
      </c>
      <c r="O41">
        <f t="shared" si="2"/>
        <v>45.977000000000004</v>
      </c>
      <c r="P41">
        <v>2.02</v>
      </c>
      <c r="Q41">
        <v>23.5</v>
      </c>
      <c r="R41">
        <v>13</v>
      </c>
      <c r="S41">
        <f t="shared" si="3"/>
        <v>47.47</v>
      </c>
      <c r="T41">
        <v>1.8240000000000001</v>
      </c>
      <c r="U41">
        <v>22</v>
      </c>
      <c r="V41">
        <v>10</v>
      </c>
      <c r="W41">
        <f t="shared" si="4"/>
        <v>40.128</v>
      </c>
    </row>
    <row r="42" spans="1:23" x14ac:dyDescent="0.2">
      <c r="A42" s="2">
        <v>1</v>
      </c>
      <c r="B42" s="2">
        <v>1</v>
      </c>
      <c r="C42" s="2">
        <v>2015</v>
      </c>
      <c r="D42" s="2">
        <v>13.6</v>
      </c>
      <c r="E42" s="2">
        <v>1060.3</v>
      </c>
      <c r="F42" s="4">
        <v>34</v>
      </c>
      <c r="G42" s="2">
        <f t="shared" si="5"/>
        <v>7.34375</v>
      </c>
      <c r="H42" s="4">
        <v>1.34</v>
      </c>
      <c r="I42" s="4">
        <v>15.5</v>
      </c>
      <c r="J42" s="4">
        <v>16.5</v>
      </c>
      <c r="K42">
        <f t="shared" si="1"/>
        <v>20.77</v>
      </c>
      <c r="L42" s="4">
        <v>1.9990000000000001</v>
      </c>
      <c r="M42" s="4">
        <v>23</v>
      </c>
      <c r="N42" s="4">
        <v>13</v>
      </c>
      <c r="O42">
        <f t="shared" si="2"/>
        <v>45.977000000000004</v>
      </c>
      <c r="P42">
        <v>2.0179999999999998</v>
      </c>
      <c r="Q42">
        <v>23.5</v>
      </c>
      <c r="R42">
        <v>12</v>
      </c>
      <c r="S42">
        <f t="shared" si="3"/>
        <v>47.422999999999995</v>
      </c>
      <c r="T42">
        <v>1.8280000000000001</v>
      </c>
      <c r="U42">
        <v>22</v>
      </c>
      <c r="V42">
        <v>11</v>
      </c>
      <c r="W42">
        <f t="shared" si="4"/>
        <v>40.216000000000001</v>
      </c>
    </row>
    <row r="43" spans="1:23" x14ac:dyDescent="0.2">
      <c r="A43" s="2">
        <v>1</v>
      </c>
      <c r="B43" s="2">
        <v>1</v>
      </c>
      <c r="C43" s="2">
        <v>2015</v>
      </c>
      <c r="D43" s="2">
        <v>13.617000000000001</v>
      </c>
      <c r="E43" s="2">
        <v>1071.3499999999999</v>
      </c>
      <c r="F43" s="4">
        <v>33</v>
      </c>
      <c r="G43" s="2">
        <f t="shared" si="5"/>
        <v>7.421875</v>
      </c>
      <c r="H43" s="4">
        <v>1.335</v>
      </c>
      <c r="I43" s="4">
        <v>15</v>
      </c>
      <c r="J43" s="4">
        <v>16.5</v>
      </c>
      <c r="K43">
        <f t="shared" si="1"/>
        <v>20.024999999999999</v>
      </c>
      <c r="L43" s="4">
        <v>1.9990000000000001</v>
      </c>
      <c r="M43" s="4">
        <v>23</v>
      </c>
      <c r="N43" s="4">
        <v>13</v>
      </c>
      <c r="O43">
        <f t="shared" si="2"/>
        <v>45.977000000000004</v>
      </c>
      <c r="P43">
        <v>2.0419999999999998</v>
      </c>
      <c r="Q43">
        <v>23.5</v>
      </c>
      <c r="R43">
        <v>12.5</v>
      </c>
      <c r="S43">
        <f t="shared" si="3"/>
        <v>47.986999999999995</v>
      </c>
      <c r="T43">
        <v>1.8260000000000001</v>
      </c>
      <c r="U43">
        <v>22</v>
      </c>
      <c r="V43">
        <v>10</v>
      </c>
      <c r="W43">
        <f t="shared" si="4"/>
        <v>40.172000000000004</v>
      </c>
    </row>
    <row r="44" spans="1:23" x14ac:dyDescent="0.2">
      <c r="A44" s="2">
        <v>1</v>
      </c>
      <c r="B44" s="2">
        <v>1</v>
      </c>
      <c r="C44" s="2">
        <v>2015</v>
      </c>
      <c r="D44" s="2">
        <v>13.632999999999999</v>
      </c>
      <c r="E44" s="2">
        <v>1078.96</v>
      </c>
      <c r="F44" s="4">
        <v>32</v>
      </c>
      <c r="G44" s="2">
        <f t="shared" si="5"/>
        <v>7.5</v>
      </c>
      <c r="H44" s="4">
        <v>1.3340000000000001</v>
      </c>
      <c r="I44" s="4">
        <v>15</v>
      </c>
      <c r="J44" s="4">
        <v>15.5</v>
      </c>
      <c r="K44">
        <f t="shared" si="1"/>
        <v>20.010000000000002</v>
      </c>
      <c r="L44" s="4">
        <v>2.0322</v>
      </c>
      <c r="M44" s="4">
        <v>24</v>
      </c>
      <c r="N44" s="4">
        <v>13.5</v>
      </c>
      <c r="O44">
        <f t="shared" si="2"/>
        <v>48.772800000000004</v>
      </c>
      <c r="P44">
        <v>1.9930000000000001</v>
      </c>
      <c r="Q44">
        <v>23</v>
      </c>
      <c r="R44">
        <v>11.5</v>
      </c>
      <c r="S44">
        <f t="shared" si="3"/>
        <v>45.839000000000006</v>
      </c>
      <c r="T44">
        <v>1.8380000000000001</v>
      </c>
      <c r="U44">
        <v>22</v>
      </c>
      <c r="V44">
        <v>10</v>
      </c>
      <c r="W44">
        <f t="shared" si="4"/>
        <v>40.436</v>
      </c>
    </row>
    <row r="45" spans="1:23" x14ac:dyDescent="0.2">
      <c r="A45" s="2">
        <v>1</v>
      </c>
      <c r="B45" s="2">
        <v>1</v>
      </c>
      <c r="C45" s="2">
        <v>2015</v>
      </c>
      <c r="D45" s="2">
        <v>14.967000000000001</v>
      </c>
      <c r="E45" s="2">
        <v>1053.3599999999999</v>
      </c>
      <c r="F45" s="4">
        <v>34</v>
      </c>
      <c r="G45" s="2">
        <f t="shared" si="5"/>
        <v>7.34375</v>
      </c>
      <c r="H45" s="4">
        <v>1.331</v>
      </c>
      <c r="I45" s="4">
        <v>15</v>
      </c>
      <c r="J45" s="4">
        <v>16</v>
      </c>
      <c r="K45">
        <f t="shared" si="1"/>
        <v>19.965</v>
      </c>
      <c r="L45" s="4">
        <v>1.978</v>
      </c>
      <c r="M45" s="4">
        <v>23</v>
      </c>
      <c r="N45" s="4">
        <v>13</v>
      </c>
      <c r="O45">
        <f t="shared" si="2"/>
        <v>45.494</v>
      </c>
      <c r="P45">
        <v>1.9990000000000001</v>
      </c>
      <c r="Q45">
        <v>23.5</v>
      </c>
      <c r="R45">
        <v>12</v>
      </c>
      <c r="S45">
        <f t="shared" si="3"/>
        <v>46.976500000000001</v>
      </c>
      <c r="T45">
        <v>1.7809999999999999</v>
      </c>
      <c r="U45">
        <v>21</v>
      </c>
      <c r="V45">
        <v>10</v>
      </c>
      <c r="W45">
        <f t="shared" si="4"/>
        <v>37.400999999999996</v>
      </c>
    </row>
    <row r="46" spans="1:23" x14ac:dyDescent="0.2">
      <c r="A46" s="2">
        <v>1</v>
      </c>
      <c r="B46" s="2">
        <v>1</v>
      </c>
      <c r="C46" s="2">
        <v>2015</v>
      </c>
      <c r="D46" s="2">
        <v>14.983000000000001</v>
      </c>
      <c r="E46" s="2">
        <v>583.45100000000002</v>
      </c>
      <c r="F46" s="4">
        <v>76</v>
      </c>
      <c r="G46" s="2">
        <f t="shared" si="5"/>
        <v>4.0625</v>
      </c>
      <c r="H46" s="4">
        <v>1.27</v>
      </c>
      <c r="I46" s="4">
        <v>14.5</v>
      </c>
      <c r="J46" s="4">
        <v>15</v>
      </c>
      <c r="K46">
        <f t="shared" si="1"/>
        <v>18.414999999999999</v>
      </c>
      <c r="L46" s="4">
        <v>1.675</v>
      </c>
      <c r="M46" s="4">
        <v>20</v>
      </c>
      <c r="N46" s="4">
        <v>13</v>
      </c>
      <c r="O46">
        <f t="shared" si="2"/>
        <v>33.5</v>
      </c>
      <c r="P46">
        <v>1.667</v>
      </c>
      <c r="Q46">
        <v>19</v>
      </c>
      <c r="R46">
        <v>12</v>
      </c>
      <c r="S46">
        <f t="shared" si="3"/>
        <v>31.673000000000002</v>
      </c>
      <c r="T46">
        <v>1.556</v>
      </c>
      <c r="U46">
        <v>18</v>
      </c>
      <c r="V46">
        <v>10</v>
      </c>
      <c r="W46">
        <f t="shared" si="4"/>
        <v>28.008000000000003</v>
      </c>
    </row>
    <row r="47" spans="1:23" x14ac:dyDescent="0.2">
      <c r="A47" s="2">
        <v>1</v>
      </c>
      <c r="B47" s="2">
        <v>1</v>
      </c>
      <c r="C47" s="2">
        <v>2015</v>
      </c>
      <c r="D47" s="2">
        <v>15</v>
      </c>
      <c r="E47" s="2">
        <v>282.66399999999999</v>
      </c>
      <c r="F47" s="4">
        <v>103</v>
      </c>
      <c r="G47" s="2">
        <f t="shared" si="5"/>
        <v>1.953125</v>
      </c>
      <c r="H47" s="4">
        <v>1.1679999999999999</v>
      </c>
      <c r="I47" s="4">
        <v>13</v>
      </c>
      <c r="J47" s="4">
        <v>14</v>
      </c>
      <c r="K47">
        <f t="shared" si="1"/>
        <v>15.183999999999999</v>
      </c>
      <c r="L47" s="4">
        <v>1.2430000000000001</v>
      </c>
      <c r="M47" s="4">
        <v>14</v>
      </c>
      <c r="N47" s="4">
        <v>12</v>
      </c>
      <c r="O47">
        <f t="shared" si="2"/>
        <v>17.402000000000001</v>
      </c>
      <c r="P47">
        <v>1.26</v>
      </c>
      <c r="Q47">
        <v>14</v>
      </c>
      <c r="R47">
        <v>12</v>
      </c>
      <c r="S47">
        <f t="shared" si="3"/>
        <v>17.64</v>
      </c>
      <c r="T47">
        <v>1.1919999999999999</v>
      </c>
      <c r="U47">
        <v>14</v>
      </c>
      <c r="V47">
        <v>10</v>
      </c>
      <c r="W47">
        <f t="shared" si="4"/>
        <v>16.687999999999999</v>
      </c>
    </row>
    <row r="48" spans="1:23" x14ac:dyDescent="0.2">
      <c r="A48" s="1">
        <v>1</v>
      </c>
      <c r="B48" s="1">
        <v>1</v>
      </c>
      <c r="C48" s="1">
        <v>2015</v>
      </c>
      <c r="D48" s="1">
        <v>13.917</v>
      </c>
      <c r="E48" s="1">
        <v>988.91399999999999</v>
      </c>
      <c r="F48" s="4">
        <v>40</v>
      </c>
      <c r="G48" s="1">
        <f t="shared" si="5"/>
        <v>6.875</v>
      </c>
      <c r="H48" s="4">
        <v>1.3120000000000001</v>
      </c>
      <c r="I48" s="4">
        <v>15</v>
      </c>
      <c r="J48" s="4">
        <v>16</v>
      </c>
      <c r="K48">
        <f t="shared" si="1"/>
        <v>19.68</v>
      </c>
      <c r="L48" s="4">
        <v>1.873</v>
      </c>
      <c r="M48" s="4">
        <v>22</v>
      </c>
      <c r="N48" s="4">
        <v>13.5</v>
      </c>
      <c r="O48">
        <f t="shared" si="2"/>
        <v>41.206000000000003</v>
      </c>
      <c r="P48">
        <v>1.881</v>
      </c>
      <c r="Q48">
        <v>22</v>
      </c>
      <c r="R48">
        <v>13</v>
      </c>
      <c r="S48">
        <f t="shared" si="3"/>
        <v>41.381999999999998</v>
      </c>
      <c r="T48">
        <v>1.7669999999999999</v>
      </c>
      <c r="U48">
        <v>21</v>
      </c>
      <c r="V48">
        <v>10</v>
      </c>
      <c r="W48">
        <f t="shared" si="4"/>
        <v>37.106999999999999</v>
      </c>
    </row>
    <row r="49" spans="1:23" x14ac:dyDescent="0.2">
      <c r="A49" s="1">
        <v>1</v>
      </c>
      <c r="B49" s="1">
        <v>1</v>
      </c>
      <c r="C49" s="1">
        <v>2015</v>
      </c>
      <c r="D49" s="1">
        <v>13.933</v>
      </c>
      <c r="E49" s="1">
        <v>954.24199999999996</v>
      </c>
      <c r="F49" s="4">
        <v>43</v>
      </c>
      <c r="G49" s="1">
        <f t="shared" si="5"/>
        <v>6.640625</v>
      </c>
      <c r="H49" s="4">
        <v>1.302</v>
      </c>
      <c r="I49" s="4">
        <v>15</v>
      </c>
      <c r="J49" s="4">
        <v>16</v>
      </c>
      <c r="K49">
        <f t="shared" si="1"/>
        <v>19.53</v>
      </c>
      <c r="L49" s="4">
        <v>1.7609999999999999</v>
      </c>
      <c r="M49" s="4">
        <v>22</v>
      </c>
      <c r="N49" s="4">
        <v>13.5</v>
      </c>
      <c r="O49">
        <f t="shared" si="2"/>
        <v>38.741999999999997</v>
      </c>
      <c r="P49">
        <v>1.871</v>
      </c>
      <c r="Q49">
        <v>22</v>
      </c>
      <c r="R49">
        <v>13</v>
      </c>
      <c r="S49">
        <f t="shared" si="3"/>
        <v>41.161999999999999</v>
      </c>
      <c r="T49">
        <v>1.7170000000000001</v>
      </c>
      <c r="U49">
        <v>20</v>
      </c>
      <c r="V49">
        <v>10</v>
      </c>
      <c r="W49">
        <f t="shared" si="4"/>
        <v>34.340000000000003</v>
      </c>
    </row>
    <row r="50" spans="1:23" x14ac:dyDescent="0.2">
      <c r="A50" s="1">
        <v>1</v>
      </c>
      <c r="B50" s="1">
        <v>1</v>
      </c>
      <c r="C50" s="1">
        <v>2015</v>
      </c>
      <c r="D50" s="1">
        <v>13.95</v>
      </c>
      <c r="E50" s="1">
        <v>843.71900000000005</v>
      </c>
      <c r="F50" s="4">
        <v>53</v>
      </c>
      <c r="G50" s="1">
        <f t="shared" si="5"/>
        <v>5.859375</v>
      </c>
      <c r="H50" s="4">
        <v>1.29</v>
      </c>
      <c r="I50" s="4">
        <v>14.5</v>
      </c>
      <c r="J50" s="4">
        <v>15.5</v>
      </c>
      <c r="K50">
        <f t="shared" si="1"/>
        <v>18.705000000000002</v>
      </c>
      <c r="L50" s="4">
        <v>1.79</v>
      </c>
      <c r="M50" s="4">
        <v>21</v>
      </c>
      <c r="N50" s="4">
        <v>13</v>
      </c>
      <c r="O50">
        <f t="shared" si="2"/>
        <v>37.590000000000003</v>
      </c>
      <c r="P50">
        <v>1.827</v>
      </c>
      <c r="Q50">
        <v>21.5</v>
      </c>
      <c r="R50">
        <v>12</v>
      </c>
      <c r="S50">
        <f t="shared" si="3"/>
        <v>39.280499999999996</v>
      </c>
      <c r="T50">
        <v>1.61</v>
      </c>
      <c r="U50">
        <v>19</v>
      </c>
      <c r="V50">
        <v>10</v>
      </c>
      <c r="W50">
        <f t="shared" si="4"/>
        <v>30.590000000000003</v>
      </c>
    </row>
    <row r="51" spans="1:23" x14ac:dyDescent="0.2">
      <c r="A51" s="1">
        <v>1</v>
      </c>
      <c r="B51" s="1">
        <v>1</v>
      </c>
      <c r="C51" s="1">
        <v>2015</v>
      </c>
      <c r="D51" s="1">
        <v>13.967000000000001</v>
      </c>
      <c r="E51" s="1">
        <v>1025.43</v>
      </c>
      <c r="F51" s="4">
        <v>37</v>
      </c>
      <c r="G51" s="1">
        <f t="shared" si="5"/>
        <v>7.109375</v>
      </c>
      <c r="H51" s="4">
        <v>1.3029999999999999</v>
      </c>
      <c r="I51" s="4">
        <v>15</v>
      </c>
      <c r="J51" s="4">
        <v>16</v>
      </c>
      <c r="K51">
        <f t="shared" si="1"/>
        <v>19.544999999999998</v>
      </c>
      <c r="L51" s="4">
        <v>1.9</v>
      </c>
      <c r="M51" s="4">
        <v>22</v>
      </c>
      <c r="N51" s="4">
        <v>13</v>
      </c>
      <c r="O51">
        <f t="shared" si="2"/>
        <v>41.8</v>
      </c>
      <c r="P51">
        <v>1.946</v>
      </c>
      <c r="Q51">
        <v>22</v>
      </c>
      <c r="R51">
        <v>12</v>
      </c>
      <c r="S51">
        <f t="shared" si="3"/>
        <v>42.811999999999998</v>
      </c>
      <c r="T51">
        <v>1.736</v>
      </c>
      <c r="U51">
        <v>21</v>
      </c>
      <c r="V51">
        <v>10</v>
      </c>
      <c r="W51">
        <f t="shared" si="4"/>
        <v>36.456000000000003</v>
      </c>
    </row>
    <row r="52" spans="1:23" x14ac:dyDescent="0.2">
      <c r="A52" s="1">
        <v>1</v>
      </c>
      <c r="B52" s="1">
        <v>1</v>
      </c>
      <c r="C52" s="1">
        <v>2015</v>
      </c>
      <c r="D52" s="1">
        <v>13.983000000000001</v>
      </c>
      <c r="E52" s="1">
        <v>1338.84</v>
      </c>
      <c r="F52" s="4">
        <v>9</v>
      </c>
      <c r="G52" s="1">
        <f t="shared" si="5"/>
        <v>9.296875</v>
      </c>
      <c r="H52" s="4">
        <v>1.3129999999999999</v>
      </c>
      <c r="I52" s="4">
        <v>15</v>
      </c>
      <c r="J52" s="4">
        <v>16.5</v>
      </c>
      <c r="K52">
        <f t="shared" si="1"/>
        <v>19.695</v>
      </c>
      <c r="L52" s="4">
        <v>2.0049999999999999</v>
      </c>
      <c r="M52" s="4">
        <v>24</v>
      </c>
      <c r="N52" s="4">
        <v>13.5</v>
      </c>
      <c r="O52">
        <f t="shared" si="2"/>
        <v>48.12</v>
      </c>
      <c r="P52">
        <v>2.0569999999999999</v>
      </c>
      <c r="Q52">
        <v>24</v>
      </c>
      <c r="R52">
        <v>12</v>
      </c>
      <c r="S52">
        <f t="shared" si="3"/>
        <v>49.367999999999995</v>
      </c>
      <c r="T52" s="4">
        <v>2.085</v>
      </c>
      <c r="U52">
        <v>22</v>
      </c>
      <c r="V52">
        <v>10</v>
      </c>
      <c r="W52">
        <f t="shared" si="4"/>
        <v>45.87</v>
      </c>
    </row>
    <row r="53" spans="1:23" x14ac:dyDescent="0.2">
      <c r="A53" s="1">
        <v>1</v>
      </c>
      <c r="B53" s="1">
        <v>1</v>
      </c>
      <c r="C53" s="1">
        <v>2015</v>
      </c>
      <c r="D53" s="1">
        <v>14</v>
      </c>
      <c r="E53" s="1">
        <v>1436.06</v>
      </c>
      <c r="F53" s="4">
        <v>0</v>
      </c>
      <c r="G53" s="1">
        <f t="shared" si="5"/>
        <v>10</v>
      </c>
      <c r="H53" s="4">
        <v>1.3089999999999999</v>
      </c>
      <c r="I53" s="4">
        <v>15</v>
      </c>
      <c r="J53" s="4">
        <v>16.5</v>
      </c>
      <c r="K53">
        <f t="shared" si="1"/>
        <v>19.634999999999998</v>
      </c>
      <c r="L53" s="4">
        <v>2.0089999999999999</v>
      </c>
      <c r="M53" s="4">
        <v>24</v>
      </c>
      <c r="N53" s="4">
        <v>12.5</v>
      </c>
      <c r="O53">
        <f t="shared" si="2"/>
        <v>48.215999999999994</v>
      </c>
      <c r="P53">
        <v>2.0590000000000002</v>
      </c>
      <c r="Q53">
        <v>24</v>
      </c>
      <c r="R53">
        <v>12</v>
      </c>
      <c r="S53">
        <f t="shared" si="3"/>
        <v>49.416000000000004</v>
      </c>
      <c r="T53" s="4">
        <v>2.1589999999999998</v>
      </c>
      <c r="U53">
        <v>22</v>
      </c>
      <c r="V53">
        <v>10</v>
      </c>
      <c r="W53">
        <f t="shared" si="4"/>
        <v>47.497999999999998</v>
      </c>
    </row>
    <row r="54" spans="1:23" x14ac:dyDescent="0.2">
      <c r="A54" s="2">
        <v>1</v>
      </c>
      <c r="B54" s="2">
        <v>1</v>
      </c>
      <c r="C54" s="2">
        <v>2015</v>
      </c>
      <c r="D54" s="2">
        <v>14.016999999999999</v>
      </c>
      <c r="E54" s="2">
        <v>1382.82</v>
      </c>
      <c r="F54" s="4">
        <v>5</v>
      </c>
      <c r="G54" s="2">
        <f t="shared" si="5"/>
        <v>9.609375</v>
      </c>
      <c r="H54" s="4">
        <v>1.3069999999999999</v>
      </c>
      <c r="I54" s="4">
        <v>15</v>
      </c>
      <c r="J54" s="4">
        <v>16.5</v>
      </c>
      <c r="K54">
        <f t="shared" si="1"/>
        <v>19.605</v>
      </c>
      <c r="L54" s="4">
        <v>2.0059999999999998</v>
      </c>
      <c r="M54" s="4">
        <v>24</v>
      </c>
      <c r="N54" s="4">
        <v>12.5</v>
      </c>
      <c r="O54">
        <f t="shared" si="2"/>
        <v>48.143999999999991</v>
      </c>
      <c r="P54">
        <v>2.052</v>
      </c>
      <c r="Q54">
        <v>24</v>
      </c>
      <c r="R54">
        <v>12</v>
      </c>
      <c r="S54">
        <f t="shared" si="3"/>
        <v>49.248000000000005</v>
      </c>
      <c r="T54" s="4">
        <v>2.1160000000000001</v>
      </c>
      <c r="U54">
        <v>22</v>
      </c>
      <c r="V54">
        <v>10</v>
      </c>
      <c r="W54">
        <f t="shared" si="4"/>
        <v>46.552</v>
      </c>
    </row>
    <row r="55" spans="1:23" x14ac:dyDescent="0.2">
      <c r="A55" s="2">
        <v>1</v>
      </c>
      <c r="B55" s="2">
        <v>1</v>
      </c>
      <c r="C55" s="2">
        <v>2015</v>
      </c>
      <c r="D55" s="2">
        <v>14.032999999999999</v>
      </c>
      <c r="E55" s="2">
        <v>1194.01</v>
      </c>
      <c r="F55" s="4">
        <v>22</v>
      </c>
      <c r="G55" s="2">
        <f t="shared" si="5"/>
        <v>8.28125</v>
      </c>
      <c r="H55" s="4">
        <v>1.29</v>
      </c>
      <c r="I55" s="4">
        <v>14.5</v>
      </c>
      <c r="J55" s="4">
        <v>15.5</v>
      </c>
      <c r="K55">
        <f t="shared" si="1"/>
        <v>18.705000000000002</v>
      </c>
      <c r="L55" s="4">
        <v>1.9770000000000001</v>
      </c>
      <c r="M55" s="4">
        <v>23.5</v>
      </c>
      <c r="N55" s="4">
        <v>22</v>
      </c>
      <c r="O55">
        <f t="shared" si="2"/>
        <v>46.459500000000006</v>
      </c>
      <c r="P55">
        <v>2.032</v>
      </c>
      <c r="Q55">
        <v>23.5</v>
      </c>
      <c r="R55">
        <v>11.5</v>
      </c>
      <c r="S55">
        <f t="shared" si="3"/>
        <v>47.752000000000002</v>
      </c>
      <c r="T55">
        <v>1.8080000000000001</v>
      </c>
      <c r="U55">
        <v>22</v>
      </c>
      <c r="V55">
        <v>10</v>
      </c>
      <c r="W55">
        <f t="shared" si="4"/>
        <v>39.776000000000003</v>
      </c>
    </row>
  </sheetData>
  <autoFilter ref="A2:G47">
    <sortState ref="A2:G89">
      <sortCondition sortBy="cellColor" ref="G1:G179" dxfId="2"/>
    </sortState>
  </autoFilter>
  <mergeCells count="2">
    <mergeCell ref="H1:J1"/>
    <mergeCell ref="L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28" workbookViewId="0">
      <selection activeCell="L29" sqref="L29"/>
    </sheetView>
  </sheetViews>
  <sheetFormatPr baseColWidth="10" defaultRowHeight="16" x14ac:dyDescent="0.2"/>
  <cols>
    <col min="5" max="5" width="23" bestFit="1" customWidth="1"/>
    <col min="6" max="6" width="8.33203125" style="4" bestFit="1" customWidth="1"/>
    <col min="7" max="7" width="13.5" bestFit="1" customWidth="1"/>
  </cols>
  <sheetData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s="5" t="s">
        <v>5</v>
      </c>
      <c r="G2" t="s">
        <v>6</v>
      </c>
      <c r="H2" s="4" t="s">
        <v>9</v>
      </c>
      <c r="I2" s="4" t="s">
        <v>10</v>
      </c>
      <c r="J2" s="4" t="s">
        <v>11</v>
      </c>
      <c r="K2" t="s">
        <v>12</v>
      </c>
    </row>
    <row r="3" spans="1:11" x14ac:dyDescent="0.2">
      <c r="A3" s="1">
        <v>1</v>
      </c>
      <c r="B3" s="1">
        <v>1</v>
      </c>
      <c r="C3" s="1">
        <v>2015</v>
      </c>
      <c r="D3" s="1">
        <v>12.05</v>
      </c>
      <c r="E3" s="1">
        <v>1164.8800000000001</v>
      </c>
      <c r="F3" s="4">
        <v>24</v>
      </c>
      <c r="G3" s="1">
        <f t="shared" ref="G3:G55" si="0">10-(10/128*F3)</f>
        <v>8.125</v>
      </c>
      <c r="H3" s="4">
        <v>1.8240000000000001</v>
      </c>
      <c r="I3" s="4">
        <v>22</v>
      </c>
      <c r="J3" s="4">
        <v>10</v>
      </c>
      <c r="K3">
        <f>H3*I3</f>
        <v>40.128</v>
      </c>
    </row>
    <row r="4" spans="1:11" x14ac:dyDescent="0.2">
      <c r="A4" s="1">
        <v>1</v>
      </c>
      <c r="B4" s="1">
        <v>1</v>
      </c>
      <c r="C4" s="1">
        <v>2015</v>
      </c>
      <c r="D4" s="1">
        <v>12.067</v>
      </c>
      <c r="E4" s="1">
        <v>605.29999999999995</v>
      </c>
      <c r="F4" s="4">
        <v>74</v>
      </c>
      <c r="G4" s="1">
        <f t="shared" si="0"/>
        <v>4.21875</v>
      </c>
      <c r="H4" s="4">
        <v>1.5009999999999999</v>
      </c>
      <c r="I4" s="4">
        <v>18</v>
      </c>
      <c r="J4" s="4">
        <v>9</v>
      </c>
      <c r="K4">
        <f t="shared" ref="K4:K55" si="1">H4*I4</f>
        <v>27.017999999999997</v>
      </c>
    </row>
    <row r="5" spans="1:11" x14ac:dyDescent="0.2">
      <c r="A5" s="1">
        <v>1</v>
      </c>
      <c r="B5" s="1">
        <v>1</v>
      </c>
      <c r="C5" s="1">
        <v>2015</v>
      </c>
      <c r="D5" s="1">
        <v>12.083</v>
      </c>
      <c r="E5" s="1">
        <v>779.44600000000003</v>
      </c>
      <c r="F5" s="4">
        <v>59</v>
      </c>
      <c r="G5" s="1">
        <f t="shared" si="0"/>
        <v>5.390625</v>
      </c>
      <c r="H5" s="4">
        <v>1.5720000000000001</v>
      </c>
      <c r="I5" s="4">
        <v>19</v>
      </c>
      <c r="J5" s="4">
        <v>9</v>
      </c>
      <c r="K5">
        <f t="shared" si="1"/>
        <v>29.868000000000002</v>
      </c>
    </row>
    <row r="6" spans="1:11" x14ac:dyDescent="0.2">
      <c r="A6" s="1">
        <v>1</v>
      </c>
      <c r="B6" s="1">
        <v>1</v>
      </c>
      <c r="C6" s="1">
        <v>2015</v>
      </c>
      <c r="D6" s="1">
        <v>12.333</v>
      </c>
      <c r="E6" s="1">
        <v>1161.1099999999999</v>
      </c>
      <c r="F6" s="4">
        <v>25</v>
      </c>
      <c r="G6" s="1">
        <f t="shared" si="0"/>
        <v>8.046875</v>
      </c>
      <c r="H6" s="4">
        <v>1.768</v>
      </c>
      <c r="I6" s="4">
        <v>21</v>
      </c>
      <c r="J6" s="4">
        <v>10</v>
      </c>
      <c r="K6">
        <f t="shared" si="1"/>
        <v>37.128</v>
      </c>
    </row>
    <row r="7" spans="1:11" x14ac:dyDescent="0.2">
      <c r="A7" s="1">
        <v>1</v>
      </c>
      <c r="B7" s="1">
        <v>1</v>
      </c>
      <c r="C7" s="1">
        <v>2015</v>
      </c>
      <c r="D7" s="1">
        <v>12.35</v>
      </c>
      <c r="E7" s="1">
        <v>940.39800000000002</v>
      </c>
      <c r="F7" s="4">
        <v>44</v>
      </c>
      <c r="G7" s="1">
        <f t="shared" si="0"/>
        <v>6.5625</v>
      </c>
      <c r="H7" s="4">
        <v>1.734</v>
      </c>
      <c r="I7" s="4">
        <v>20</v>
      </c>
      <c r="J7" s="4">
        <v>10</v>
      </c>
      <c r="K7">
        <f t="shared" si="1"/>
        <v>34.68</v>
      </c>
    </row>
    <row r="8" spans="1:11" x14ac:dyDescent="0.2">
      <c r="A8" s="1">
        <v>1</v>
      </c>
      <c r="B8" s="1">
        <v>1</v>
      </c>
      <c r="C8" s="1">
        <v>2015</v>
      </c>
      <c r="D8" s="1">
        <v>12.367000000000001</v>
      </c>
      <c r="E8" s="1">
        <v>311.43400000000003</v>
      </c>
      <c r="F8" s="4">
        <v>100</v>
      </c>
      <c r="G8" s="1">
        <f t="shared" si="0"/>
        <v>2.1875</v>
      </c>
      <c r="H8" s="4">
        <v>1.3680000000000001</v>
      </c>
      <c r="I8" s="4">
        <v>16</v>
      </c>
      <c r="J8" s="4">
        <v>10</v>
      </c>
      <c r="K8">
        <f t="shared" si="1"/>
        <v>21.888000000000002</v>
      </c>
    </row>
    <row r="9" spans="1:11" x14ac:dyDescent="0.2">
      <c r="A9" s="1">
        <v>1</v>
      </c>
      <c r="B9" s="1">
        <v>1</v>
      </c>
      <c r="C9" s="1">
        <v>2015</v>
      </c>
      <c r="D9" s="1">
        <v>12.382999999999999</v>
      </c>
      <c r="E9" s="1">
        <v>247.57400000000001</v>
      </c>
      <c r="F9" s="4">
        <v>106</v>
      </c>
      <c r="G9" s="1">
        <f t="shared" si="0"/>
        <v>1.71875</v>
      </c>
      <c r="H9" s="4">
        <v>1.1419999999999999</v>
      </c>
      <c r="I9" s="4">
        <v>16</v>
      </c>
      <c r="J9" s="4">
        <v>9</v>
      </c>
      <c r="K9">
        <f t="shared" si="1"/>
        <v>18.271999999999998</v>
      </c>
    </row>
    <row r="10" spans="1:11" x14ac:dyDescent="0.2">
      <c r="A10" s="2">
        <v>1</v>
      </c>
      <c r="B10" s="2">
        <v>1</v>
      </c>
      <c r="C10" s="2">
        <v>2015</v>
      </c>
      <c r="D10" s="2">
        <v>12.4</v>
      </c>
      <c r="E10" s="2">
        <v>245.709</v>
      </c>
      <c r="F10" s="4">
        <v>106</v>
      </c>
      <c r="G10" s="2">
        <f t="shared" si="0"/>
        <v>1.71875</v>
      </c>
      <c r="H10" s="4">
        <v>1.1120000000000001</v>
      </c>
      <c r="I10" s="4">
        <v>13</v>
      </c>
      <c r="J10" s="4">
        <v>10</v>
      </c>
      <c r="K10">
        <f t="shared" si="1"/>
        <v>14.456000000000001</v>
      </c>
    </row>
    <row r="11" spans="1:11" x14ac:dyDescent="0.2">
      <c r="A11" s="2">
        <v>1</v>
      </c>
      <c r="B11" s="2">
        <v>1</v>
      </c>
      <c r="C11" s="2">
        <v>2015</v>
      </c>
      <c r="D11" s="2">
        <v>12.417</v>
      </c>
      <c r="E11" s="2">
        <v>358.21100000000001</v>
      </c>
      <c r="F11" s="4">
        <v>96</v>
      </c>
      <c r="G11" s="2">
        <f t="shared" si="0"/>
        <v>2.5</v>
      </c>
      <c r="H11" s="4">
        <v>1.2410000000000001</v>
      </c>
      <c r="I11" s="4">
        <v>15</v>
      </c>
      <c r="J11" s="4">
        <v>10</v>
      </c>
      <c r="K11">
        <f t="shared" si="1"/>
        <v>18.615000000000002</v>
      </c>
    </row>
    <row r="12" spans="1:11" x14ac:dyDescent="0.2">
      <c r="A12" s="2">
        <v>1</v>
      </c>
      <c r="B12" s="2">
        <v>1</v>
      </c>
      <c r="C12" s="2">
        <v>2015</v>
      </c>
      <c r="D12" s="2">
        <v>12.433</v>
      </c>
      <c r="E12" s="2">
        <v>934.16600000000005</v>
      </c>
      <c r="F12" s="4">
        <v>45</v>
      </c>
      <c r="G12" s="2">
        <f t="shared" si="0"/>
        <v>6.484375</v>
      </c>
      <c r="H12" s="4">
        <v>1.6339999999999999</v>
      </c>
      <c r="I12" s="4">
        <v>19</v>
      </c>
      <c r="J12" s="4">
        <v>11</v>
      </c>
      <c r="K12">
        <f t="shared" si="1"/>
        <v>31.045999999999999</v>
      </c>
    </row>
    <row r="13" spans="1:11" x14ac:dyDescent="0.2">
      <c r="A13" s="2">
        <v>1</v>
      </c>
      <c r="B13" s="2">
        <v>1</v>
      </c>
      <c r="C13" s="2">
        <v>2015</v>
      </c>
      <c r="D13" s="2">
        <v>12.45</v>
      </c>
      <c r="E13" s="2">
        <v>1150.2</v>
      </c>
      <c r="F13" s="4">
        <v>26</v>
      </c>
      <c r="G13" s="2">
        <f t="shared" si="0"/>
        <v>7.96875</v>
      </c>
      <c r="H13" s="4">
        <v>1.7669999999999999</v>
      </c>
      <c r="I13" s="4">
        <v>21</v>
      </c>
      <c r="J13" s="4">
        <v>10</v>
      </c>
      <c r="K13">
        <f t="shared" si="1"/>
        <v>37.106999999999999</v>
      </c>
    </row>
    <row r="14" spans="1:11" x14ac:dyDescent="0.2">
      <c r="A14" s="1">
        <v>1</v>
      </c>
      <c r="B14" s="1">
        <v>1</v>
      </c>
      <c r="C14" s="1">
        <v>2015</v>
      </c>
      <c r="D14" s="1">
        <v>12.467000000000001</v>
      </c>
      <c r="E14" s="1">
        <v>1057.29</v>
      </c>
      <c r="F14" s="4">
        <v>34</v>
      </c>
      <c r="G14" s="1">
        <f t="shared" si="0"/>
        <v>7.34375</v>
      </c>
      <c r="H14" s="4">
        <v>1.752</v>
      </c>
      <c r="I14" s="4">
        <v>21</v>
      </c>
      <c r="J14" s="4">
        <v>10</v>
      </c>
      <c r="K14">
        <f t="shared" si="1"/>
        <v>36.792000000000002</v>
      </c>
    </row>
    <row r="15" spans="1:11" x14ac:dyDescent="0.2">
      <c r="A15" s="1">
        <v>1</v>
      </c>
      <c r="B15" s="1">
        <v>1</v>
      </c>
      <c r="C15" s="1">
        <v>2015</v>
      </c>
      <c r="D15" s="1">
        <v>12.483000000000001</v>
      </c>
      <c r="E15" s="1">
        <v>282.41300000000001</v>
      </c>
      <c r="F15" s="4">
        <v>103</v>
      </c>
      <c r="G15" s="1">
        <f t="shared" si="0"/>
        <v>1.953125</v>
      </c>
      <c r="H15" s="4">
        <v>1.331</v>
      </c>
      <c r="I15" s="4">
        <v>16</v>
      </c>
      <c r="J15" s="4">
        <v>9</v>
      </c>
      <c r="K15">
        <f t="shared" si="1"/>
        <v>21.295999999999999</v>
      </c>
    </row>
    <row r="16" spans="1:11" x14ac:dyDescent="0.2">
      <c r="A16" s="1">
        <v>1</v>
      </c>
      <c r="B16" s="1">
        <v>1</v>
      </c>
      <c r="C16" s="1">
        <v>2015</v>
      </c>
      <c r="D16" s="1">
        <v>12.5</v>
      </c>
      <c r="E16" s="1">
        <v>245.09399999999999</v>
      </c>
      <c r="F16" s="4">
        <v>106</v>
      </c>
      <c r="G16" s="1">
        <f t="shared" si="0"/>
        <v>1.71875</v>
      </c>
      <c r="H16" s="4">
        <v>1.115</v>
      </c>
      <c r="I16" s="4">
        <v>14</v>
      </c>
      <c r="J16" s="4">
        <v>8</v>
      </c>
      <c r="K16">
        <f t="shared" si="1"/>
        <v>15.61</v>
      </c>
    </row>
    <row r="17" spans="1:11" x14ac:dyDescent="0.2">
      <c r="A17" s="1">
        <v>1</v>
      </c>
      <c r="B17" s="1">
        <v>1</v>
      </c>
      <c r="C17" s="1">
        <v>2015</v>
      </c>
      <c r="D17" s="1">
        <v>13.05</v>
      </c>
      <c r="E17" s="1">
        <v>342.04700000000003</v>
      </c>
      <c r="F17" s="4">
        <v>98</v>
      </c>
      <c r="G17" s="1">
        <f t="shared" si="0"/>
        <v>2.34375</v>
      </c>
      <c r="H17" s="4">
        <v>1.206</v>
      </c>
      <c r="I17" s="4">
        <v>14</v>
      </c>
      <c r="J17" s="4">
        <v>10</v>
      </c>
      <c r="K17">
        <f t="shared" si="1"/>
        <v>16.884</v>
      </c>
    </row>
    <row r="18" spans="1:11" x14ac:dyDescent="0.2">
      <c r="A18" s="1">
        <v>1</v>
      </c>
      <c r="B18" s="1">
        <v>1</v>
      </c>
      <c r="C18" s="1">
        <v>2015</v>
      </c>
      <c r="D18" s="1">
        <v>13.067</v>
      </c>
      <c r="E18" s="1">
        <v>390.89299999999997</v>
      </c>
      <c r="F18" s="4">
        <v>93</v>
      </c>
      <c r="G18" s="1">
        <f t="shared" si="0"/>
        <v>2.734375</v>
      </c>
      <c r="H18" s="4">
        <v>1.256</v>
      </c>
      <c r="I18" s="4">
        <v>15</v>
      </c>
      <c r="J18" s="4">
        <v>10</v>
      </c>
      <c r="K18">
        <f t="shared" si="1"/>
        <v>18.84</v>
      </c>
    </row>
    <row r="19" spans="1:11" x14ac:dyDescent="0.2">
      <c r="A19" s="1">
        <v>1</v>
      </c>
      <c r="B19" s="1">
        <v>1</v>
      </c>
      <c r="C19" s="1">
        <v>2015</v>
      </c>
      <c r="D19" s="1">
        <v>13.083</v>
      </c>
      <c r="E19" s="1">
        <v>953.07500000000005</v>
      </c>
      <c r="F19" s="4">
        <v>43</v>
      </c>
      <c r="G19" s="1">
        <f t="shared" si="0"/>
        <v>6.640625</v>
      </c>
      <c r="H19" s="4">
        <v>1.6659999999999999</v>
      </c>
      <c r="I19" s="4">
        <v>19</v>
      </c>
      <c r="J19" s="4">
        <v>10</v>
      </c>
      <c r="K19">
        <f t="shared" si="1"/>
        <v>31.654</v>
      </c>
    </row>
    <row r="20" spans="1:11" x14ac:dyDescent="0.2">
      <c r="A20" s="1">
        <v>1</v>
      </c>
      <c r="B20" s="1">
        <v>1</v>
      </c>
      <c r="C20" s="1">
        <v>2015</v>
      </c>
      <c r="D20" s="1">
        <v>13.1</v>
      </c>
      <c r="E20" s="1">
        <v>1087.47</v>
      </c>
      <c r="F20" s="4">
        <v>31</v>
      </c>
      <c r="G20" s="1">
        <f t="shared" si="0"/>
        <v>7.578125</v>
      </c>
      <c r="H20" s="4">
        <v>1.7689999999999999</v>
      </c>
      <c r="I20" s="4">
        <v>21</v>
      </c>
      <c r="J20" s="4">
        <v>10</v>
      </c>
      <c r="K20">
        <f t="shared" si="1"/>
        <v>37.149000000000001</v>
      </c>
    </row>
    <row r="21" spans="1:11" x14ac:dyDescent="0.2">
      <c r="A21" s="1">
        <v>1</v>
      </c>
      <c r="B21" s="1">
        <v>1</v>
      </c>
      <c r="C21" s="1">
        <v>2015</v>
      </c>
      <c r="D21" s="1">
        <v>13.117000000000001</v>
      </c>
      <c r="E21" s="1">
        <v>1260.8499999999999</v>
      </c>
      <c r="F21" s="4">
        <v>16</v>
      </c>
      <c r="G21" s="1">
        <f t="shared" si="0"/>
        <v>8.75</v>
      </c>
      <c r="H21" s="4">
        <v>1.8420000000000001</v>
      </c>
      <c r="I21" s="4">
        <v>22</v>
      </c>
      <c r="J21" s="4">
        <v>10</v>
      </c>
      <c r="K21">
        <f t="shared" si="1"/>
        <v>40.524000000000001</v>
      </c>
    </row>
    <row r="22" spans="1:11" x14ac:dyDescent="0.2">
      <c r="A22" s="1">
        <v>1</v>
      </c>
      <c r="B22" s="1">
        <v>1</v>
      </c>
      <c r="C22" s="1">
        <v>2015</v>
      </c>
      <c r="D22" s="1">
        <v>13.132999999999999</v>
      </c>
      <c r="E22" s="1">
        <v>1232.6500000000001</v>
      </c>
      <c r="F22" s="4">
        <v>18</v>
      </c>
      <c r="G22" s="1">
        <f t="shared" si="0"/>
        <v>8.59375</v>
      </c>
      <c r="H22" s="4">
        <v>1.831</v>
      </c>
      <c r="I22" s="4">
        <v>22</v>
      </c>
      <c r="J22" s="4">
        <v>10</v>
      </c>
      <c r="K22">
        <f t="shared" si="1"/>
        <v>40.281999999999996</v>
      </c>
    </row>
    <row r="23" spans="1:11" x14ac:dyDescent="0.2">
      <c r="A23" s="2">
        <v>1</v>
      </c>
      <c r="B23" s="2">
        <v>1</v>
      </c>
      <c r="C23" s="2">
        <v>2015</v>
      </c>
      <c r="D23" s="2">
        <v>13.15</v>
      </c>
      <c r="E23" s="2">
        <v>618.16399999999999</v>
      </c>
      <c r="F23" s="4">
        <v>73</v>
      </c>
      <c r="G23" s="2">
        <f t="shared" si="0"/>
        <v>4.296875</v>
      </c>
      <c r="H23" s="4">
        <v>1.49</v>
      </c>
      <c r="I23" s="4">
        <v>17</v>
      </c>
      <c r="J23" s="4">
        <v>8</v>
      </c>
      <c r="K23">
        <f t="shared" si="1"/>
        <v>25.33</v>
      </c>
    </row>
    <row r="24" spans="1:11" x14ac:dyDescent="0.2">
      <c r="A24" s="2">
        <v>1</v>
      </c>
      <c r="B24" s="2">
        <v>1</v>
      </c>
      <c r="C24" s="2">
        <v>2015</v>
      </c>
      <c r="D24" s="2">
        <v>13.167</v>
      </c>
      <c r="E24" s="2">
        <v>343.35199999999998</v>
      </c>
      <c r="F24" s="4">
        <v>97</v>
      </c>
      <c r="G24" s="2">
        <f t="shared" si="0"/>
        <v>2.421875</v>
      </c>
      <c r="H24" s="4">
        <v>1.331</v>
      </c>
      <c r="I24" s="4">
        <v>15</v>
      </c>
      <c r="J24" s="4">
        <v>10</v>
      </c>
      <c r="K24">
        <f t="shared" si="1"/>
        <v>19.965</v>
      </c>
    </row>
    <row r="25" spans="1:11" x14ac:dyDescent="0.2">
      <c r="A25" s="2">
        <v>1</v>
      </c>
      <c r="B25" s="2">
        <v>1</v>
      </c>
      <c r="C25" s="2">
        <v>2015</v>
      </c>
      <c r="D25" s="2">
        <v>13.183</v>
      </c>
      <c r="E25" s="2">
        <v>442.452</v>
      </c>
      <c r="F25" s="4">
        <v>89</v>
      </c>
      <c r="G25" s="2">
        <f t="shared" si="0"/>
        <v>3.046875</v>
      </c>
      <c r="H25" s="4">
        <v>1.3160000000000001</v>
      </c>
      <c r="I25" s="4">
        <v>16</v>
      </c>
      <c r="J25" s="4">
        <v>10</v>
      </c>
      <c r="K25">
        <f t="shared" si="1"/>
        <v>21.056000000000001</v>
      </c>
    </row>
    <row r="26" spans="1:11" x14ac:dyDescent="0.2">
      <c r="A26" s="2">
        <v>1</v>
      </c>
      <c r="B26" s="2">
        <v>1</v>
      </c>
      <c r="C26" s="2">
        <v>2015</v>
      </c>
      <c r="D26" s="2">
        <v>13.2</v>
      </c>
      <c r="E26" s="2">
        <v>308.02600000000001</v>
      </c>
      <c r="F26" s="4">
        <v>101</v>
      </c>
      <c r="G26" s="2">
        <f t="shared" si="0"/>
        <v>2.109375</v>
      </c>
      <c r="H26" s="4">
        <v>1.22</v>
      </c>
      <c r="I26" s="4">
        <v>14</v>
      </c>
      <c r="J26" s="4">
        <v>10</v>
      </c>
      <c r="K26">
        <f t="shared" si="1"/>
        <v>17.079999999999998</v>
      </c>
    </row>
    <row r="27" spans="1:11" x14ac:dyDescent="0.2">
      <c r="A27" s="2">
        <v>1</v>
      </c>
      <c r="B27" s="2">
        <v>1</v>
      </c>
      <c r="C27" s="2">
        <v>2015</v>
      </c>
      <c r="D27" s="2">
        <v>13.217000000000001</v>
      </c>
      <c r="E27" s="2">
        <v>284.77</v>
      </c>
      <c r="F27" s="4">
        <v>103</v>
      </c>
      <c r="G27" s="2">
        <f t="shared" si="0"/>
        <v>1.953125</v>
      </c>
      <c r="H27" s="4">
        <v>1.139</v>
      </c>
      <c r="I27" s="4">
        <v>13</v>
      </c>
      <c r="J27" s="4">
        <v>10</v>
      </c>
      <c r="K27">
        <f t="shared" si="1"/>
        <v>14.807</v>
      </c>
    </row>
    <row r="28" spans="1:11" x14ac:dyDescent="0.2">
      <c r="A28" s="2">
        <v>1</v>
      </c>
      <c r="B28" s="2">
        <v>1</v>
      </c>
      <c r="C28" s="2">
        <v>2015</v>
      </c>
      <c r="D28" s="2">
        <v>13.233000000000001</v>
      </c>
      <c r="E28" s="2">
        <v>268.358</v>
      </c>
      <c r="F28" s="4">
        <v>104</v>
      </c>
      <c r="G28" s="2">
        <f t="shared" si="0"/>
        <v>1.875</v>
      </c>
      <c r="H28" s="4">
        <v>1.1879999999999999</v>
      </c>
      <c r="I28" s="4">
        <v>14</v>
      </c>
      <c r="J28" s="4">
        <v>10</v>
      </c>
      <c r="K28">
        <f t="shared" si="1"/>
        <v>16.631999999999998</v>
      </c>
    </row>
    <row r="29" spans="1:11" x14ac:dyDescent="0.2">
      <c r="A29" s="2">
        <v>1</v>
      </c>
      <c r="B29" s="2">
        <v>1</v>
      </c>
      <c r="C29" s="2">
        <v>2015</v>
      </c>
      <c r="D29" s="2">
        <v>13.25</v>
      </c>
      <c r="E29" s="2">
        <v>254.52500000000001</v>
      </c>
      <c r="F29" s="4">
        <v>105</v>
      </c>
      <c r="G29" s="2">
        <f t="shared" si="0"/>
        <v>1.796875</v>
      </c>
      <c r="H29" s="4">
        <v>1.1319999999999999</v>
      </c>
      <c r="I29" s="4">
        <v>13</v>
      </c>
      <c r="J29" s="4">
        <v>10</v>
      </c>
      <c r="K29">
        <f t="shared" si="1"/>
        <v>14.715999999999999</v>
      </c>
    </row>
    <row r="30" spans="1:11" x14ac:dyDescent="0.2">
      <c r="A30" s="2">
        <v>1</v>
      </c>
      <c r="B30" s="2">
        <v>1</v>
      </c>
      <c r="C30" s="2">
        <v>2015</v>
      </c>
      <c r="D30" s="2">
        <v>13.317</v>
      </c>
      <c r="E30" s="2">
        <v>263.13799999999998</v>
      </c>
      <c r="F30" s="4">
        <v>105</v>
      </c>
      <c r="G30" s="2">
        <f t="shared" si="0"/>
        <v>1.796875</v>
      </c>
      <c r="H30" s="4">
        <v>1.1200000000000001</v>
      </c>
      <c r="I30" s="4">
        <v>13</v>
      </c>
      <c r="J30" s="4">
        <v>10</v>
      </c>
      <c r="K30">
        <f t="shared" si="1"/>
        <v>14.560000000000002</v>
      </c>
    </row>
    <row r="31" spans="1:11" x14ac:dyDescent="0.2">
      <c r="A31" s="2">
        <v>1</v>
      </c>
      <c r="B31" s="2">
        <v>1</v>
      </c>
      <c r="C31" s="2">
        <v>2015</v>
      </c>
      <c r="D31" s="2">
        <v>13.333</v>
      </c>
      <c r="E31" s="2">
        <v>293.06400000000002</v>
      </c>
      <c r="F31" s="4">
        <v>102</v>
      </c>
      <c r="G31" s="2">
        <f t="shared" si="0"/>
        <v>2.03125</v>
      </c>
      <c r="H31" s="4">
        <v>1.129</v>
      </c>
      <c r="I31" s="4">
        <v>14</v>
      </c>
      <c r="J31" s="4">
        <v>10</v>
      </c>
      <c r="K31">
        <f t="shared" si="1"/>
        <v>15.806000000000001</v>
      </c>
    </row>
    <row r="32" spans="1:11" x14ac:dyDescent="0.2">
      <c r="A32" s="2">
        <v>1</v>
      </c>
      <c r="B32" s="2">
        <v>1</v>
      </c>
      <c r="C32" s="2">
        <v>2015</v>
      </c>
      <c r="D32" s="2">
        <v>13.35</v>
      </c>
      <c r="E32" s="2">
        <v>665.67600000000004</v>
      </c>
      <c r="F32" s="4">
        <v>69</v>
      </c>
      <c r="G32" s="2">
        <f t="shared" si="0"/>
        <v>4.609375</v>
      </c>
      <c r="H32" s="4">
        <v>1.3879999999999999</v>
      </c>
      <c r="I32" s="4">
        <v>16</v>
      </c>
      <c r="J32" s="4">
        <v>12</v>
      </c>
      <c r="K32">
        <f t="shared" si="1"/>
        <v>22.207999999999998</v>
      </c>
    </row>
    <row r="33" spans="1:11" x14ac:dyDescent="0.2">
      <c r="A33" s="2">
        <v>1</v>
      </c>
      <c r="B33" s="2">
        <v>1</v>
      </c>
      <c r="C33" s="2">
        <v>2015</v>
      </c>
      <c r="D33" s="2">
        <v>13.367000000000001</v>
      </c>
      <c r="E33" s="2">
        <v>1146.72</v>
      </c>
      <c r="F33" s="4">
        <v>26</v>
      </c>
      <c r="G33" s="2">
        <f t="shared" si="0"/>
        <v>7.96875</v>
      </c>
      <c r="H33" s="4">
        <v>1.778</v>
      </c>
      <c r="I33" s="4">
        <v>21</v>
      </c>
      <c r="J33" s="4">
        <v>10</v>
      </c>
      <c r="K33">
        <f t="shared" si="1"/>
        <v>37.338000000000001</v>
      </c>
    </row>
    <row r="34" spans="1:11" x14ac:dyDescent="0.2">
      <c r="A34" s="1">
        <v>1</v>
      </c>
      <c r="B34" s="1">
        <v>1</v>
      </c>
      <c r="C34" s="1">
        <v>2015</v>
      </c>
      <c r="D34" s="1">
        <v>13.467000000000001</v>
      </c>
      <c r="E34" s="1">
        <v>1128.83</v>
      </c>
      <c r="F34" s="4">
        <v>28</v>
      </c>
      <c r="G34" s="1">
        <f t="shared" si="0"/>
        <v>7.8125</v>
      </c>
      <c r="H34" s="4">
        <v>1.8340000000000001</v>
      </c>
      <c r="I34" s="4">
        <v>22</v>
      </c>
      <c r="J34" s="4">
        <v>10</v>
      </c>
      <c r="K34">
        <f t="shared" si="1"/>
        <v>40.347999999999999</v>
      </c>
    </row>
    <row r="35" spans="1:11" x14ac:dyDescent="0.2">
      <c r="A35" s="1">
        <v>1</v>
      </c>
      <c r="B35" s="1">
        <v>1</v>
      </c>
      <c r="C35" s="1">
        <v>2015</v>
      </c>
      <c r="D35" s="1">
        <v>13.483000000000001</v>
      </c>
      <c r="E35" s="1">
        <v>374.66699999999997</v>
      </c>
      <c r="F35" s="4">
        <v>95</v>
      </c>
      <c r="G35" s="1">
        <f t="shared" si="0"/>
        <v>2.578125</v>
      </c>
      <c r="H35" s="4">
        <v>1.343</v>
      </c>
      <c r="I35" s="4">
        <v>17</v>
      </c>
      <c r="J35" s="4">
        <v>8</v>
      </c>
      <c r="K35">
        <f t="shared" si="1"/>
        <v>22.831</v>
      </c>
    </row>
    <row r="36" spans="1:11" x14ac:dyDescent="0.2">
      <c r="A36" s="1">
        <v>1</v>
      </c>
      <c r="B36" s="1">
        <v>1</v>
      </c>
      <c r="C36" s="1">
        <v>2015</v>
      </c>
      <c r="D36" s="1">
        <v>13.5</v>
      </c>
      <c r="E36" s="1">
        <v>286.62200000000001</v>
      </c>
      <c r="F36" s="4">
        <v>102</v>
      </c>
      <c r="G36" s="1">
        <f t="shared" si="0"/>
        <v>2.03125</v>
      </c>
      <c r="H36" s="4">
        <v>1.2090000000000001</v>
      </c>
      <c r="I36" s="4">
        <v>14</v>
      </c>
      <c r="J36" s="4">
        <v>10</v>
      </c>
      <c r="K36">
        <f>H36*I36</f>
        <v>16.926000000000002</v>
      </c>
    </row>
    <row r="37" spans="1:11" x14ac:dyDescent="0.2">
      <c r="A37" s="2">
        <v>1</v>
      </c>
      <c r="B37" s="2">
        <v>1</v>
      </c>
      <c r="C37" s="2">
        <v>2015</v>
      </c>
      <c r="D37" s="2">
        <v>13.516999999999999</v>
      </c>
      <c r="E37" s="2">
        <v>280.40800000000002</v>
      </c>
      <c r="F37" s="4">
        <v>103</v>
      </c>
      <c r="G37" s="2">
        <f t="shared" si="0"/>
        <v>1.953125</v>
      </c>
      <c r="H37" s="4">
        <v>1.1479999999999999</v>
      </c>
      <c r="I37" s="4">
        <v>13</v>
      </c>
      <c r="J37" s="4">
        <v>10</v>
      </c>
      <c r="K37">
        <f>H37*I37</f>
        <v>14.923999999999999</v>
      </c>
    </row>
    <row r="38" spans="1:11" x14ac:dyDescent="0.2">
      <c r="A38" s="2">
        <v>1</v>
      </c>
      <c r="B38" s="2">
        <v>1</v>
      </c>
      <c r="C38" s="2">
        <v>2015</v>
      </c>
      <c r="D38" s="2">
        <v>13.532999999999999</v>
      </c>
      <c r="E38" s="2">
        <v>910.68700000000001</v>
      </c>
      <c r="F38" s="4">
        <v>47</v>
      </c>
      <c r="G38" s="2">
        <f t="shared" si="0"/>
        <v>6.328125</v>
      </c>
      <c r="H38" s="4">
        <v>1.6479999999999999</v>
      </c>
      <c r="I38" s="4">
        <v>15</v>
      </c>
      <c r="J38" s="4">
        <v>10</v>
      </c>
      <c r="K38">
        <f t="shared" si="1"/>
        <v>24.72</v>
      </c>
    </row>
    <row r="39" spans="1:11" x14ac:dyDescent="0.2">
      <c r="A39" s="2">
        <v>1</v>
      </c>
      <c r="B39" s="2">
        <v>1</v>
      </c>
      <c r="C39" s="2">
        <v>2015</v>
      </c>
      <c r="D39" s="2">
        <v>13.55</v>
      </c>
      <c r="E39" s="2">
        <v>1077.56</v>
      </c>
      <c r="F39" s="4">
        <v>32</v>
      </c>
      <c r="G39" s="2">
        <f t="shared" si="0"/>
        <v>7.5</v>
      </c>
      <c r="H39" s="4">
        <v>1.8069999999999999</v>
      </c>
      <c r="I39" s="4">
        <v>22</v>
      </c>
      <c r="J39" s="4">
        <v>10</v>
      </c>
      <c r="K39">
        <f t="shared" si="1"/>
        <v>39.753999999999998</v>
      </c>
    </row>
    <row r="40" spans="1:11" x14ac:dyDescent="0.2">
      <c r="A40" s="2">
        <v>1</v>
      </c>
      <c r="B40" s="2">
        <v>1</v>
      </c>
      <c r="C40" s="2">
        <v>2015</v>
      </c>
      <c r="D40" s="2">
        <v>13.567</v>
      </c>
      <c r="E40" s="2">
        <v>1060.5999999999999</v>
      </c>
      <c r="F40" s="4">
        <v>34</v>
      </c>
      <c r="G40" s="2">
        <f t="shared" si="0"/>
        <v>7.34375</v>
      </c>
      <c r="H40" s="4">
        <v>1.772</v>
      </c>
      <c r="I40" s="4">
        <v>22</v>
      </c>
      <c r="J40" s="4">
        <v>10</v>
      </c>
      <c r="K40">
        <f t="shared" si="1"/>
        <v>38.984000000000002</v>
      </c>
    </row>
    <row r="41" spans="1:11" x14ac:dyDescent="0.2">
      <c r="A41" s="2">
        <v>1</v>
      </c>
      <c r="B41" s="2">
        <v>1</v>
      </c>
      <c r="C41" s="2">
        <v>2015</v>
      </c>
      <c r="D41" s="2">
        <v>13.583</v>
      </c>
      <c r="E41" s="2">
        <v>1058.8800000000001</v>
      </c>
      <c r="F41" s="4">
        <v>34</v>
      </c>
      <c r="G41" s="2">
        <f t="shared" si="0"/>
        <v>7.34375</v>
      </c>
      <c r="H41" s="4">
        <v>1.7809999999999999</v>
      </c>
      <c r="I41" s="4">
        <v>21</v>
      </c>
      <c r="J41" s="4">
        <v>10</v>
      </c>
      <c r="K41">
        <f t="shared" si="1"/>
        <v>37.400999999999996</v>
      </c>
    </row>
    <row r="42" spans="1:11" x14ac:dyDescent="0.2">
      <c r="A42" s="2">
        <v>1</v>
      </c>
      <c r="B42" s="2">
        <v>1</v>
      </c>
      <c r="C42" s="2">
        <v>2015</v>
      </c>
      <c r="D42" s="2">
        <v>13.6</v>
      </c>
      <c r="E42" s="2">
        <v>1060.3</v>
      </c>
      <c r="F42" s="4">
        <v>34</v>
      </c>
      <c r="G42" s="2">
        <f t="shared" si="0"/>
        <v>7.34375</v>
      </c>
      <c r="H42" s="4">
        <v>1.7689999999999999</v>
      </c>
      <c r="I42" s="4">
        <v>22</v>
      </c>
      <c r="J42" s="4">
        <v>10</v>
      </c>
      <c r="K42">
        <f t="shared" si="1"/>
        <v>38.917999999999999</v>
      </c>
    </row>
    <row r="43" spans="1:11" x14ac:dyDescent="0.2">
      <c r="A43" s="2">
        <v>1</v>
      </c>
      <c r="B43" s="2">
        <v>1</v>
      </c>
      <c r="C43" s="2">
        <v>2015</v>
      </c>
      <c r="D43" s="2">
        <v>13.617000000000001</v>
      </c>
      <c r="E43" s="2">
        <v>1071.3499999999999</v>
      </c>
      <c r="F43" s="4">
        <v>33</v>
      </c>
      <c r="G43" s="2">
        <f t="shared" si="0"/>
        <v>7.421875</v>
      </c>
      <c r="H43" s="4">
        <v>1.788</v>
      </c>
      <c r="I43" s="4">
        <v>22</v>
      </c>
      <c r="J43" s="4">
        <v>10</v>
      </c>
      <c r="K43">
        <f t="shared" si="1"/>
        <v>39.335999999999999</v>
      </c>
    </row>
    <row r="44" spans="1:11" x14ac:dyDescent="0.2">
      <c r="A44" s="2">
        <v>1</v>
      </c>
      <c r="B44" s="2">
        <v>1</v>
      </c>
      <c r="C44" s="2">
        <v>2015</v>
      </c>
      <c r="D44" s="2">
        <v>13.632999999999999</v>
      </c>
      <c r="E44" s="2">
        <v>1078.96</v>
      </c>
      <c r="F44" s="4">
        <v>32</v>
      </c>
      <c r="G44" s="2">
        <f t="shared" si="0"/>
        <v>7.5</v>
      </c>
      <c r="H44" s="4">
        <v>1.7749999999999999</v>
      </c>
      <c r="I44" s="4">
        <v>21</v>
      </c>
      <c r="J44" s="4">
        <v>10</v>
      </c>
      <c r="K44">
        <f t="shared" si="1"/>
        <v>37.274999999999999</v>
      </c>
    </row>
    <row r="45" spans="1:11" x14ac:dyDescent="0.2">
      <c r="A45" s="2">
        <v>1</v>
      </c>
      <c r="B45" s="2">
        <v>1</v>
      </c>
      <c r="C45" s="2">
        <v>2015</v>
      </c>
      <c r="D45" s="2">
        <v>14.967000000000001</v>
      </c>
      <c r="E45" s="2">
        <v>1053.3599999999999</v>
      </c>
      <c r="F45" s="4">
        <v>34</v>
      </c>
      <c r="G45" s="2">
        <f t="shared" si="0"/>
        <v>7.34375</v>
      </c>
      <c r="H45" s="4">
        <v>1.7629999999999999</v>
      </c>
      <c r="I45" s="4">
        <v>21</v>
      </c>
      <c r="J45" s="4">
        <v>9</v>
      </c>
      <c r="K45">
        <f t="shared" si="1"/>
        <v>37.022999999999996</v>
      </c>
    </row>
    <row r="46" spans="1:11" x14ac:dyDescent="0.2">
      <c r="A46" s="2">
        <v>1</v>
      </c>
      <c r="B46" s="2">
        <v>1</v>
      </c>
      <c r="C46" s="2">
        <v>2015</v>
      </c>
      <c r="D46" s="2">
        <v>14.983000000000001</v>
      </c>
      <c r="E46" s="2">
        <v>583.45100000000002</v>
      </c>
      <c r="F46" s="4">
        <v>76</v>
      </c>
      <c r="G46" s="2">
        <f t="shared" si="0"/>
        <v>4.0625</v>
      </c>
      <c r="H46" s="4">
        <v>1.5289999999999999</v>
      </c>
      <c r="I46" s="4">
        <v>18</v>
      </c>
      <c r="J46" s="4">
        <v>10</v>
      </c>
      <c r="K46">
        <f t="shared" si="1"/>
        <v>27.521999999999998</v>
      </c>
    </row>
    <row r="47" spans="1:11" x14ac:dyDescent="0.2">
      <c r="A47" s="2">
        <v>1</v>
      </c>
      <c r="B47" s="2">
        <v>1</v>
      </c>
      <c r="C47" s="2">
        <v>2015</v>
      </c>
      <c r="D47" s="2">
        <v>15</v>
      </c>
      <c r="E47" s="2">
        <v>282.66399999999999</v>
      </c>
      <c r="F47" s="4">
        <v>103</v>
      </c>
      <c r="G47" s="2">
        <f t="shared" si="0"/>
        <v>1.953125</v>
      </c>
      <c r="H47" s="4">
        <v>1.198</v>
      </c>
      <c r="I47" s="4">
        <v>14</v>
      </c>
      <c r="J47" s="4">
        <v>9</v>
      </c>
      <c r="K47">
        <f t="shared" si="1"/>
        <v>16.771999999999998</v>
      </c>
    </row>
    <row r="48" spans="1:11" x14ac:dyDescent="0.2">
      <c r="A48" s="1">
        <v>1</v>
      </c>
      <c r="B48" s="1">
        <v>1</v>
      </c>
      <c r="C48" s="1">
        <v>2015</v>
      </c>
      <c r="D48" s="1">
        <v>13.917</v>
      </c>
      <c r="E48" s="1">
        <v>988.91399999999999</v>
      </c>
      <c r="F48" s="4">
        <v>40</v>
      </c>
      <c r="G48" s="1">
        <f t="shared" si="0"/>
        <v>6.875</v>
      </c>
      <c r="H48" s="4">
        <v>1.712</v>
      </c>
      <c r="I48" s="4">
        <v>20</v>
      </c>
      <c r="J48" s="4">
        <v>10</v>
      </c>
      <c r="K48">
        <f t="shared" si="1"/>
        <v>34.24</v>
      </c>
    </row>
    <row r="49" spans="1:11" x14ac:dyDescent="0.2">
      <c r="A49" s="1">
        <v>1</v>
      </c>
      <c r="B49" s="1">
        <v>1</v>
      </c>
      <c r="C49" s="1">
        <v>2015</v>
      </c>
      <c r="D49" s="1">
        <v>13.933</v>
      </c>
      <c r="E49" s="1">
        <v>954.24199999999996</v>
      </c>
      <c r="F49" s="4">
        <v>43</v>
      </c>
      <c r="G49" s="1">
        <f t="shared" si="0"/>
        <v>6.640625</v>
      </c>
      <c r="H49" s="4">
        <v>1.7010000000000001</v>
      </c>
      <c r="I49" s="4">
        <v>20</v>
      </c>
      <c r="J49" s="4">
        <v>10</v>
      </c>
      <c r="K49">
        <f t="shared" si="1"/>
        <v>34.020000000000003</v>
      </c>
    </row>
    <row r="50" spans="1:11" x14ac:dyDescent="0.2">
      <c r="A50" s="1">
        <v>1</v>
      </c>
      <c r="B50" s="1">
        <v>1</v>
      </c>
      <c r="C50" s="1">
        <v>2015</v>
      </c>
      <c r="D50" s="1">
        <v>13.95</v>
      </c>
      <c r="E50" s="1">
        <v>843.71900000000005</v>
      </c>
      <c r="F50" s="4">
        <v>53</v>
      </c>
      <c r="G50" s="1">
        <f t="shared" si="0"/>
        <v>5.859375</v>
      </c>
      <c r="H50" s="4">
        <v>1.6679999999999999</v>
      </c>
      <c r="I50" s="4">
        <v>20</v>
      </c>
      <c r="J50" s="4">
        <v>10</v>
      </c>
      <c r="K50">
        <f t="shared" si="1"/>
        <v>33.36</v>
      </c>
    </row>
    <row r="51" spans="1:11" x14ac:dyDescent="0.2">
      <c r="A51" s="1">
        <v>1</v>
      </c>
      <c r="B51" s="1">
        <v>1</v>
      </c>
      <c r="C51" s="1">
        <v>2015</v>
      </c>
      <c r="D51" s="1">
        <v>13.967000000000001</v>
      </c>
      <c r="E51" s="1">
        <v>1025.43</v>
      </c>
      <c r="F51" s="4">
        <v>37</v>
      </c>
      <c r="G51" s="1">
        <f t="shared" si="0"/>
        <v>7.109375</v>
      </c>
      <c r="H51" s="4">
        <v>1.7350000000000001</v>
      </c>
      <c r="I51" s="4">
        <v>21</v>
      </c>
      <c r="J51" s="4">
        <v>10</v>
      </c>
      <c r="K51">
        <f t="shared" si="1"/>
        <v>36.435000000000002</v>
      </c>
    </row>
    <row r="52" spans="1:11" x14ac:dyDescent="0.2">
      <c r="A52" s="1">
        <v>1</v>
      </c>
      <c r="B52" s="1">
        <v>1</v>
      </c>
      <c r="C52" s="1">
        <v>2015</v>
      </c>
      <c r="D52" s="1">
        <v>13.983000000000001</v>
      </c>
      <c r="E52" s="1">
        <v>1338.84</v>
      </c>
      <c r="F52" s="4">
        <v>9</v>
      </c>
      <c r="G52" s="1">
        <f t="shared" si="0"/>
        <v>9.296875</v>
      </c>
      <c r="H52" s="4">
        <v>1.8260000000000001</v>
      </c>
      <c r="I52" s="4">
        <v>22</v>
      </c>
      <c r="J52" s="4">
        <v>10</v>
      </c>
      <c r="K52">
        <f t="shared" si="1"/>
        <v>40.172000000000004</v>
      </c>
    </row>
    <row r="53" spans="1:11" x14ac:dyDescent="0.2">
      <c r="A53" s="1">
        <v>1</v>
      </c>
      <c r="B53" s="1">
        <v>1</v>
      </c>
      <c r="C53" s="1">
        <v>2015</v>
      </c>
      <c r="D53" s="1">
        <v>14</v>
      </c>
      <c r="E53" s="1">
        <v>1436.06</v>
      </c>
      <c r="F53" s="4">
        <v>0</v>
      </c>
      <c r="G53" s="1">
        <f t="shared" si="0"/>
        <v>10</v>
      </c>
      <c r="H53" s="4">
        <v>1.8819999999999999</v>
      </c>
      <c r="I53" s="4">
        <v>22</v>
      </c>
      <c r="J53" s="4">
        <v>10</v>
      </c>
      <c r="K53">
        <f t="shared" si="1"/>
        <v>41.403999999999996</v>
      </c>
    </row>
    <row r="54" spans="1:11" x14ac:dyDescent="0.2">
      <c r="A54" s="2">
        <v>1</v>
      </c>
      <c r="B54" s="2">
        <v>1</v>
      </c>
      <c r="C54" s="2">
        <v>2015</v>
      </c>
      <c r="D54" s="2">
        <v>14.016999999999999</v>
      </c>
      <c r="E54" s="2">
        <v>1382.82</v>
      </c>
      <c r="F54" s="4">
        <v>5</v>
      </c>
      <c r="G54" s="2">
        <f t="shared" si="0"/>
        <v>9.609375</v>
      </c>
      <c r="H54" s="4">
        <v>1.8220000000000001</v>
      </c>
      <c r="I54" s="4">
        <v>22</v>
      </c>
      <c r="J54" s="4">
        <v>10</v>
      </c>
      <c r="K54">
        <f t="shared" si="1"/>
        <v>40.084000000000003</v>
      </c>
    </row>
    <row r="55" spans="1:11" x14ac:dyDescent="0.2">
      <c r="A55" s="2">
        <v>1</v>
      </c>
      <c r="B55" s="2">
        <v>1</v>
      </c>
      <c r="C55" s="2">
        <v>2015</v>
      </c>
      <c r="D55" s="2">
        <v>14.032999999999999</v>
      </c>
      <c r="E55" s="2">
        <v>1194.01</v>
      </c>
      <c r="F55" s="4">
        <v>22</v>
      </c>
      <c r="G55" s="2">
        <f t="shared" si="0"/>
        <v>8.28125</v>
      </c>
      <c r="H55" s="4">
        <v>1.8120000000000001</v>
      </c>
      <c r="I55" s="4">
        <v>21</v>
      </c>
      <c r="J55" s="4">
        <v>10</v>
      </c>
      <c r="K55">
        <f t="shared" si="1"/>
        <v>38.052</v>
      </c>
    </row>
  </sheetData>
  <autoFilter ref="A2:G47">
    <sortState ref="A2:G89">
      <sortCondition sortBy="cellColor" ref="G1:G179" dxfId="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5"/>
  <sheetViews>
    <sheetView topLeftCell="C31" workbookViewId="0">
      <selection activeCell="I50" sqref="I50"/>
    </sheetView>
  </sheetViews>
  <sheetFormatPr baseColWidth="10" defaultRowHeight="16" x14ac:dyDescent="0.2"/>
  <cols>
    <col min="5" max="5" width="23" bestFit="1" customWidth="1"/>
    <col min="6" max="6" width="8.33203125" style="4" bestFit="1" customWidth="1"/>
    <col min="7" max="7" width="13.5" bestFit="1" customWidth="1"/>
    <col min="8" max="11" width="10.83203125" style="8"/>
  </cols>
  <sheetData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s="5" t="s">
        <v>5</v>
      </c>
      <c r="G2" t="s">
        <v>6</v>
      </c>
      <c r="H2" s="7" t="s">
        <v>9</v>
      </c>
      <c r="I2" s="7" t="s">
        <v>10</v>
      </c>
      <c r="J2" s="7" t="s">
        <v>11</v>
      </c>
      <c r="K2" s="8" t="s">
        <v>12</v>
      </c>
    </row>
    <row r="3" spans="1:11" x14ac:dyDescent="0.2">
      <c r="A3" s="1">
        <v>1</v>
      </c>
      <c r="B3" s="1">
        <v>1</v>
      </c>
      <c r="C3" s="1">
        <v>2015</v>
      </c>
      <c r="D3" s="1">
        <v>12.05</v>
      </c>
      <c r="E3" s="1">
        <v>1164.8800000000001</v>
      </c>
      <c r="F3" s="4">
        <v>24</v>
      </c>
      <c r="G3" s="1">
        <f t="shared" ref="G3:G55" si="0">10-(10/128*F3)</f>
        <v>8.125</v>
      </c>
      <c r="H3" s="7">
        <v>1.8160000000000001</v>
      </c>
      <c r="I3" s="7">
        <v>21</v>
      </c>
      <c r="J3" s="7">
        <v>10</v>
      </c>
      <c r="K3" s="8">
        <f>H3*I3</f>
        <v>38.136000000000003</v>
      </c>
    </row>
    <row r="4" spans="1:11" x14ac:dyDescent="0.2">
      <c r="A4" s="1">
        <v>1</v>
      </c>
      <c r="B4" s="1">
        <v>1</v>
      </c>
      <c r="C4" s="1">
        <v>2015</v>
      </c>
      <c r="D4" s="1">
        <v>12.067</v>
      </c>
      <c r="E4" s="1">
        <v>605.29999999999995</v>
      </c>
      <c r="F4" s="4">
        <v>74</v>
      </c>
      <c r="G4" s="1">
        <f t="shared" si="0"/>
        <v>4.21875</v>
      </c>
      <c r="H4" s="7">
        <v>1.569</v>
      </c>
      <c r="I4" s="7">
        <v>18</v>
      </c>
      <c r="J4" s="7">
        <v>9</v>
      </c>
      <c r="K4" s="8">
        <f t="shared" ref="K4:K55" si="1">H4*I4</f>
        <v>28.241999999999997</v>
      </c>
    </row>
    <row r="5" spans="1:11" x14ac:dyDescent="0.2">
      <c r="A5" s="1">
        <v>1</v>
      </c>
      <c r="B5" s="1">
        <v>1</v>
      </c>
      <c r="C5" s="1">
        <v>2015</v>
      </c>
      <c r="D5" s="1">
        <v>12.083</v>
      </c>
      <c r="E5" s="1">
        <v>779.44600000000003</v>
      </c>
      <c r="F5" s="4">
        <v>59</v>
      </c>
      <c r="G5" s="1">
        <f t="shared" si="0"/>
        <v>5.390625</v>
      </c>
      <c r="H5" s="7">
        <v>1.601</v>
      </c>
      <c r="I5" s="7">
        <v>19</v>
      </c>
      <c r="J5" s="7">
        <v>10</v>
      </c>
      <c r="K5" s="8">
        <f t="shared" si="1"/>
        <v>30.419</v>
      </c>
    </row>
    <row r="6" spans="1:11" x14ac:dyDescent="0.2">
      <c r="A6" s="1">
        <v>1</v>
      </c>
      <c r="B6" s="1">
        <v>1</v>
      </c>
      <c r="C6" s="1">
        <v>2015</v>
      </c>
      <c r="D6" s="1">
        <v>12.333</v>
      </c>
      <c r="E6" s="1">
        <v>1161.1099999999999</v>
      </c>
      <c r="F6" s="4">
        <v>25</v>
      </c>
      <c r="G6" s="1">
        <f t="shared" si="0"/>
        <v>8.046875</v>
      </c>
      <c r="H6" s="7">
        <v>1.748</v>
      </c>
      <c r="I6" s="7">
        <v>21</v>
      </c>
      <c r="J6" s="7">
        <v>10</v>
      </c>
      <c r="K6" s="8">
        <f t="shared" si="1"/>
        <v>36.707999999999998</v>
      </c>
    </row>
    <row r="7" spans="1:11" x14ac:dyDescent="0.2">
      <c r="A7" s="1">
        <v>1</v>
      </c>
      <c r="B7" s="1">
        <v>1</v>
      </c>
      <c r="C7" s="1">
        <v>2015</v>
      </c>
      <c r="D7" s="1">
        <v>12.35</v>
      </c>
      <c r="E7" s="1">
        <v>940.39800000000002</v>
      </c>
      <c r="F7" s="4">
        <v>44</v>
      </c>
      <c r="G7" s="1">
        <f t="shared" si="0"/>
        <v>6.5625</v>
      </c>
      <c r="H7" s="7">
        <v>1.728</v>
      </c>
      <c r="I7" s="7">
        <v>21</v>
      </c>
      <c r="J7" s="7">
        <v>10</v>
      </c>
      <c r="K7" s="8">
        <f t="shared" si="1"/>
        <v>36.287999999999997</v>
      </c>
    </row>
    <row r="8" spans="1:11" x14ac:dyDescent="0.2">
      <c r="A8" s="1">
        <v>1</v>
      </c>
      <c r="B8" s="1">
        <v>1</v>
      </c>
      <c r="C8" s="1">
        <v>2015</v>
      </c>
      <c r="D8" s="1">
        <v>12.367000000000001</v>
      </c>
      <c r="E8" s="1">
        <v>311.43400000000003</v>
      </c>
      <c r="F8" s="4">
        <v>100</v>
      </c>
      <c r="G8" s="1">
        <f t="shared" si="0"/>
        <v>2.1875</v>
      </c>
      <c r="H8" s="7">
        <v>1.2549999999999999</v>
      </c>
      <c r="I8" s="7">
        <v>14</v>
      </c>
      <c r="J8" s="7">
        <v>8</v>
      </c>
      <c r="K8" s="8">
        <f t="shared" si="1"/>
        <v>17.57</v>
      </c>
    </row>
    <row r="9" spans="1:11" x14ac:dyDescent="0.2">
      <c r="A9" s="1">
        <v>1</v>
      </c>
      <c r="B9" s="1">
        <v>1</v>
      </c>
      <c r="C9" s="1">
        <v>2015</v>
      </c>
      <c r="D9" s="1">
        <v>12.382999999999999</v>
      </c>
      <c r="E9" s="1">
        <v>247.57400000000001</v>
      </c>
      <c r="F9" s="4">
        <v>106</v>
      </c>
      <c r="G9" s="1">
        <f t="shared" si="0"/>
        <v>1.71875</v>
      </c>
      <c r="H9" s="7">
        <v>1.125</v>
      </c>
      <c r="I9" s="7">
        <v>14</v>
      </c>
      <c r="J9" s="7">
        <v>9</v>
      </c>
      <c r="K9" s="8">
        <f t="shared" si="1"/>
        <v>15.75</v>
      </c>
    </row>
    <row r="10" spans="1:11" x14ac:dyDescent="0.2">
      <c r="A10" s="2">
        <v>1</v>
      </c>
      <c r="B10" s="2">
        <v>1</v>
      </c>
      <c r="C10" s="2">
        <v>2015</v>
      </c>
      <c r="D10" s="2">
        <v>12.4</v>
      </c>
      <c r="E10" s="2">
        <v>245.709</v>
      </c>
      <c r="F10" s="4">
        <v>106</v>
      </c>
      <c r="G10" s="2">
        <f t="shared" si="0"/>
        <v>1.71875</v>
      </c>
      <c r="H10" s="7">
        <v>1.1379999999999999</v>
      </c>
      <c r="I10" s="7">
        <v>13</v>
      </c>
      <c r="J10" s="7">
        <v>9</v>
      </c>
      <c r="K10" s="8">
        <f t="shared" si="1"/>
        <v>14.793999999999999</v>
      </c>
    </row>
    <row r="11" spans="1:11" x14ac:dyDescent="0.2">
      <c r="A11" s="2">
        <v>1</v>
      </c>
      <c r="B11" s="2">
        <v>1</v>
      </c>
      <c r="C11" s="2">
        <v>2015</v>
      </c>
      <c r="D11" s="2">
        <v>12.417</v>
      </c>
      <c r="E11" s="2">
        <v>358.21100000000001</v>
      </c>
      <c r="F11" s="4">
        <v>96</v>
      </c>
      <c r="G11" s="2">
        <f t="shared" si="0"/>
        <v>2.5</v>
      </c>
      <c r="H11" s="7">
        <v>1.2470000000000001</v>
      </c>
      <c r="I11" s="7">
        <v>15</v>
      </c>
      <c r="J11" s="7">
        <v>10</v>
      </c>
      <c r="K11" s="8">
        <f t="shared" si="1"/>
        <v>18.705000000000002</v>
      </c>
    </row>
    <row r="12" spans="1:11" x14ac:dyDescent="0.2">
      <c r="A12" s="2">
        <v>1</v>
      </c>
      <c r="B12" s="2">
        <v>1</v>
      </c>
      <c r="C12" s="2">
        <v>2015</v>
      </c>
      <c r="D12" s="2">
        <v>12.433</v>
      </c>
      <c r="E12" s="2">
        <v>934.16600000000005</v>
      </c>
      <c r="F12" s="4">
        <v>45</v>
      </c>
      <c r="G12" s="2">
        <f t="shared" si="0"/>
        <v>6.484375</v>
      </c>
      <c r="H12" s="7">
        <v>1.605</v>
      </c>
      <c r="I12" s="7">
        <v>19</v>
      </c>
      <c r="J12" s="7">
        <v>10</v>
      </c>
      <c r="K12" s="8">
        <f t="shared" si="1"/>
        <v>30.495000000000001</v>
      </c>
    </row>
    <row r="13" spans="1:11" x14ac:dyDescent="0.2">
      <c r="A13" s="2">
        <v>1</v>
      </c>
      <c r="B13" s="2">
        <v>1</v>
      </c>
      <c r="C13" s="2">
        <v>2015</v>
      </c>
      <c r="D13" s="2">
        <v>12.45</v>
      </c>
      <c r="E13" s="2">
        <v>1150.2</v>
      </c>
      <c r="F13" s="4">
        <v>26</v>
      </c>
      <c r="G13" s="2">
        <f t="shared" si="0"/>
        <v>7.96875</v>
      </c>
      <c r="H13" s="7">
        <v>1.7869999999999999</v>
      </c>
      <c r="I13" s="7">
        <v>21</v>
      </c>
      <c r="J13" s="7">
        <v>10</v>
      </c>
      <c r="K13" s="8">
        <f t="shared" si="1"/>
        <v>37.527000000000001</v>
      </c>
    </row>
    <row r="14" spans="1:11" x14ac:dyDescent="0.2">
      <c r="A14" s="1">
        <v>1</v>
      </c>
      <c r="B14" s="1">
        <v>1</v>
      </c>
      <c r="C14" s="1">
        <v>2015</v>
      </c>
      <c r="D14" s="1">
        <v>12.467000000000001</v>
      </c>
      <c r="E14" s="1">
        <v>1057.29</v>
      </c>
      <c r="F14" s="4">
        <v>34</v>
      </c>
      <c r="G14" s="1">
        <f t="shared" si="0"/>
        <v>7.34375</v>
      </c>
      <c r="H14" s="7">
        <v>1.738</v>
      </c>
      <c r="I14" s="7">
        <v>21</v>
      </c>
      <c r="J14" s="7">
        <v>10</v>
      </c>
      <c r="K14" s="8">
        <f t="shared" si="1"/>
        <v>36.497999999999998</v>
      </c>
    </row>
    <row r="15" spans="1:11" x14ac:dyDescent="0.2">
      <c r="A15" s="1">
        <v>1</v>
      </c>
      <c r="B15" s="1">
        <v>1</v>
      </c>
      <c r="C15" s="1">
        <v>2015</v>
      </c>
      <c r="D15" s="1">
        <v>12.483000000000001</v>
      </c>
      <c r="E15" s="1">
        <v>282.41300000000001</v>
      </c>
      <c r="F15" s="4">
        <v>103</v>
      </c>
      <c r="G15" s="1">
        <f t="shared" si="0"/>
        <v>1.953125</v>
      </c>
      <c r="H15" s="7">
        <v>1.429</v>
      </c>
      <c r="I15" s="7">
        <v>17</v>
      </c>
      <c r="J15" s="7">
        <v>9</v>
      </c>
      <c r="K15" s="8">
        <f t="shared" si="1"/>
        <v>24.292999999999999</v>
      </c>
    </row>
    <row r="16" spans="1:11" x14ac:dyDescent="0.2">
      <c r="A16" s="1">
        <v>1</v>
      </c>
      <c r="B16" s="1">
        <v>1</v>
      </c>
      <c r="C16" s="1">
        <v>2015</v>
      </c>
      <c r="D16" s="1">
        <v>12.5</v>
      </c>
      <c r="E16" s="1">
        <v>245.09399999999999</v>
      </c>
      <c r="F16" s="4">
        <v>106</v>
      </c>
      <c r="G16" s="1">
        <f t="shared" si="0"/>
        <v>1.71875</v>
      </c>
      <c r="H16" s="7">
        <v>1.1910000000000001</v>
      </c>
      <c r="I16" s="7">
        <v>14</v>
      </c>
      <c r="J16" s="7">
        <v>9</v>
      </c>
      <c r="K16" s="8">
        <f t="shared" si="1"/>
        <v>16.673999999999999</v>
      </c>
    </row>
    <row r="17" spans="1:11" x14ac:dyDescent="0.2">
      <c r="A17" s="1">
        <v>1</v>
      </c>
      <c r="B17" s="1">
        <v>1</v>
      </c>
      <c r="C17" s="1">
        <v>2015</v>
      </c>
      <c r="D17" s="1">
        <v>13.05</v>
      </c>
      <c r="E17" s="1">
        <v>342.04700000000003</v>
      </c>
      <c r="F17" s="4">
        <v>98</v>
      </c>
      <c r="G17" s="1">
        <f t="shared" si="0"/>
        <v>2.34375</v>
      </c>
      <c r="H17" s="7">
        <v>1.2190000000000001</v>
      </c>
      <c r="I17" s="7">
        <v>14</v>
      </c>
      <c r="J17" s="7">
        <v>10</v>
      </c>
      <c r="K17" s="8">
        <f t="shared" si="1"/>
        <v>17.066000000000003</v>
      </c>
    </row>
    <row r="18" spans="1:11" x14ac:dyDescent="0.2">
      <c r="A18" s="1">
        <v>1</v>
      </c>
      <c r="B18" s="1">
        <v>1</v>
      </c>
      <c r="C18" s="1">
        <v>2015</v>
      </c>
      <c r="D18" s="1">
        <v>13.067</v>
      </c>
      <c r="E18" s="1">
        <v>390.89299999999997</v>
      </c>
      <c r="F18" s="4">
        <v>93</v>
      </c>
      <c r="G18" s="1">
        <f t="shared" si="0"/>
        <v>2.734375</v>
      </c>
      <c r="H18" s="7">
        <v>1.292</v>
      </c>
      <c r="I18" s="7">
        <v>15</v>
      </c>
      <c r="J18" s="7">
        <v>9</v>
      </c>
      <c r="K18" s="8">
        <f t="shared" si="1"/>
        <v>19.38</v>
      </c>
    </row>
    <row r="19" spans="1:11" x14ac:dyDescent="0.2">
      <c r="A19" s="1">
        <v>1</v>
      </c>
      <c r="B19" s="1">
        <v>1</v>
      </c>
      <c r="C19" s="1">
        <v>2015</v>
      </c>
      <c r="D19" s="1">
        <v>13.083</v>
      </c>
      <c r="E19" s="1">
        <v>953.07500000000005</v>
      </c>
      <c r="F19" s="4">
        <v>43</v>
      </c>
      <c r="G19" s="1">
        <f t="shared" si="0"/>
        <v>6.640625</v>
      </c>
      <c r="H19" s="7">
        <v>1.6240000000000001</v>
      </c>
      <c r="I19" s="7">
        <v>19</v>
      </c>
      <c r="J19" s="7">
        <v>10</v>
      </c>
      <c r="K19" s="8">
        <f t="shared" si="1"/>
        <v>30.856000000000002</v>
      </c>
    </row>
    <row r="20" spans="1:11" x14ac:dyDescent="0.2">
      <c r="A20" s="1">
        <v>1</v>
      </c>
      <c r="B20" s="1">
        <v>1</v>
      </c>
      <c r="C20" s="1">
        <v>2015</v>
      </c>
      <c r="D20" s="1">
        <v>13.1</v>
      </c>
      <c r="E20" s="1">
        <v>1087.47</v>
      </c>
      <c r="F20" s="4">
        <v>31</v>
      </c>
      <c r="G20" s="1">
        <f t="shared" si="0"/>
        <v>7.578125</v>
      </c>
      <c r="H20" s="7">
        <v>1.7030000000000001</v>
      </c>
      <c r="I20" s="7">
        <v>21</v>
      </c>
      <c r="J20" s="7">
        <v>10</v>
      </c>
      <c r="K20" s="8">
        <f t="shared" si="1"/>
        <v>35.762999999999998</v>
      </c>
    </row>
    <row r="21" spans="1:11" x14ac:dyDescent="0.2">
      <c r="A21" s="1">
        <v>1</v>
      </c>
      <c r="B21" s="1">
        <v>1</v>
      </c>
      <c r="C21" s="1">
        <v>2015</v>
      </c>
      <c r="D21" s="1">
        <v>13.117000000000001</v>
      </c>
      <c r="E21" s="1">
        <v>1260.8499999999999</v>
      </c>
      <c r="F21" s="4">
        <v>16</v>
      </c>
      <c r="G21" s="1">
        <f t="shared" si="0"/>
        <v>8.75</v>
      </c>
      <c r="H21" s="7">
        <v>1.8080000000000001</v>
      </c>
      <c r="I21" s="7">
        <v>22</v>
      </c>
      <c r="J21" s="7">
        <v>10</v>
      </c>
      <c r="K21" s="8">
        <f t="shared" si="1"/>
        <v>39.776000000000003</v>
      </c>
    </row>
    <row r="22" spans="1:11" x14ac:dyDescent="0.2">
      <c r="A22" s="1">
        <v>1</v>
      </c>
      <c r="B22" s="1">
        <v>1</v>
      </c>
      <c r="C22" s="1">
        <v>2015</v>
      </c>
      <c r="D22" s="1">
        <v>13.132999999999999</v>
      </c>
      <c r="E22" s="1">
        <v>1232.6500000000001</v>
      </c>
      <c r="F22" s="4">
        <v>18</v>
      </c>
      <c r="G22" s="1">
        <f t="shared" si="0"/>
        <v>8.59375</v>
      </c>
      <c r="H22" s="7">
        <v>1.8109999999999999</v>
      </c>
      <c r="I22" s="7">
        <v>22</v>
      </c>
      <c r="J22" s="7">
        <v>10</v>
      </c>
      <c r="K22" s="8">
        <f t="shared" si="1"/>
        <v>39.841999999999999</v>
      </c>
    </row>
    <row r="23" spans="1:11" x14ac:dyDescent="0.2">
      <c r="A23" s="2">
        <v>1</v>
      </c>
      <c r="B23" s="2">
        <v>1</v>
      </c>
      <c r="C23" s="2">
        <v>2015</v>
      </c>
      <c r="D23" s="2">
        <v>13.15</v>
      </c>
      <c r="E23" s="2">
        <v>618.16399999999999</v>
      </c>
      <c r="F23" s="4">
        <v>73</v>
      </c>
      <c r="G23" s="2">
        <f t="shared" si="0"/>
        <v>4.296875</v>
      </c>
      <c r="H23" s="7">
        <v>1.5609999999999999</v>
      </c>
      <c r="I23" s="7">
        <v>18</v>
      </c>
      <c r="J23" s="7">
        <v>10</v>
      </c>
      <c r="K23" s="8">
        <f t="shared" si="1"/>
        <v>28.097999999999999</v>
      </c>
    </row>
    <row r="24" spans="1:11" x14ac:dyDescent="0.2">
      <c r="A24" s="2">
        <v>1</v>
      </c>
      <c r="B24" s="2">
        <v>1</v>
      </c>
      <c r="C24" s="2">
        <v>2015</v>
      </c>
      <c r="D24" s="2">
        <v>13.167</v>
      </c>
      <c r="E24" s="2">
        <v>343.35199999999998</v>
      </c>
      <c r="F24" s="4">
        <v>97</v>
      </c>
      <c r="G24" s="2">
        <f t="shared" si="0"/>
        <v>2.421875</v>
      </c>
      <c r="H24" s="7">
        <v>1.288</v>
      </c>
      <c r="I24" s="7">
        <v>15</v>
      </c>
      <c r="J24" s="7">
        <v>8</v>
      </c>
      <c r="K24" s="8">
        <f t="shared" si="1"/>
        <v>19.32</v>
      </c>
    </row>
    <row r="25" spans="1:11" x14ac:dyDescent="0.2">
      <c r="A25" s="2">
        <v>1</v>
      </c>
      <c r="B25" s="2">
        <v>1</v>
      </c>
      <c r="C25" s="2">
        <v>2015</v>
      </c>
      <c r="D25" s="2">
        <v>13.183</v>
      </c>
      <c r="E25" s="2">
        <v>442.452</v>
      </c>
      <c r="F25" s="4">
        <v>89</v>
      </c>
      <c r="G25" s="2">
        <f t="shared" si="0"/>
        <v>3.046875</v>
      </c>
      <c r="H25" s="7">
        <v>1.32</v>
      </c>
      <c r="I25" s="7">
        <v>15</v>
      </c>
      <c r="J25" s="7">
        <v>10</v>
      </c>
      <c r="K25" s="8">
        <f t="shared" si="1"/>
        <v>19.8</v>
      </c>
    </row>
    <row r="26" spans="1:11" x14ac:dyDescent="0.2">
      <c r="A26" s="2">
        <v>1</v>
      </c>
      <c r="B26" s="2">
        <v>1</v>
      </c>
      <c r="C26" s="2">
        <v>2015</v>
      </c>
      <c r="D26" s="2">
        <v>13.2</v>
      </c>
      <c r="E26" s="2">
        <v>308.02600000000001</v>
      </c>
      <c r="F26" s="4">
        <v>101</v>
      </c>
      <c r="G26" s="2">
        <f t="shared" si="0"/>
        <v>2.109375</v>
      </c>
      <c r="H26" s="7">
        <v>1.212</v>
      </c>
      <c r="I26" s="7">
        <v>14</v>
      </c>
      <c r="J26" s="7">
        <v>10</v>
      </c>
      <c r="K26" s="8">
        <f t="shared" si="1"/>
        <v>16.968</v>
      </c>
    </row>
    <row r="27" spans="1:11" x14ac:dyDescent="0.2">
      <c r="A27" s="2">
        <v>1</v>
      </c>
      <c r="B27" s="2">
        <v>1</v>
      </c>
      <c r="C27" s="2">
        <v>2015</v>
      </c>
      <c r="D27" s="2">
        <v>13.217000000000001</v>
      </c>
      <c r="E27" s="2">
        <v>284.77</v>
      </c>
      <c r="F27" s="4">
        <v>103</v>
      </c>
      <c r="G27" s="2">
        <f t="shared" si="0"/>
        <v>1.953125</v>
      </c>
      <c r="H27" s="7">
        <v>1.135</v>
      </c>
      <c r="I27" s="7">
        <v>13</v>
      </c>
      <c r="J27" s="7">
        <v>10</v>
      </c>
      <c r="K27" s="8">
        <f t="shared" si="1"/>
        <v>14.755000000000001</v>
      </c>
    </row>
    <row r="28" spans="1:11" x14ac:dyDescent="0.2">
      <c r="A28" s="2">
        <v>1</v>
      </c>
      <c r="B28" s="2">
        <v>1</v>
      </c>
      <c r="C28" s="2">
        <v>2015</v>
      </c>
      <c r="D28" s="2">
        <v>13.233000000000001</v>
      </c>
      <c r="E28" s="2">
        <v>268.358</v>
      </c>
      <c r="F28" s="4">
        <v>104</v>
      </c>
      <c r="G28" s="2">
        <f t="shared" si="0"/>
        <v>1.875</v>
      </c>
      <c r="H28" s="7">
        <v>1.1779999999999999</v>
      </c>
      <c r="I28" s="7">
        <v>14</v>
      </c>
      <c r="J28" s="7">
        <v>10</v>
      </c>
      <c r="K28" s="8">
        <f t="shared" si="1"/>
        <v>16.491999999999997</v>
      </c>
    </row>
    <row r="29" spans="1:11" x14ac:dyDescent="0.2">
      <c r="A29" s="2">
        <v>1</v>
      </c>
      <c r="B29" s="2">
        <v>1</v>
      </c>
      <c r="C29" s="2">
        <v>2015</v>
      </c>
      <c r="D29" s="2">
        <v>13.25</v>
      </c>
      <c r="E29" s="2">
        <v>254.52500000000001</v>
      </c>
      <c r="F29" s="4">
        <v>105</v>
      </c>
      <c r="G29" s="2">
        <f t="shared" si="0"/>
        <v>1.796875</v>
      </c>
      <c r="H29" s="7">
        <v>1.117</v>
      </c>
      <c r="I29" s="7">
        <v>13</v>
      </c>
      <c r="J29" s="7">
        <v>10</v>
      </c>
      <c r="K29" s="8">
        <f t="shared" si="1"/>
        <v>14.521000000000001</v>
      </c>
    </row>
    <row r="30" spans="1:11" x14ac:dyDescent="0.2">
      <c r="A30" s="2">
        <v>1</v>
      </c>
      <c r="B30" s="2">
        <v>1</v>
      </c>
      <c r="C30" s="2">
        <v>2015</v>
      </c>
      <c r="D30" s="2">
        <v>13.317</v>
      </c>
      <c r="E30" s="2">
        <v>263.13799999999998</v>
      </c>
      <c r="F30" s="4">
        <v>105</v>
      </c>
      <c r="G30" s="2">
        <f t="shared" si="0"/>
        <v>1.796875</v>
      </c>
      <c r="H30" s="7">
        <v>1.111</v>
      </c>
      <c r="I30" s="7">
        <v>13</v>
      </c>
      <c r="J30" s="7">
        <v>10</v>
      </c>
      <c r="K30" s="8">
        <f t="shared" si="1"/>
        <v>14.443</v>
      </c>
    </row>
    <row r="31" spans="1:11" x14ac:dyDescent="0.2">
      <c r="A31" s="2">
        <v>1</v>
      </c>
      <c r="B31" s="2">
        <v>1</v>
      </c>
      <c r="C31" s="2">
        <v>2015</v>
      </c>
      <c r="D31" s="2">
        <v>13.333</v>
      </c>
      <c r="E31" s="2">
        <v>293.06400000000002</v>
      </c>
      <c r="F31" s="4">
        <v>102</v>
      </c>
      <c r="G31" s="2">
        <f t="shared" si="0"/>
        <v>2.03125</v>
      </c>
      <c r="H31" s="7">
        <v>1.1160000000000001</v>
      </c>
      <c r="I31" s="7">
        <v>13</v>
      </c>
      <c r="J31" s="7">
        <v>10</v>
      </c>
      <c r="K31" s="8">
        <f t="shared" si="1"/>
        <v>14.508000000000001</v>
      </c>
    </row>
    <row r="32" spans="1:11" x14ac:dyDescent="0.2">
      <c r="A32" s="2">
        <v>1</v>
      </c>
      <c r="B32" s="2">
        <v>1</v>
      </c>
      <c r="C32" s="2">
        <v>2015</v>
      </c>
      <c r="D32" s="2">
        <v>13.35</v>
      </c>
      <c r="E32" s="2">
        <v>665.67600000000004</v>
      </c>
      <c r="F32" s="4">
        <v>69</v>
      </c>
      <c r="G32" s="2">
        <f t="shared" si="0"/>
        <v>4.609375</v>
      </c>
      <c r="H32" s="7">
        <v>1.421</v>
      </c>
      <c r="I32" s="7">
        <v>17</v>
      </c>
      <c r="J32" s="7">
        <v>10</v>
      </c>
      <c r="K32" s="8">
        <f t="shared" si="1"/>
        <v>24.157</v>
      </c>
    </row>
    <row r="33" spans="1:12" x14ac:dyDescent="0.2">
      <c r="A33" s="2">
        <v>1</v>
      </c>
      <c r="B33" s="2">
        <v>1</v>
      </c>
      <c r="C33" s="2">
        <v>2015</v>
      </c>
      <c r="D33" s="2">
        <v>13.367000000000001</v>
      </c>
      <c r="E33" s="2">
        <v>1146.72</v>
      </c>
      <c r="F33" s="4">
        <v>26</v>
      </c>
      <c r="G33" s="2">
        <f t="shared" si="0"/>
        <v>7.96875</v>
      </c>
      <c r="H33" s="7">
        <v>1.7350000000000001</v>
      </c>
      <c r="I33" s="7">
        <v>20</v>
      </c>
      <c r="J33" s="7">
        <v>10</v>
      </c>
      <c r="K33" s="8">
        <f t="shared" si="1"/>
        <v>34.700000000000003</v>
      </c>
    </row>
    <row r="34" spans="1:12" x14ac:dyDescent="0.2">
      <c r="A34" s="1">
        <v>1</v>
      </c>
      <c r="B34" s="1">
        <v>1</v>
      </c>
      <c r="C34" s="1">
        <v>2015</v>
      </c>
      <c r="D34" s="1">
        <v>13.467000000000001</v>
      </c>
      <c r="E34" s="1">
        <v>1128.83</v>
      </c>
      <c r="F34" s="4">
        <v>28</v>
      </c>
      <c r="G34" s="1">
        <f t="shared" si="0"/>
        <v>7.8125</v>
      </c>
      <c r="H34" s="7">
        <v>1.792</v>
      </c>
      <c r="I34" s="7">
        <v>21</v>
      </c>
      <c r="J34" s="7">
        <v>10</v>
      </c>
      <c r="K34" s="8">
        <f t="shared" si="1"/>
        <v>37.631999999999998</v>
      </c>
    </row>
    <row r="35" spans="1:12" x14ac:dyDescent="0.2">
      <c r="A35" s="1">
        <v>1</v>
      </c>
      <c r="B35" s="1">
        <v>1</v>
      </c>
      <c r="C35" s="1">
        <v>2015</v>
      </c>
      <c r="D35" s="1">
        <v>13.483000000000001</v>
      </c>
      <c r="E35" s="1">
        <v>374.66699999999997</v>
      </c>
      <c r="F35" s="4">
        <v>95</v>
      </c>
      <c r="G35" s="1">
        <f t="shared" si="0"/>
        <v>2.578125</v>
      </c>
      <c r="H35" s="7">
        <v>1.589</v>
      </c>
      <c r="I35" s="7">
        <v>18</v>
      </c>
      <c r="J35" s="7">
        <v>10</v>
      </c>
      <c r="K35" s="8">
        <f t="shared" si="1"/>
        <v>28.602</v>
      </c>
    </row>
    <row r="36" spans="1:12" x14ac:dyDescent="0.2">
      <c r="A36" s="1">
        <v>1</v>
      </c>
      <c r="B36" s="1">
        <v>1</v>
      </c>
      <c r="C36" s="1">
        <v>2015</v>
      </c>
      <c r="D36" s="1">
        <v>13.5</v>
      </c>
      <c r="E36" s="1">
        <v>286.62200000000001</v>
      </c>
      <c r="F36" s="4">
        <v>102</v>
      </c>
      <c r="G36" s="1">
        <f t="shared" si="0"/>
        <v>2.03125</v>
      </c>
      <c r="H36" s="7">
        <v>1.206</v>
      </c>
      <c r="I36" s="7">
        <v>14</v>
      </c>
      <c r="J36" s="7">
        <v>9</v>
      </c>
      <c r="K36" s="8">
        <f>H36*I36</f>
        <v>16.884</v>
      </c>
    </row>
    <row r="37" spans="1:12" x14ac:dyDescent="0.2">
      <c r="A37" s="2">
        <v>1</v>
      </c>
      <c r="B37" s="2">
        <v>1</v>
      </c>
      <c r="C37" s="2">
        <v>2015</v>
      </c>
      <c r="D37" s="2">
        <v>13.516999999999999</v>
      </c>
      <c r="E37" s="2">
        <v>280.40800000000002</v>
      </c>
      <c r="F37" s="4">
        <v>103</v>
      </c>
      <c r="G37" s="2">
        <f t="shared" si="0"/>
        <v>1.953125</v>
      </c>
      <c r="H37" s="7">
        <v>1.175</v>
      </c>
      <c r="I37" s="7">
        <v>14</v>
      </c>
      <c r="J37" s="7">
        <v>10</v>
      </c>
      <c r="K37" s="8">
        <f>H37*I37</f>
        <v>16.45</v>
      </c>
    </row>
    <row r="38" spans="1:12" x14ac:dyDescent="0.2">
      <c r="A38" s="2">
        <v>1</v>
      </c>
      <c r="B38" s="2">
        <v>1</v>
      </c>
      <c r="C38" s="2">
        <v>2015</v>
      </c>
      <c r="D38" s="2">
        <v>13.532999999999999</v>
      </c>
      <c r="E38" s="2">
        <v>910.68700000000001</v>
      </c>
      <c r="F38" s="4">
        <v>47</v>
      </c>
      <c r="G38" s="2">
        <f t="shared" si="0"/>
        <v>6.328125</v>
      </c>
      <c r="H38" s="7">
        <v>1.589</v>
      </c>
      <c r="I38" s="7">
        <v>18</v>
      </c>
      <c r="J38" s="7">
        <v>10</v>
      </c>
      <c r="K38" s="8">
        <f t="shared" si="1"/>
        <v>28.602</v>
      </c>
    </row>
    <row r="39" spans="1:12" x14ac:dyDescent="0.2">
      <c r="A39" s="2">
        <v>1</v>
      </c>
      <c r="B39" s="2">
        <v>1</v>
      </c>
      <c r="C39" s="2">
        <v>2015</v>
      </c>
      <c r="D39" s="2">
        <v>13.55</v>
      </c>
      <c r="E39" s="2">
        <v>1077.56</v>
      </c>
      <c r="F39" s="4">
        <v>32</v>
      </c>
      <c r="G39" s="2">
        <f t="shared" si="0"/>
        <v>7.5</v>
      </c>
      <c r="H39" s="7">
        <v>1.7629999999999999</v>
      </c>
      <c r="I39" s="7">
        <v>21</v>
      </c>
      <c r="J39" s="7">
        <v>10</v>
      </c>
      <c r="K39" s="8">
        <f t="shared" si="1"/>
        <v>37.022999999999996</v>
      </c>
    </row>
    <row r="40" spans="1:12" x14ac:dyDescent="0.2">
      <c r="A40" s="2">
        <v>1</v>
      </c>
      <c r="B40" s="2">
        <v>1</v>
      </c>
      <c r="C40" s="2">
        <v>2015</v>
      </c>
      <c r="D40" s="2">
        <v>13.567</v>
      </c>
      <c r="E40" s="2">
        <v>1060.5999999999999</v>
      </c>
      <c r="F40" s="4">
        <v>34</v>
      </c>
      <c r="G40" s="2">
        <f t="shared" si="0"/>
        <v>7.34375</v>
      </c>
      <c r="H40" s="7">
        <v>1.742</v>
      </c>
      <c r="I40" s="7">
        <v>21</v>
      </c>
      <c r="J40" s="7">
        <v>10</v>
      </c>
      <c r="K40" s="8">
        <f t="shared" si="1"/>
        <v>36.582000000000001</v>
      </c>
    </row>
    <row r="41" spans="1:12" x14ac:dyDescent="0.2">
      <c r="A41" s="2">
        <v>1</v>
      </c>
      <c r="B41" s="2">
        <v>1</v>
      </c>
      <c r="C41" s="2">
        <v>2015</v>
      </c>
      <c r="D41" s="2">
        <v>13.583</v>
      </c>
      <c r="E41" s="2">
        <v>1058.8800000000001</v>
      </c>
      <c r="F41" s="4">
        <v>34</v>
      </c>
      <c r="G41" s="2">
        <f t="shared" si="0"/>
        <v>7.34375</v>
      </c>
      <c r="H41" s="7">
        <v>1.754</v>
      </c>
      <c r="I41" s="7">
        <v>21</v>
      </c>
      <c r="J41" s="7">
        <v>10</v>
      </c>
      <c r="K41" s="8">
        <f t="shared" si="1"/>
        <v>36.834000000000003</v>
      </c>
    </row>
    <row r="42" spans="1:12" x14ac:dyDescent="0.2">
      <c r="A42" s="2">
        <v>1</v>
      </c>
      <c r="B42" s="2">
        <v>1</v>
      </c>
      <c r="C42" s="2">
        <v>2015</v>
      </c>
      <c r="D42" s="2">
        <v>13.6</v>
      </c>
      <c r="E42" s="2">
        <v>1060.3</v>
      </c>
      <c r="F42" s="4">
        <v>34</v>
      </c>
      <c r="G42" s="2">
        <f t="shared" si="0"/>
        <v>7.34375</v>
      </c>
      <c r="H42" s="7">
        <v>1.756</v>
      </c>
      <c r="I42" s="7">
        <v>21</v>
      </c>
      <c r="J42" s="7">
        <v>10</v>
      </c>
      <c r="K42" s="8">
        <f t="shared" si="1"/>
        <v>36.875999999999998</v>
      </c>
    </row>
    <row r="43" spans="1:12" x14ac:dyDescent="0.2">
      <c r="A43" s="2">
        <v>1</v>
      </c>
      <c r="B43" s="2">
        <v>1</v>
      </c>
      <c r="C43" s="2">
        <v>2015</v>
      </c>
      <c r="D43" s="2">
        <v>13.617000000000001</v>
      </c>
      <c r="E43" s="2">
        <v>1071.3499999999999</v>
      </c>
      <c r="F43" s="4">
        <v>33</v>
      </c>
      <c r="G43" s="2">
        <f t="shared" si="0"/>
        <v>7.421875</v>
      </c>
      <c r="H43" s="7">
        <v>1.778</v>
      </c>
      <c r="I43" s="7">
        <v>21</v>
      </c>
      <c r="J43" s="7">
        <v>10</v>
      </c>
      <c r="K43" s="8">
        <f t="shared" si="1"/>
        <v>37.338000000000001</v>
      </c>
    </row>
    <row r="44" spans="1:12" x14ac:dyDescent="0.2">
      <c r="A44" s="2">
        <v>1</v>
      </c>
      <c r="B44" s="2">
        <v>1</v>
      </c>
      <c r="C44" s="2">
        <v>2015</v>
      </c>
      <c r="D44" s="2">
        <v>13.632999999999999</v>
      </c>
      <c r="E44" s="2">
        <v>1078.96</v>
      </c>
      <c r="F44" s="4">
        <v>32</v>
      </c>
      <c r="G44" s="2">
        <f t="shared" si="0"/>
        <v>7.5</v>
      </c>
      <c r="H44" s="7">
        <v>1.8009999999999999</v>
      </c>
      <c r="I44" s="7">
        <v>22</v>
      </c>
      <c r="J44" s="7">
        <v>10</v>
      </c>
      <c r="K44" s="8">
        <f t="shared" si="1"/>
        <v>39.622</v>
      </c>
      <c r="L44" s="9"/>
    </row>
    <row r="45" spans="1:12" x14ac:dyDescent="0.2">
      <c r="A45" s="2">
        <v>1</v>
      </c>
      <c r="B45" s="2">
        <v>1</v>
      </c>
      <c r="C45" s="2">
        <v>2015</v>
      </c>
      <c r="D45" s="2">
        <v>14.967000000000001</v>
      </c>
      <c r="E45" s="2">
        <v>1053.3599999999999</v>
      </c>
      <c r="F45" s="4">
        <v>34</v>
      </c>
      <c r="G45" s="2">
        <f t="shared" si="0"/>
        <v>7.34375</v>
      </c>
      <c r="H45" s="7">
        <v>1.714</v>
      </c>
      <c r="I45" s="7">
        <v>21</v>
      </c>
      <c r="J45" s="7">
        <v>10</v>
      </c>
      <c r="K45" s="8">
        <f t="shared" si="1"/>
        <v>35.994</v>
      </c>
    </row>
    <row r="46" spans="1:12" x14ac:dyDescent="0.2">
      <c r="A46" s="2">
        <v>1</v>
      </c>
      <c r="B46" s="2">
        <v>1</v>
      </c>
      <c r="C46" s="2">
        <v>2015</v>
      </c>
      <c r="D46" s="2">
        <v>14.983000000000001</v>
      </c>
      <c r="E46" s="2">
        <v>583.45100000000002</v>
      </c>
      <c r="F46" s="4">
        <v>76</v>
      </c>
      <c r="G46" s="2">
        <f t="shared" si="0"/>
        <v>4.0625</v>
      </c>
      <c r="H46" s="7">
        <v>1.42</v>
      </c>
      <c r="I46" s="7">
        <v>18</v>
      </c>
      <c r="J46" s="7">
        <v>9</v>
      </c>
      <c r="K46" s="8">
        <f t="shared" si="1"/>
        <v>25.56</v>
      </c>
    </row>
    <row r="47" spans="1:12" x14ac:dyDescent="0.2">
      <c r="A47" s="2">
        <v>1</v>
      </c>
      <c r="B47" s="2">
        <v>1</v>
      </c>
      <c r="C47" s="2">
        <v>2015</v>
      </c>
      <c r="D47" s="2">
        <v>15</v>
      </c>
      <c r="E47" s="2">
        <v>282.66399999999999</v>
      </c>
      <c r="F47" s="4">
        <v>103</v>
      </c>
      <c r="G47" s="2">
        <f t="shared" si="0"/>
        <v>1.953125</v>
      </c>
      <c r="H47" s="7">
        <v>1.228</v>
      </c>
      <c r="I47" s="7">
        <v>15</v>
      </c>
      <c r="J47" s="7">
        <v>10</v>
      </c>
      <c r="K47" s="8">
        <f t="shared" si="1"/>
        <v>18.419999999999998</v>
      </c>
    </row>
    <row r="48" spans="1:12" x14ac:dyDescent="0.2">
      <c r="A48" s="1">
        <v>1</v>
      </c>
      <c r="B48" s="1">
        <v>1</v>
      </c>
      <c r="C48" s="1">
        <v>2015</v>
      </c>
      <c r="D48" s="1">
        <v>13.917</v>
      </c>
      <c r="E48" s="1">
        <v>988.91399999999999</v>
      </c>
      <c r="F48" s="4">
        <v>40</v>
      </c>
      <c r="G48" s="1">
        <f t="shared" si="0"/>
        <v>6.875</v>
      </c>
      <c r="H48" s="7">
        <v>1.7110000000000001</v>
      </c>
      <c r="I48" s="7">
        <v>20</v>
      </c>
      <c r="J48" s="7">
        <v>10</v>
      </c>
      <c r="K48" s="8">
        <f t="shared" si="1"/>
        <v>34.22</v>
      </c>
    </row>
    <row r="49" spans="1:11" x14ac:dyDescent="0.2">
      <c r="A49" s="1">
        <v>1</v>
      </c>
      <c r="B49" s="1">
        <v>1</v>
      </c>
      <c r="C49" s="1">
        <v>2015</v>
      </c>
      <c r="D49" s="1">
        <v>13.933</v>
      </c>
      <c r="E49" s="1">
        <v>954.24199999999996</v>
      </c>
      <c r="F49" s="4">
        <v>43</v>
      </c>
      <c r="G49" s="1">
        <f t="shared" si="0"/>
        <v>6.640625</v>
      </c>
      <c r="H49" s="7">
        <v>1.6890000000000001</v>
      </c>
      <c r="I49" s="7">
        <v>20</v>
      </c>
      <c r="J49" s="7">
        <v>10</v>
      </c>
      <c r="K49" s="8">
        <f t="shared" si="1"/>
        <v>33.78</v>
      </c>
    </row>
    <row r="50" spans="1:11" x14ac:dyDescent="0.2">
      <c r="A50" s="1">
        <v>1</v>
      </c>
      <c r="B50" s="1">
        <v>1</v>
      </c>
      <c r="C50" s="1">
        <v>2015</v>
      </c>
      <c r="D50" s="1">
        <v>13.95</v>
      </c>
      <c r="E50" s="1">
        <v>843.71900000000005</v>
      </c>
      <c r="F50" s="4">
        <v>53</v>
      </c>
      <c r="G50" s="1">
        <f t="shared" si="0"/>
        <v>5.859375</v>
      </c>
      <c r="H50" s="7">
        <v>1.6619999999999999</v>
      </c>
      <c r="I50" s="7">
        <v>20</v>
      </c>
      <c r="J50" s="7">
        <v>10</v>
      </c>
      <c r="K50" s="8">
        <f t="shared" si="1"/>
        <v>33.239999999999995</v>
      </c>
    </row>
    <row r="51" spans="1:11" x14ac:dyDescent="0.2">
      <c r="A51" s="1">
        <v>1</v>
      </c>
      <c r="B51" s="1">
        <v>1</v>
      </c>
      <c r="C51" s="1">
        <v>2015</v>
      </c>
      <c r="D51" s="1">
        <v>13.967000000000001</v>
      </c>
      <c r="E51" s="1">
        <v>1025.43</v>
      </c>
      <c r="F51" s="4">
        <v>37</v>
      </c>
      <c r="G51" s="1">
        <f t="shared" si="0"/>
        <v>7.109375</v>
      </c>
      <c r="H51" s="7">
        <v>1.7230000000000001</v>
      </c>
      <c r="I51" s="7">
        <v>21</v>
      </c>
      <c r="J51" s="7">
        <v>10</v>
      </c>
      <c r="K51" s="8">
        <f t="shared" si="1"/>
        <v>36.183</v>
      </c>
    </row>
    <row r="52" spans="1:11" x14ac:dyDescent="0.2">
      <c r="A52" s="1">
        <v>1</v>
      </c>
      <c r="B52" s="1">
        <v>1</v>
      </c>
      <c r="C52" s="1">
        <v>2015</v>
      </c>
      <c r="D52" s="1">
        <v>13.983000000000001</v>
      </c>
      <c r="E52" s="1">
        <v>1338.84</v>
      </c>
      <c r="F52" s="4">
        <v>9</v>
      </c>
      <c r="G52" s="1">
        <f t="shared" si="0"/>
        <v>9.296875</v>
      </c>
      <c r="H52" s="7">
        <v>1.8009999999999999</v>
      </c>
      <c r="I52" s="7">
        <v>22</v>
      </c>
      <c r="J52" s="7">
        <v>9</v>
      </c>
      <c r="K52" s="8">
        <f t="shared" si="1"/>
        <v>39.622</v>
      </c>
    </row>
    <row r="53" spans="1:11" x14ac:dyDescent="0.2">
      <c r="A53" s="1">
        <v>1</v>
      </c>
      <c r="B53" s="1">
        <v>1</v>
      </c>
      <c r="C53" s="1">
        <v>2015</v>
      </c>
      <c r="D53" s="1">
        <v>14</v>
      </c>
      <c r="E53" s="1">
        <v>1436.06</v>
      </c>
      <c r="F53" s="4">
        <v>0</v>
      </c>
      <c r="G53" s="1">
        <f t="shared" si="0"/>
        <v>10</v>
      </c>
      <c r="H53" s="7">
        <v>1.821</v>
      </c>
      <c r="I53" s="7">
        <v>22</v>
      </c>
      <c r="J53" s="7">
        <v>10</v>
      </c>
      <c r="K53" s="8">
        <f t="shared" si="1"/>
        <v>40.061999999999998</v>
      </c>
    </row>
    <row r="54" spans="1:11" x14ac:dyDescent="0.2">
      <c r="A54" s="2">
        <v>1</v>
      </c>
      <c r="B54" s="2">
        <v>1</v>
      </c>
      <c r="C54" s="2">
        <v>2015</v>
      </c>
      <c r="D54" s="2">
        <v>14.016999999999999</v>
      </c>
      <c r="E54" s="2">
        <v>1382.82</v>
      </c>
      <c r="F54" s="4">
        <v>5</v>
      </c>
      <c r="G54" s="2">
        <f t="shared" si="0"/>
        <v>9.609375</v>
      </c>
      <c r="H54" s="7">
        <v>1.8109999999999999</v>
      </c>
      <c r="I54" s="7">
        <v>22</v>
      </c>
      <c r="J54" s="7">
        <v>10</v>
      </c>
      <c r="K54" s="8">
        <f t="shared" si="1"/>
        <v>39.841999999999999</v>
      </c>
    </row>
    <row r="55" spans="1:11" x14ac:dyDescent="0.2">
      <c r="A55" s="2">
        <v>1</v>
      </c>
      <c r="B55" s="2">
        <v>1</v>
      </c>
      <c r="C55" s="2">
        <v>2015</v>
      </c>
      <c r="D55" s="2">
        <v>14.032999999999999</v>
      </c>
      <c r="E55" s="2">
        <v>1194.01</v>
      </c>
      <c r="F55" s="4">
        <v>22</v>
      </c>
      <c r="G55" s="2">
        <f t="shared" si="0"/>
        <v>8.28125</v>
      </c>
      <c r="H55" s="7">
        <v>1.798</v>
      </c>
      <c r="I55" s="7">
        <v>22</v>
      </c>
      <c r="J55" s="7">
        <v>10</v>
      </c>
      <c r="K55" s="8">
        <f t="shared" si="1"/>
        <v>39.555999999999997</v>
      </c>
    </row>
  </sheetData>
  <autoFilter ref="A2:G47">
    <sortState ref="A2:G89">
      <sortCondition sortBy="cellColor" ref="G1:G179" dxfId="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Ohms Load (60sec)</vt:lpstr>
      <vt:lpstr>10 Ohms Load (30sec)</vt:lpstr>
      <vt:lpstr>10 Ohms Load (20sec) </vt:lpstr>
      <vt:lpstr>10 Ohms Load (15sec)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2017-02-23T20:28:40Z</dcterms:created>
  <dcterms:modified xsi:type="dcterms:W3CDTF">2017-04-15T06:07:45Z</dcterms:modified>
</cp:coreProperties>
</file>