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2729\Desktop\公司项目\"/>
    </mc:Choice>
  </mc:AlternateContent>
  <xr:revisionPtr revIDLastSave="0" documentId="13_ncr:20001_{C18A40D2-2321-4B62-83B9-234E6F48D339}" xr6:coauthVersionLast="34" xr6:coauthVersionMax="34" xr10:uidLastSave="{00000000-0000-0000-0000-000000000000}"/>
  <bookViews>
    <workbookView xWindow="0" yWindow="0" windowWidth="22940" windowHeight="9920" firstSheet="2" activeTab="7" xr2:uid="{00000000-000D-0000-FFFF-FFFF00000000}"/>
  </bookViews>
  <sheets>
    <sheet name="汇总" sheetId="2" r:id="rId1"/>
    <sheet name="芜湖师范学校" sheetId="3" r:id="rId2"/>
    <sheet name="褐山花苑" sheetId="13" r:id="rId3"/>
    <sheet name="高沟镇镇政府" sheetId="9" r:id="rId4"/>
    <sheet name="三山区（二标段）" sheetId="15" r:id="rId5"/>
    <sheet name="油料生产基地" sheetId="16" r:id="rId6"/>
    <sheet name="繁昌县经济开发区" sheetId="12" r:id="rId7"/>
    <sheet name="三里镇水" sheetId="10" r:id="rId8"/>
    <sheet name="金河小区" sheetId="1" r:id="rId9"/>
    <sheet name="X155" sheetId="5" r:id="rId10"/>
    <sheet name="火龙街" sheetId="4" r:id="rId11"/>
    <sheet name="繁阳镇团" sheetId="6" r:id="rId12"/>
    <sheet name="商贸职业技术学院2018" sheetId="8" r:id="rId13"/>
    <sheet name="新麒麟路" sheetId="14" r:id="rId14"/>
    <sheet name="长江南路" sheetId="7" r:id="rId15"/>
  </sheets>
  <definedNames>
    <definedName name="_xlnm._FilterDatabase" localSheetId="8" hidden="1">金河小区!$A$1:$N$86</definedName>
    <definedName name="_xlnm._FilterDatabase" localSheetId="7" hidden="1">三里镇水!$A$1:$I$1</definedName>
  </definedNames>
  <calcPr calcId="179021"/>
  <fileRecoveryPr repairLoad="1"/>
</workbook>
</file>

<file path=xl/calcChain.xml><?xml version="1.0" encoding="utf-8"?>
<calcChain xmlns="http://schemas.openxmlformats.org/spreadsheetml/2006/main">
  <c r="F15" i="16" l="1"/>
  <c r="F8" i="16"/>
  <c r="F3" i="16"/>
  <c r="F5" i="16"/>
  <c r="F25" i="16"/>
  <c r="F18" i="16"/>
  <c r="F30" i="16"/>
  <c r="F1" i="16"/>
  <c r="F12" i="16"/>
  <c r="F22" i="16"/>
  <c r="F21" i="16"/>
  <c r="F19" i="16"/>
  <c r="F7" i="16"/>
  <c r="F24" i="16"/>
  <c r="F27" i="16"/>
  <c r="F17" i="16"/>
  <c r="F6" i="16"/>
  <c r="F16" i="16"/>
  <c r="F4" i="16"/>
  <c r="F32" i="16"/>
  <c r="F2" i="16"/>
  <c r="F35" i="16"/>
  <c r="F31" i="16"/>
  <c r="F20" i="16"/>
  <c r="F13" i="16"/>
  <c r="F23" i="16"/>
  <c r="F11" i="16"/>
  <c r="F33" i="16"/>
  <c r="F26" i="16"/>
  <c r="F10" i="16"/>
  <c r="F29" i="16"/>
  <c r="F9" i="16"/>
  <c r="F14" i="16"/>
  <c r="F28" i="16"/>
  <c r="F34" i="16"/>
  <c r="F5" i="15"/>
  <c r="F39" i="15"/>
  <c r="F10" i="15"/>
  <c r="F8" i="15"/>
  <c r="F14" i="15"/>
  <c r="F1" i="15"/>
  <c r="F44" i="15"/>
  <c r="F34" i="15"/>
  <c r="F15" i="15"/>
  <c r="F43" i="15"/>
  <c r="F19" i="15"/>
  <c r="F11" i="15"/>
  <c r="F9" i="15"/>
  <c r="F24" i="15"/>
  <c r="F2" i="15"/>
  <c r="F30" i="15"/>
  <c r="F28" i="15"/>
  <c r="F20" i="15"/>
  <c r="F25" i="15"/>
  <c r="F40" i="15"/>
  <c r="F23" i="15"/>
  <c r="F31" i="15"/>
  <c r="F37" i="15"/>
  <c r="F45" i="15"/>
  <c r="F6" i="15"/>
  <c r="F29" i="15"/>
  <c r="F46" i="15"/>
  <c r="F41" i="15"/>
  <c r="F12" i="15"/>
  <c r="F21" i="15"/>
  <c r="F32" i="15"/>
  <c r="F26" i="15"/>
  <c r="F3" i="15"/>
  <c r="F36" i="15"/>
  <c r="F33" i="15"/>
  <c r="F38" i="15"/>
  <c r="F35" i="15"/>
  <c r="F7" i="15"/>
  <c r="F13" i="15"/>
  <c r="F42" i="15"/>
  <c r="F16" i="15"/>
  <c r="F17" i="15"/>
  <c r="F22" i="15"/>
  <c r="F4" i="15"/>
  <c r="F47" i="15"/>
  <c r="F18" i="15"/>
  <c r="F27" i="15"/>
  <c r="G35" i="13"/>
  <c r="G7" i="13"/>
  <c r="G9" i="13"/>
  <c r="G48" i="13"/>
  <c r="G12" i="13"/>
  <c r="G4" i="13"/>
  <c r="G24" i="13"/>
  <c r="G43" i="13"/>
  <c r="G14" i="13"/>
  <c r="G33" i="13"/>
  <c r="G42" i="13"/>
  <c r="G36" i="13"/>
  <c r="G16" i="13"/>
  <c r="G10" i="13"/>
  <c r="G31" i="13"/>
  <c r="G47" i="13"/>
  <c r="G15" i="13"/>
  <c r="G13" i="13"/>
  <c r="G27" i="13"/>
  <c r="G26" i="13"/>
  <c r="G21" i="13"/>
  <c r="G22" i="13"/>
  <c r="G37" i="13"/>
  <c r="G34" i="13"/>
  <c r="G39" i="13"/>
  <c r="G8" i="13"/>
  <c r="G32" i="13"/>
  <c r="G30" i="13"/>
  <c r="G44" i="13"/>
  <c r="G45" i="13"/>
  <c r="G19" i="13"/>
  <c r="G23" i="13"/>
  <c r="G18" i="13"/>
  <c r="G6" i="13"/>
  <c r="G46" i="13"/>
  <c r="G41" i="13"/>
  <c r="G3" i="13"/>
  <c r="G5" i="13"/>
  <c r="G40" i="13"/>
  <c r="G38" i="13"/>
  <c r="G11" i="13"/>
  <c r="G29" i="13"/>
  <c r="G28" i="13"/>
  <c r="G25" i="13"/>
  <c r="G17" i="13"/>
  <c r="G20" i="13"/>
  <c r="G2" i="13"/>
  <c r="F27" i="12"/>
  <c r="F4" i="12"/>
  <c r="F15" i="12"/>
  <c r="F17" i="12"/>
  <c r="F14" i="12"/>
  <c r="F26" i="12"/>
  <c r="F3" i="12"/>
  <c r="F7" i="12"/>
  <c r="F1" i="12"/>
  <c r="F6" i="12"/>
  <c r="F13" i="12"/>
  <c r="F28" i="12"/>
  <c r="F19" i="12"/>
  <c r="F25" i="12"/>
  <c r="F24" i="12"/>
  <c r="F11" i="12"/>
  <c r="F10" i="12"/>
  <c r="F5" i="12"/>
  <c r="F16" i="12"/>
  <c r="F9" i="12"/>
  <c r="F23" i="12"/>
  <c r="F8" i="12"/>
  <c r="F12" i="12"/>
  <c r="F22" i="12"/>
  <c r="F2" i="12"/>
  <c r="F20" i="12"/>
  <c r="F21" i="12"/>
  <c r="F18" i="12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2" i="10"/>
  <c r="G10" i="9"/>
  <c r="G15" i="9"/>
  <c r="G11" i="9"/>
  <c r="G6" i="9"/>
  <c r="G16" i="9"/>
  <c r="G32" i="9"/>
  <c r="G38" i="9"/>
  <c r="G22" i="9"/>
  <c r="G21" i="9"/>
  <c r="G34" i="9"/>
  <c r="G24" i="9"/>
  <c r="G12" i="9"/>
  <c r="G9" i="9"/>
  <c r="G37" i="9"/>
  <c r="G13" i="9"/>
  <c r="G2" i="9"/>
  <c r="G1" i="9"/>
  <c r="G5" i="9"/>
  <c r="G7" i="9"/>
  <c r="G36" i="9"/>
  <c r="G23" i="9"/>
  <c r="G35" i="9"/>
  <c r="G17" i="9"/>
  <c r="G26" i="9"/>
  <c r="G31" i="9"/>
  <c r="G4" i="9"/>
  <c r="G18" i="9"/>
  <c r="G14" i="9"/>
  <c r="G19" i="9"/>
  <c r="G28" i="9"/>
  <c r="G27" i="9"/>
  <c r="G30" i="9"/>
  <c r="G33" i="9"/>
  <c r="G29" i="9"/>
  <c r="G25" i="9"/>
  <c r="G3" i="9"/>
  <c r="G8" i="9"/>
  <c r="G20" i="9"/>
  <c r="D61" i="3"/>
  <c r="D38" i="3"/>
  <c r="D23" i="3"/>
  <c r="D6" i="3"/>
  <c r="D28" i="3"/>
  <c r="D62" i="3"/>
  <c r="D10" i="3"/>
  <c r="D15" i="3"/>
  <c r="D36" i="3"/>
  <c r="D56" i="3"/>
  <c r="D53" i="3"/>
  <c r="D44" i="3"/>
  <c r="D48" i="3"/>
  <c r="D27" i="3"/>
  <c r="D31" i="3"/>
  <c r="D34" i="3"/>
  <c r="D40" i="3"/>
  <c r="D46" i="3"/>
  <c r="D54" i="3"/>
  <c r="D55" i="3"/>
  <c r="D26" i="3"/>
  <c r="D9" i="3"/>
  <c r="D8" i="3"/>
  <c r="D12" i="3"/>
  <c r="D51" i="3"/>
  <c r="D4" i="3"/>
  <c r="D30" i="3"/>
  <c r="D2" i="3"/>
  <c r="D32" i="3"/>
  <c r="D47" i="3"/>
  <c r="D7" i="3"/>
  <c r="D13" i="3"/>
  <c r="D22" i="3"/>
  <c r="D20" i="3"/>
  <c r="D3" i="3"/>
  <c r="D14" i="3"/>
  <c r="D63" i="3"/>
  <c r="D25" i="3"/>
  <c r="D24" i="3"/>
  <c r="D43" i="3"/>
  <c r="D39" i="3"/>
  <c r="D45" i="3"/>
  <c r="D16" i="3"/>
  <c r="D37" i="3"/>
  <c r="D49" i="3"/>
  <c r="D19" i="3"/>
  <c r="D21" i="3"/>
  <c r="D42" i="3"/>
  <c r="D50" i="3"/>
  <c r="D60" i="3"/>
  <c r="D59" i="3"/>
  <c r="D11" i="3"/>
  <c r="D41" i="3"/>
  <c r="D5" i="3"/>
  <c r="D58" i="3"/>
  <c r="D29" i="3"/>
  <c r="D52" i="3"/>
  <c r="D57" i="3"/>
  <c r="D33" i="3"/>
  <c r="D17" i="3"/>
  <c r="D18" i="3"/>
  <c r="D35" i="3"/>
  <c r="L4" i="15"/>
  <c r="K6" i="14"/>
  <c r="K5" i="14"/>
  <c r="M4" i="13"/>
  <c r="M4" i="12"/>
  <c r="M4" i="10"/>
  <c r="K4" i="9"/>
  <c r="K4" i="8"/>
  <c r="C31" i="6"/>
  <c r="C30" i="6"/>
  <c r="K5" i="5"/>
  <c r="K4" i="5"/>
  <c r="H5" i="4"/>
  <c r="H4" i="4"/>
  <c r="J3" i="3"/>
  <c r="L72" i="1"/>
  <c r="F35" i="1"/>
  <c r="L39" i="1"/>
  <c r="P11" i="2"/>
  <c r="O11" i="2"/>
  <c r="N11" i="2"/>
  <c r="P8" i="2"/>
  <c r="O8" i="2"/>
  <c r="N8" i="2"/>
  <c r="P6" i="2"/>
  <c r="O6" i="2"/>
  <c r="N6" i="2"/>
  <c r="P3" i="2"/>
  <c r="O3" i="2"/>
  <c r="N3" i="2"/>
  <c r="P2" i="2"/>
  <c r="O2" i="2"/>
  <c r="N2" i="2"/>
</calcChain>
</file>

<file path=xl/sharedStrings.xml><?xml version="1.0" encoding="utf-8"?>
<sst xmlns="http://schemas.openxmlformats.org/spreadsheetml/2006/main" count="1313" uniqueCount="873">
  <si>
    <t>a</t>
  </si>
  <si>
    <t>b</t>
  </si>
  <si>
    <t>x</t>
  </si>
  <si>
    <t>金河小区</t>
  </si>
  <si>
    <t>火龙街</t>
  </si>
  <si>
    <t>X155黄石路</t>
  </si>
  <si>
    <t>繁阳镇团</t>
  </si>
  <si>
    <t>(a/b值缺失，以最小值与最大值)</t>
  </si>
  <si>
    <t>商贸职业技术学院</t>
  </si>
  <si>
    <t>高沟镇镇政府</t>
  </si>
  <si>
    <t>缺失</t>
  </si>
  <si>
    <t>三里镇水</t>
  </si>
  <si>
    <t>繁昌县经济开发区</t>
  </si>
  <si>
    <t>褐山花苑</t>
  </si>
  <si>
    <t>新麒麟路</t>
  </si>
  <si>
    <t>三山区（二标段）</t>
  </si>
  <si>
    <t>油料生产基地</t>
  </si>
  <si>
    <t>y</t>
  </si>
  <si>
    <t>安徽省桐玉建设投资集团有限公司</t>
  </si>
  <si>
    <t>安徽华业建工集团有限公司</t>
  </si>
  <si>
    <t>无为县安鑫建设有限责任公司</t>
  </si>
  <si>
    <t>安徽众诚建筑安装有限公司</t>
  </si>
  <si>
    <t>马鞍山市群新建筑安装工程有限责任公司</t>
  </si>
  <si>
    <t>安徽飞宇时代建设有限公司</t>
  </si>
  <si>
    <t>宣城三建建设集团有限公司</t>
  </si>
  <si>
    <t>芜湖市籍山建设工程有限责任公司</t>
  </si>
  <si>
    <t>江西巨鑫建设工程有限公司</t>
  </si>
  <si>
    <t>成盛建设集团有限公司</t>
  </si>
  <si>
    <t>江西省斐然天成景观工程有限公司</t>
  </si>
  <si>
    <t>广西路港建设集团有限公司</t>
  </si>
  <si>
    <t>浙江长兴荣欣建设工程有限公司</t>
  </si>
  <si>
    <t>合肥丰湖建设工程有限公司</t>
  </si>
  <si>
    <t>淮南市中通建筑工程有限公司</t>
  </si>
  <si>
    <t>安徽景泰建设集团有限公司</t>
  </si>
  <si>
    <t>安徽五千年建设工程有限公司</t>
  </si>
  <si>
    <t>江西昌艺园林建设有限公司</t>
  </si>
  <si>
    <t>安徽曲阳建设有限公司</t>
  </si>
  <si>
    <t>芜湖中洲建设有限公司</t>
  </si>
  <si>
    <t>天长市大成建筑有限公司</t>
  </si>
  <si>
    <t>安徽省繁昌县建筑工程有限责任公司</t>
  </si>
  <si>
    <t>芜湖良安建设有限公司</t>
  </si>
  <si>
    <t>江西建峰建设工程有限公司</t>
  </si>
  <si>
    <t>江西鸿邦建设工程有限公司</t>
  </si>
  <si>
    <t>马鞍山市春辉园林绿化工程有限公司</t>
  </si>
  <si>
    <t>芜湖天泰建设有限公司</t>
  </si>
  <si>
    <t>安徽信诚建设有限公司</t>
  </si>
  <si>
    <t>安徽泛亚建筑工程有限公司</t>
  </si>
  <si>
    <t>江西省荣阳建设工程有限公司</t>
  </si>
  <si>
    <t>安徽宇佳建工集团有限公司</t>
  </si>
  <si>
    <t>安徽祺瑞建设工程有限公司</t>
  </si>
  <si>
    <t>芜湖永兴建设有限公司</t>
  </si>
  <si>
    <t>安徽凯迪建业有限公司</t>
  </si>
  <si>
    <t>安徽省华建建设工程有限公司</t>
  </si>
  <si>
    <t>天长市市政建筑有限责任公司</t>
  </si>
  <si>
    <t>马鞍山市向山建筑安装有限公司</t>
  </si>
  <si>
    <t>上海益江建设工程有限公司</t>
  </si>
  <si>
    <t>安徽楚风建设投资有限公司</t>
  </si>
  <si>
    <t>天长市天开建筑工程有限公司</t>
  </si>
  <si>
    <t>安徽荣鼎建设有限公司</t>
  </si>
  <si>
    <t>安徽世晟建设有限公司</t>
  </si>
  <si>
    <t>芜湖润兴建设有限公司</t>
  </si>
  <si>
    <t>安徽南天建设有限公司</t>
  </si>
  <si>
    <t>安徽庐江县环宇建设工程有限责任公司</t>
  </si>
  <si>
    <t>安徽省芜湖市恒升建筑有限责任公司</t>
  </si>
  <si>
    <t>芜湖市羊山建筑工程有限公司</t>
  </si>
  <si>
    <t>安徽劲松建设工程有限公司</t>
  </si>
  <si>
    <t>森丰建设有限公司</t>
  </si>
  <si>
    <t>无为县檀树建筑安装有限公司</t>
  </si>
  <si>
    <t>安徽业之峰工程建设有限公司</t>
  </si>
  <si>
    <t>芜湖峻业建设工程有限公司</t>
  </si>
  <si>
    <t>安徽省无为华强建设工程有限公司</t>
  </si>
  <si>
    <t>安徽严红建筑工程有限公司</t>
  </si>
  <si>
    <t>中豪建设股份有限公司</t>
  </si>
  <si>
    <t>安徽建英建筑安装有限公司</t>
  </si>
  <si>
    <t>安徽中沃建筑工程有限公司</t>
  </si>
  <si>
    <t>芜湖市龙湖建设工程有限公司</t>
  </si>
  <si>
    <t>安徽省和县第一建筑安装工程公司</t>
  </si>
  <si>
    <t>芜湖世通建设有限公司</t>
  </si>
  <si>
    <t>四川同竣州建筑工程有限公司</t>
  </si>
  <si>
    <t>河南昊锦建设集团有限公司</t>
  </si>
  <si>
    <t>安徽省无为县开城建筑工程有限公司</t>
  </si>
  <si>
    <t>江西百思特建设工程有限公司</t>
  </si>
  <si>
    <t>湖南山水园林建设集团有限公司</t>
  </si>
  <si>
    <t>江西林宇建设工程有限公司</t>
  </si>
  <si>
    <t>江西省万利建设工程有限公司</t>
  </si>
  <si>
    <t>山西力通路桥工程有限公司</t>
  </si>
  <si>
    <t>江西广旭建设有限公司</t>
  </si>
  <si>
    <t>山西杰兴源建设工程有限公司</t>
  </si>
  <si>
    <t>安徽省腾森建设工程有限责任公司</t>
  </si>
  <si>
    <t>江西省同欣建设工程有限公司</t>
  </si>
  <si>
    <t>山西坤鹏建设工程有限公司</t>
  </si>
  <si>
    <t>浙江联信环境建设有限公司</t>
  </si>
  <si>
    <t>江西景皓建设有限公司</t>
  </si>
  <si>
    <t>荣欣建设集团有限公司</t>
  </si>
  <si>
    <t>河南祥鹰市政工程有限公司</t>
  </si>
  <si>
    <t>四川龙城恒业建筑工程有限公司</t>
  </si>
  <si>
    <t>江西三山建设工程有限公司</t>
  </si>
  <si>
    <t>四川启元建设工程有限公司</t>
  </si>
  <si>
    <t>攀枝花攀甬路桥建设有限公司</t>
  </si>
  <si>
    <t>江西三众建设工程有限公司</t>
  </si>
  <si>
    <t>安徽贵科建设有限公司</t>
  </si>
  <si>
    <t>安徽元坤建设有限公司</t>
  </si>
  <si>
    <t>安徽百世建设有限公司</t>
  </si>
  <si>
    <t>控制价</t>
  </si>
  <si>
    <t>安徽罗岗园林建设工程有限公司</t>
  </si>
  <si>
    <t>芜湖富达建筑安装有限公司</t>
  </si>
  <si>
    <t>安徽安可建筑工程有限公司</t>
  </si>
  <si>
    <t>安徽安天建筑工程有限公司</t>
  </si>
  <si>
    <t>芜湖中昌建设工程有限公司</t>
  </si>
  <si>
    <t>安徽天安力泰建设工程有限公司</t>
  </si>
  <si>
    <t>安徽明泽建设有限公司</t>
  </si>
  <si>
    <t>安徽泰丰建筑安装工程有限公司</t>
  </si>
  <si>
    <t>安徽省润从丰装饰工程有限公司</t>
  </si>
  <si>
    <t>天长市富春建筑工程有限公司</t>
  </si>
  <si>
    <t>芜湖县培伟建设有限公司</t>
  </si>
  <si>
    <t>芜湖万永建筑工程有限公司</t>
  </si>
  <si>
    <t>安徽易诚建筑工程有限公司</t>
  </si>
  <si>
    <t>安徽跨洲建设有限公司</t>
  </si>
  <si>
    <t>中原跃发建设工程有限公司</t>
  </si>
  <si>
    <t>芜湖县百川装潢工程有限公司</t>
  </si>
  <si>
    <t>芜湖锐燊建设有限公司</t>
  </si>
  <si>
    <t>芜湖华元建筑装饰工程有限公司</t>
  </si>
  <si>
    <t>安徽圣龙建筑工程有限公司</t>
  </si>
  <si>
    <t>芜湖精帅建设有限公司</t>
  </si>
  <si>
    <t>芜湖鑫邦建设有限公司</t>
  </si>
  <si>
    <t>芜湖市湾里建筑安装有限责任公司</t>
  </si>
  <si>
    <t>安徽四季春市政园林有限公司</t>
  </si>
  <si>
    <t>淮北市宏强建筑安装工程有限公司</t>
  </si>
  <si>
    <t>河南水诚建设工程有限公司</t>
  </si>
  <si>
    <t>安徽衍坤建设有限公司</t>
  </si>
  <si>
    <t>安徽祝松建设有限公司</t>
  </si>
  <si>
    <t>芜湖市鼎盛建筑装饰有限公司</t>
  </si>
  <si>
    <t>安徽宸翰建筑工程有限公司</t>
  </si>
  <si>
    <t>芜湖中环建设有限公司</t>
  </si>
  <si>
    <t>安徽宇耿建设工程有限公司</t>
  </si>
  <si>
    <t>芜湖市从众建设有限公司</t>
  </si>
  <si>
    <t>芜湖新纪元工程建设有限公司</t>
  </si>
  <si>
    <t>芜湖新旻建设有限公司</t>
  </si>
  <si>
    <t>芜湖圣耀建设有限公司</t>
  </si>
  <si>
    <t>四川兴天地建设工程有限公司</t>
  </si>
  <si>
    <t>芜湖金航市政工程有限公司</t>
  </si>
  <si>
    <t>芜湖成安建设工程有限公司</t>
  </si>
  <si>
    <t>安徽中陆建设工程有限公司</t>
  </si>
  <si>
    <t>合肥侨凡装饰工程有限公司</t>
  </si>
  <si>
    <t>芜湖九似建设有限公司</t>
  </si>
  <si>
    <t>安徽建磊水利建设有限公司</t>
  </si>
  <si>
    <t>安徽广瀚生态园林建设有限公司</t>
  </si>
  <si>
    <t>马鞍山江东建筑安装有限责任公司</t>
  </si>
  <si>
    <t>芜湖华美工程有限公司</t>
  </si>
  <si>
    <t>安徽都宝建设有限公司</t>
  </si>
  <si>
    <t>安徽润晟建设有限公司</t>
  </si>
  <si>
    <t>安徽滨江装饰工程有限公司</t>
  </si>
  <si>
    <t>安徽远上建筑工程有限公司</t>
  </si>
  <si>
    <t>安徽和川建设工程有限公司</t>
  </si>
  <si>
    <t>安徽学志建设工程有限公司</t>
  </si>
  <si>
    <t>安徽嘉诚建设工程有限公司</t>
  </si>
  <si>
    <t>安徽东煜建设工程有限公司</t>
  </si>
  <si>
    <t>安徽浩文建设工程有限公司</t>
  </si>
  <si>
    <t>婺源县江湾建筑工程有限公司</t>
  </si>
  <si>
    <t>安徽港通建设工程有限公司</t>
  </si>
  <si>
    <t>安徽裕弘建设工程有限公司</t>
  </si>
  <si>
    <t>中标价格</t>
  </si>
  <si>
    <t>马鞍山徽枫市政工程有限公司</t>
  </si>
  <si>
    <t>安徽华策建设有限公司</t>
  </si>
  <si>
    <t>江西王牌建设工程集团有限公司</t>
  </si>
  <si>
    <t>安徽江畔水利工程建设有限公司</t>
  </si>
  <si>
    <t>安徽华启建设工程有限公司</t>
  </si>
  <si>
    <t>四川久易园林工程有限公司</t>
  </si>
  <si>
    <t>六安市德誉建筑工程有限公司</t>
  </si>
  <si>
    <t>湖南鲁班神工住宅工业集团有限公司</t>
  </si>
  <si>
    <t>安徽丰林建设工程有限公司</t>
  </si>
  <si>
    <t>安徽煜地建设工程有限责任公司</t>
  </si>
  <si>
    <t>安徽巢美建设工程有限公司</t>
  </si>
  <si>
    <t>蓝海建设集团有限公司</t>
  </si>
  <si>
    <t>中科建安工程有限公司</t>
  </si>
  <si>
    <t>安徽中港生态工程有限公司</t>
  </si>
  <si>
    <t>安徽立弘建设工程有限公司</t>
  </si>
  <si>
    <t>安徽伟诚建设工程有限公司</t>
  </si>
  <si>
    <t>安徽省中宇市政园林工程建设有限公司</t>
  </si>
  <si>
    <t>安徽瀚森建设工程有限公司</t>
  </si>
  <si>
    <t>芜湖鼎赢建设工程有限公司</t>
  </si>
  <si>
    <t>江西琼琪建筑工程有限公司</t>
  </si>
  <si>
    <t>安徽省中成建设工程有限公司</t>
  </si>
  <si>
    <t>安徽骏飞建设工程有限公司</t>
  </si>
  <si>
    <t>安徽置宸工程建设有限公司</t>
  </si>
  <si>
    <t>江西中安建设工程有限公司</t>
  </si>
  <si>
    <t>江西省海龙建设工程有限公司</t>
  </si>
  <si>
    <t>安徽万昇建设工程有限公司</t>
  </si>
  <si>
    <t>江西天亿建设有限公司</t>
  </si>
  <si>
    <t>安徽港海路桥工程有限公司</t>
  </si>
  <si>
    <t>安徽鼎邦路桥工程有限责任公司</t>
  </si>
  <si>
    <t>江西省鹏盛建设工程有限公司</t>
  </si>
  <si>
    <t>安徽路顺交通工程有限公司</t>
  </si>
  <si>
    <t>安徽益东建设工程有限公司</t>
  </si>
  <si>
    <t>安徽省滨江路桥工程有限公司</t>
  </si>
  <si>
    <t>安徽联腾建设工程有限公司</t>
  </si>
  <si>
    <t>安徽新政建设工程有限公司</t>
  </si>
  <si>
    <t>安徽路畅交通工程有限公司</t>
  </si>
  <si>
    <t>安徽赫丰建筑工程有限公司</t>
  </si>
  <si>
    <t>安徽陆巡建设工程有限公司</t>
  </si>
  <si>
    <t>安徽开信建设工程有限公司</t>
  </si>
  <si>
    <t>安徽恒通交通工程有限公司</t>
  </si>
  <si>
    <t>安徽捷力建设投资有限公司</t>
  </si>
  <si>
    <t>安徽华震建筑工程有限公司</t>
  </si>
  <si>
    <t>安徽华初工程项目管理有限公司</t>
  </si>
  <si>
    <t>安徽信达建筑安装有限公司</t>
  </si>
  <si>
    <t>安徽荣志工程项目管理有限公司</t>
  </si>
  <si>
    <t>安徽蓝泽建设工程有限公司</t>
  </si>
  <si>
    <t>江西志帮实业有限公司</t>
  </si>
  <si>
    <t>安徽信诺路桥工程有限公司</t>
  </si>
  <si>
    <t>安徽合巢建设工程管理有限公司</t>
  </si>
  <si>
    <t>安徽省中畅生态工程建设有限公司</t>
  </si>
  <si>
    <t>江西铜钹建设工程有限公司</t>
  </si>
  <si>
    <t>安徽圣合建设工程有限公司</t>
  </si>
  <si>
    <t>芜湖中亿元市政建设工程有限责任公司</t>
  </si>
  <si>
    <t>江西中乐建设工程有限公司</t>
  </si>
  <si>
    <t>江苏皇岗建设（集团）有限公司</t>
  </si>
  <si>
    <t>安徽昌达道路设施工程有限责任公司</t>
  </si>
  <si>
    <t>安徽润通建设工程有限公司</t>
  </si>
  <si>
    <t>黄山市华宇建设工程有限责任公司</t>
  </si>
  <si>
    <t>安徽省业久建设工程有限公司</t>
  </si>
  <si>
    <t>江西恒荣建筑工程有限公司</t>
  </si>
  <si>
    <t>南昌市路桥工程有限公司</t>
  </si>
  <si>
    <t>安徽安鑫建设工程有限公司</t>
  </si>
  <si>
    <t>陈飞</t>
  </si>
  <si>
    <t>安徽华盛建设集团有限公司</t>
  </si>
  <si>
    <t>黄洋</t>
  </si>
  <si>
    <t>中标价</t>
  </si>
  <si>
    <t>安徽虹达道路桥梁工程有限公司</t>
  </si>
  <si>
    <t>童玉贵</t>
  </si>
  <si>
    <t>安徽省华通路桥工程有限责任公司</t>
  </si>
  <si>
    <t>丁爱信</t>
  </si>
  <si>
    <t>安徽博鑫建设工程项目管理有限公司</t>
  </si>
  <si>
    <t>余蓬</t>
  </si>
  <si>
    <t>安徽丰港建筑工程有限公司</t>
  </si>
  <si>
    <t>周闪山</t>
  </si>
  <si>
    <t>黄甫兴</t>
  </si>
  <si>
    <t>李联明</t>
  </si>
  <si>
    <t>洪家文</t>
  </si>
  <si>
    <t>安徽路达公路工程有限责任公司</t>
  </si>
  <si>
    <t>汪夏根</t>
  </si>
  <si>
    <t>谢泽章</t>
  </si>
  <si>
    <t>姚泽霞</t>
  </si>
  <si>
    <t>沙建</t>
  </si>
  <si>
    <t>沈俊</t>
  </si>
  <si>
    <t>南陵县新潮装饰有限公司</t>
  </si>
  <si>
    <t>mix</t>
  </si>
  <si>
    <t>安徽锦裕建设有限公司</t>
  </si>
  <si>
    <t>max</t>
  </si>
  <si>
    <t>芜湖湾里装饰有限公司</t>
  </si>
  <si>
    <t>芜湖创赢建设工程有限公司</t>
  </si>
  <si>
    <t>安徽杰强建设有限公司</t>
  </si>
  <si>
    <t>繁昌县繁联建筑工程有限责任公司</t>
  </si>
  <si>
    <t>四川铭川路桥建设工程有限公司</t>
  </si>
  <si>
    <t>四川卓兴元建设工程有限公司</t>
  </si>
  <si>
    <t>四川省向禄建设工程有限公司</t>
  </si>
  <si>
    <t>安徽择天建设工程有限公司</t>
  </si>
  <si>
    <t>安徽拓盛建设工程有限公司</t>
  </si>
  <si>
    <t>安徽瑞信源建设工程有限公司</t>
  </si>
  <si>
    <t>安徽省家得建筑工程有限公司</t>
  </si>
  <si>
    <t>安徽筑科建设有限公司</t>
  </si>
  <si>
    <t>安徽伟松建设有限公司</t>
  </si>
  <si>
    <t>四川铭熙建设工程有限公司</t>
  </si>
  <si>
    <t>芜湖沃达丰园林建设有限公司</t>
  </si>
  <si>
    <t>安徽鼎恒建设工程有限公司</t>
  </si>
  <si>
    <t>新时尚建设有限公司</t>
  </si>
  <si>
    <t>安徽天工建设集团有限公司</t>
  </si>
  <si>
    <t>安徽江鹏建设工程有限公司</t>
  </si>
  <si>
    <t>四川宇众交通工程有限公司</t>
  </si>
  <si>
    <t>杨银龙</t>
  </si>
  <si>
    <t>没有</t>
  </si>
  <si>
    <t>洪星</t>
  </si>
  <si>
    <t>徐树梅</t>
  </si>
  <si>
    <t>张旸</t>
  </si>
  <si>
    <t>俞优</t>
  </si>
  <si>
    <t>陈俊俊</t>
  </si>
  <si>
    <t>变更前</t>
  </si>
  <si>
    <t>叶如伟</t>
  </si>
  <si>
    <t>四川蜀海建设工程有限公司</t>
  </si>
  <si>
    <t>宋林</t>
  </si>
  <si>
    <t>鲁茂东</t>
  </si>
  <si>
    <t>芜湖广业建设有限公司</t>
  </si>
  <si>
    <t>郑应宝</t>
  </si>
  <si>
    <t>盛光安</t>
  </si>
  <si>
    <t>殷积启</t>
  </si>
  <si>
    <t>丁小飞</t>
  </si>
  <si>
    <t>安徽建宏建设工程有限公司</t>
  </si>
  <si>
    <t>储娟</t>
  </si>
  <si>
    <t>周长君</t>
  </si>
  <si>
    <t>徐郁民</t>
  </si>
  <si>
    <t>陈增</t>
  </si>
  <si>
    <t>安徽万久建设有限公司</t>
  </si>
  <si>
    <t>安士凯</t>
  </si>
  <si>
    <t>安徽木叶建设工程有限公司</t>
  </si>
  <si>
    <t>谢丽丽</t>
  </si>
  <si>
    <t>安徽品一建设工程有限公司</t>
  </si>
  <si>
    <t>计洋海</t>
  </si>
  <si>
    <t>莫显杰</t>
  </si>
  <si>
    <t>汪龙琴</t>
  </si>
  <si>
    <t>左海建</t>
  </si>
  <si>
    <t>郑金荣</t>
  </si>
  <si>
    <t>安徽晟阳市政工程有限公司</t>
  </si>
  <si>
    <t>徐晓东</t>
  </si>
  <si>
    <t>张新龙</t>
  </si>
  <si>
    <t>王昌</t>
  </si>
  <si>
    <t>叶金锋</t>
  </si>
  <si>
    <t>阳莲华</t>
  </si>
  <si>
    <t>梁金龙</t>
  </si>
  <si>
    <t>芜湖中恒建设有限公司</t>
  </si>
  <si>
    <t>张贵保</t>
  </si>
  <si>
    <t>朋灵勇</t>
  </si>
  <si>
    <t>宿州宏图建筑工程有限公司</t>
  </si>
  <si>
    <t>陈志伟</t>
  </si>
  <si>
    <t>安徽旺恺建设工程有限公司</t>
  </si>
  <si>
    <t>沈淼</t>
  </si>
  <si>
    <t>徐敬锋</t>
  </si>
  <si>
    <t>夏丽珍</t>
  </si>
  <si>
    <t>安徽腾轩建设工程有限公司</t>
  </si>
  <si>
    <t>郑其敏</t>
  </si>
  <si>
    <t>安徽昶成建筑工程有限公司</t>
  </si>
  <si>
    <t>高雪侠</t>
  </si>
  <si>
    <t>任明忠</t>
  </si>
  <si>
    <t>四川杰欣建筑工程有限公司</t>
  </si>
  <si>
    <t>陈强</t>
  </si>
  <si>
    <t>李翔</t>
  </si>
  <si>
    <t>王汝文</t>
  </si>
  <si>
    <t>合肥市亚樵建设工程有限公司</t>
  </si>
  <si>
    <t>王家康</t>
  </si>
  <si>
    <t>习海青</t>
  </si>
  <si>
    <t>长顺建设集团有限公司</t>
  </si>
  <si>
    <t>张民</t>
  </si>
  <si>
    <t>安徽仁都建设有限公司</t>
  </si>
  <si>
    <t>金南雁</t>
  </si>
  <si>
    <t>王慧</t>
  </si>
  <si>
    <t>云杰</t>
  </si>
  <si>
    <t>华鸿建设集团有限公司</t>
  </si>
  <si>
    <t>高正伟</t>
  </si>
  <si>
    <t>张波</t>
  </si>
  <si>
    <t>徐文峰</t>
  </si>
  <si>
    <t>安徽三誉建筑工程有限公司</t>
  </si>
  <si>
    <t>周建立</t>
  </si>
  <si>
    <t>承勇</t>
  </si>
  <si>
    <t>安徽永邦建设工程有限公司</t>
  </si>
  <si>
    <t>吴梦雅</t>
  </si>
  <si>
    <t>蒋时平</t>
  </si>
  <si>
    <t>刘杰</t>
  </si>
  <si>
    <t>王开英</t>
  </si>
  <si>
    <t>芜湖大宇建设有限公司</t>
  </si>
  <si>
    <t>王波</t>
  </si>
  <si>
    <t>马永然</t>
  </si>
  <si>
    <t>芜湖旺鑫建设有限公司</t>
  </si>
  <si>
    <t>黄雯雯</t>
  </si>
  <si>
    <t>黄欢欢</t>
  </si>
  <si>
    <t>安徽环港建设有限公司</t>
  </si>
  <si>
    <t>张先良</t>
  </si>
  <si>
    <t>四川省佳驰水利水电工程有限公司</t>
  </si>
  <si>
    <t>廖治明</t>
  </si>
  <si>
    <t>安徽虎邦建设有限公司</t>
  </si>
  <si>
    <t>宋仁宏</t>
  </si>
  <si>
    <t>芜湖市骏诚建设有限公司</t>
  </si>
  <si>
    <t>蔡康锋</t>
  </si>
  <si>
    <t>安徽淼祥建设工程有限公司</t>
  </si>
  <si>
    <t>刘梅</t>
  </si>
  <si>
    <t>马鞍山市鸿志建筑工程有限公司</t>
  </si>
  <si>
    <t>朱陈</t>
  </si>
  <si>
    <t>芜湖市昊成建设有限公司</t>
  </si>
  <si>
    <t>韩兵</t>
  </si>
  <si>
    <t>潘文奎</t>
  </si>
  <si>
    <t>何鑫根</t>
  </si>
  <si>
    <t>贺婷婷</t>
  </si>
  <si>
    <t>刘少凤</t>
  </si>
  <si>
    <t>吕光保</t>
  </si>
  <si>
    <t>安徽鲁滨建设工程有限公司</t>
  </si>
  <si>
    <t>汪铁牛</t>
  </si>
  <si>
    <t>四川金鸿瑞建设工程有限公司</t>
  </si>
  <si>
    <t>毛泽杨</t>
  </si>
  <si>
    <t>廖金木</t>
  </si>
  <si>
    <t>伍寒生</t>
  </si>
  <si>
    <t>六安鑫磊建筑工程有限公司</t>
  </si>
  <si>
    <t>牛峰</t>
  </si>
  <si>
    <t>安徽省永安建筑有限公司</t>
  </si>
  <si>
    <t>赵宏玉</t>
  </si>
  <si>
    <t>安徽中毅环境工程建设有限公司</t>
  </si>
  <si>
    <t>姚亮</t>
  </si>
  <si>
    <t>安徽硕德建筑安装有限公司</t>
  </si>
  <si>
    <t>颜培润</t>
  </si>
  <si>
    <t>芜湖宇阳建设有限公司</t>
  </si>
  <si>
    <t>董大鹏</t>
  </si>
  <si>
    <t>安徽省欣泰建设工程有限公司</t>
  </si>
  <si>
    <t>李辰治</t>
  </si>
  <si>
    <t>安徽春工水利建设有限公司</t>
  </si>
  <si>
    <t>王健</t>
  </si>
  <si>
    <t>唐亮</t>
  </si>
  <si>
    <t>安徽长立建筑工程有限公司</t>
  </si>
  <si>
    <t>盛志坚</t>
  </si>
  <si>
    <t>孙云峰</t>
  </si>
  <si>
    <t>韩少杰</t>
  </si>
  <si>
    <t>安徽青筑建设有限公司</t>
  </si>
  <si>
    <t>吴昌根</t>
  </si>
  <si>
    <t>安徽国丰建设工程有限公司</t>
  </si>
  <si>
    <t>熊联庆</t>
  </si>
  <si>
    <t>薛斌</t>
  </si>
  <si>
    <t>祖恩华</t>
  </si>
  <si>
    <t>胡启</t>
  </si>
  <si>
    <t>安徽江泽建设有限公司</t>
  </si>
  <si>
    <t>郭兴宝</t>
  </si>
  <si>
    <t>芜湖市赫店建筑工程有限公司</t>
  </si>
  <si>
    <t>石斌</t>
  </si>
  <si>
    <t>鄢小莉</t>
  </si>
  <si>
    <t>安徽江吉建设有限公司</t>
  </si>
  <si>
    <t>王洪艳</t>
  </si>
  <si>
    <t>芜湖子宸建设工程有限公司</t>
  </si>
  <si>
    <t>李忠欢</t>
  </si>
  <si>
    <t>马晓伟</t>
  </si>
  <si>
    <t>付骋</t>
  </si>
  <si>
    <t>林晓露</t>
  </si>
  <si>
    <t>何爱群</t>
  </si>
  <si>
    <t>芜湖中辰建设工程有限公司</t>
  </si>
  <si>
    <t>詹超</t>
  </si>
  <si>
    <t>陈红梅</t>
  </si>
  <si>
    <t>赵希祥</t>
  </si>
  <si>
    <t>胡建安</t>
  </si>
  <si>
    <t>安徽赤铸建设工程有限公司</t>
  </si>
  <si>
    <t>申艳梅</t>
  </si>
  <si>
    <t>安徽同阳市政园林建设有限公司</t>
  </si>
  <si>
    <t>夏超</t>
  </si>
  <si>
    <t>芜湖骏峰建设工程有限公司</t>
  </si>
  <si>
    <t>赵和军</t>
  </si>
  <si>
    <t>吴进</t>
  </si>
  <si>
    <t>汉源九襄建筑安装工程有限责任公司</t>
  </si>
  <si>
    <t>曹立勇</t>
  </si>
  <si>
    <t>安徽金亚建设工程有限公司</t>
  </si>
  <si>
    <t>宋为东</t>
  </si>
  <si>
    <t>陈明森</t>
  </si>
  <si>
    <t>江西省广攀建设有限公司</t>
  </si>
  <si>
    <t>蒋昌勇</t>
  </si>
  <si>
    <t>江漪</t>
  </si>
  <si>
    <t>江西久益水利建设有限公司</t>
  </si>
  <si>
    <t>熊丽英</t>
  </si>
  <si>
    <t>陈云清</t>
  </si>
  <si>
    <t>江西中承市政园林建设有限公司</t>
  </si>
  <si>
    <t>李凌锋</t>
  </si>
  <si>
    <t>芜湖河山建设工程有限公司</t>
  </si>
  <si>
    <t>史明伟</t>
  </si>
  <si>
    <t>安徽省无为西郊建筑安装有限责任公司</t>
  </si>
  <si>
    <t>侯新平</t>
  </si>
  <si>
    <t>曾涛</t>
  </si>
  <si>
    <t>郭云鹏</t>
  </si>
  <si>
    <t>阚亚军</t>
  </si>
  <si>
    <t>安徽祥华建设有限公司</t>
  </si>
  <si>
    <t>徐春洋</t>
  </si>
  <si>
    <t>安徽广洁市政工程有限公司</t>
  </si>
  <si>
    <t>季冬生</t>
  </si>
  <si>
    <t>安徽天建建设集团有限公司</t>
  </si>
  <si>
    <t>崔海国</t>
  </si>
  <si>
    <t>安徽谦谨建设有限公司</t>
  </si>
  <si>
    <t>李冲</t>
  </si>
  <si>
    <t>陈成</t>
  </si>
  <si>
    <t>天长市天建建筑工程有限责任公司</t>
  </si>
  <si>
    <t>刘云</t>
  </si>
  <si>
    <t>许洪</t>
  </si>
  <si>
    <t>赵勋玉</t>
  </si>
  <si>
    <t>安徽冠楼建设工程有限公司</t>
  </si>
  <si>
    <t>蒋蓉</t>
  </si>
  <si>
    <t>黄继红</t>
  </si>
  <si>
    <t>芜湖市汇鑫建设有限责任公司</t>
  </si>
  <si>
    <t>徐玲玉</t>
  </si>
  <si>
    <t>安徽晟豪路桥工程有限公司</t>
  </si>
  <si>
    <t>李秋鹤</t>
  </si>
  <si>
    <t>侯健</t>
  </si>
  <si>
    <t>安徽大魏建筑安装工程有限公司</t>
  </si>
  <si>
    <t>魏胜</t>
  </si>
  <si>
    <t>陈岩</t>
  </si>
  <si>
    <t>芜湖市四建建筑工程有限责任公司</t>
  </si>
  <si>
    <t>方亮</t>
  </si>
  <si>
    <t>胡春起</t>
  </si>
  <si>
    <t>安徽恒福建设有限公司</t>
  </si>
  <si>
    <t>李老虎</t>
  </si>
  <si>
    <t>王子武</t>
  </si>
  <si>
    <t>沈家喜</t>
  </si>
  <si>
    <t>刘勇</t>
  </si>
  <si>
    <t>安徽昌茂建筑劳务有限公司</t>
  </si>
  <si>
    <t>陶林</t>
  </si>
  <si>
    <t>薛翔</t>
  </si>
  <si>
    <t>吴俊</t>
  </si>
  <si>
    <t>四川哲匠建设工程有限公司</t>
  </si>
  <si>
    <t>李辉</t>
  </si>
  <si>
    <t>巫先锋</t>
  </si>
  <si>
    <t>徐如意</t>
  </si>
  <si>
    <t>芜湖成丰建设工程有限公司</t>
  </si>
  <si>
    <t>赵思敏</t>
  </si>
  <si>
    <t>太湖县建筑安装有限责任公司</t>
  </si>
  <si>
    <t>汪建国</t>
  </si>
  <si>
    <t>李建</t>
  </si>
  <si>
    <t>江西滕王阁环境建设集团有限公司</t>
  </si>
  <si>
    <t>王林</t>
  </si>
  <si>
    <t>安徽宇驰建设工程有限公司</t>
  </si>
  <si>
    <t>孟坤</t>
  </si>
  <si>
    <t>安徽博楷建设工程有限公司</t>
  </si>
  <si>
    <t>胡益龙</t>
  </si>
  <si>
    <t>安徽徽水建设工程有限公司</t>
  </si>
  <si>
    <t>王灿</t>
  </si>
  <si>
    <t>安徽舒建建筑工程有限公司</t>
  </si>
  <si>
    <t>杨玉莹</t>
  </si>
  <si>
    <t>唐润悦</t>
  </si>
  <si>
    <t>任凤云</t>
  </si>
  <si>
    <t>安徽远博路桥工程有限公司</t>
  </si>
  <si>
    <t>刘小雨</t>
  </si>
  <si>
    <t>芜湖瑞通道路工程有限公司</t>
  </si>
  <si>
    <t>唐良华</t>
  </si>
  <si>
    <t>芜湖恒晟建设工程有限公司</t>
  </si>
  <si>
    <t>鲁炳胜</t>
  </si>
  <si>
    <t>安徽鑫业市政工程有限公司</t>
  </si>
  <si>
    <t>武世伟</t>
  </si>
  <si>
    <t>安徽云商建设有限公司</t>
  </si>
  <si>
    <t>杨茹</t>
  </si>
  <si>
    <t>纪少应</t>
  </si>
  <si>
    <t>张登雪</t>
  </si>
  <si>
    <t>施亚娟</t>
  </si>
  <si>
    <t>安徽伟建道路工程有限公司</t>
  </si>
  <si>
    <t>潘志友</t>
  </si>
  <si>
    <t>安徽中超建设工程有限公司</t>
  </si>
  <si>
    <t>杨启胜</t>
  </si>
  <si>
    <t>安徽诺友建设有限公司</t>
  </si>
  <si>
    <t>丁守忠</t>
  </si>
  <si>
    <t>宋秀华</t>
  </si>
  <si>
    <t>陶绍龙</t>
  </si>
  <si>
    <t>安徽芜湖君悦园林建设有限公司</t>
  </si>
  <si>
    <t>方菲</t>
  </si>
  <si>
    <t>安徽三卓建筑工程有限公司</t>
  </si>
  <si>
    <t>徐志琳</t>
  </si>
  <si>
    <t>詹敏</t>
  </si>
  <si>
    <t>何景炎</t>
  </si>
  <si>
    <t>侯佳</t>
  </si>
  <si>
    <t>张德翠</t>
  </si>
  <si>
    <t>汤红军</t>
  </si>
  <si>
    <t>严云文</t>
  </si>
  <si>
    <t>安徽双河建设工程有限公司</t>
  </si>
  <si>
    <t>高信东</t>
  </si>
  <si>
    <t>孔德飞</t>
  </si>
  <si>
    <t>安徽呈龙建设工程有限公司</t>
  </si>
  <si>
    <t>张燕</t>
  </si>
  <si>
    <t>曹璇</t>
  </si>
  <si>
    <t>余结林</t>
  </si>
  <si>
    <t>安徽英豪建设工程有限公司</t>
  </si>
  <si>
    <t>祝水星</t>
  </si>
  <si>
    <t>安徽浩都建设有限公司</t>
  </si>
  <si>
    <t>杨涛涛</t>
  </si>
  <si>
    <t>邬玉衡</t>
  </si>
  <si>
    <t>位智</t>
  </si>
  <si>
    <t>安徽泰能建设有限公司</t>
  </si>
  <si>
    <t>胡涛</t>
  </si>
  <si>
    <t>安徽泰威建设工程有限公司</t>
  </si>
  <si>
    <t>应俊</t>
  </si>
  <si>
    <t>安徽若木建筑工程有限公司</t>
  </si>
  <si>
    <t>常跃</t>
  </si>
  <si>
    <t>李清鹏</t>
  </si>
  <si>
    <t>安徽繁鸿建设工程有限公司</t>
  </si>
  <si>
    <t>俞敏</t>
  </si>
  <si>
    <t>俞建河</t>
  </si>
  <si>
    <t>刘红</t>
  </si>
  <si>
    <t>安徽正武建筑安装工程有限公司</t>
  </si>
  <si>
    <t>李洁</t>
  </si>
  <si>
    <t>王国林</t>
  </si>
  <si>
    <t>安徽帝川建筑工程有限公司</t>
  </si>
  <si>
    <t>王亚林</t>
  </si>
  <si>
    <t>芜湖恒路建设投资有限公司</t>
  </si>
  <si>
    <t>许堃</t>
  </si>
  <si>
    <t>汤平平</t>
  </si>
  <si>
    <t>胡金林</t>
  </si>
  <si>
    <t>周自斌</t>
  </si>
  <si>
    <t>芜湖金鸿市政工程有限公司</t>
  </si>
  <si>
    <t>陶欢欢</t>
  </si>
  <si>
    <t>安徽景瑞建筑有限公司</t>
  </si>
  <si>
    <t>宋执金</t>
  </si>
  <si>
    <t>李坚</t>
  </si>
  <si>
    <t>安徽龙兴建筑安装工程有限公司</t>
  </si>
  <si>
    <t>陈睿</t>
  </si>
  <si>
    <t>安徽省南陵世纪建筑安装有限公司</t>
  </si>
  <si>
    <t>倪敏</t>
  </si>
  <si>
    <t>颜喜丰</t>
  </si>
  <si>
    <t>吴杰灵</t>
  </si>
  <si>
    <t>周发宽</t>
  </si>
  <si>
    <t>安徽越度建设工程有限公司</t>
  </si>
  <si>
    <t>胡晓和</t>
  </si>
  <si>
    <t>谢敬利</t>
  </si>
  <si>
    <t>陶方清</t>
  </si>
  <si>
    <t>方签</t>
  </si>
  <si>
    <t>郑东</t>
  </si>
  <si>
    <t>刘美华</t>
  </si>
  <si>
    <t>邱小伟</t>
  </si>
  <si>
    <t>黄少斌</t>
  </si>
  <si>
    <t>安徽弘安建筑工程有限公司</t>
  </si>
  <si>
    <t>邓军</t>
  </si>
  <si>
    <t>芜湖智勇公路工程有限公司</t>
  </si>
  <si>
    <t>翟天凤</t>
  </si>
  <si>
    <t>牛玉峰</t>
  </si>
  <si>
    <t>郑光辉</t>
  </si>
  <si>
    <t>李义</t>
  </si>
  <si>
    <t>马杰</t>
  </si>
  <si>
    <t>芜湖富林水利工程有限公司</t>
  </si>
  <si>
    <t>项秀</t>
  </si>
  <si>
    <t>胡金辉</t>
  </si>
  <si>
    <t>安徽祥胜建设工程有限公司</t>
  </si>
  <si>
    <t>谢涛</t>
  </si>
  <si>
    <t>安徽晟江建筑工程有限公司</t>
  </si>
  <si>
    <t>丁丁</t>
  </si>
  <si>
    <t>安徽宏裕建筑工程有限公司</t>
  </si>
  <si>
    <t>齐红灯</t>
  </si>
  <si>
    <t>陈全</t>
  </si>
  <si>
    <t>叶华恩</t>
  </si>
  <si>
    <t>安徽高能建设有限公司</t>
  </si>
  <si>
    <t>胡洪专</t>
  </si>
  <si>
    <t>唐磊</t>
  </si>
  <si>
    <t>淮南维纳装饰有限公司</t>
  </si>
  <si>
    <t>无为鑫鹏建筑工程有限公司</t>
  </si>
  <si>
    <t>河南新黄水电工程有限公司</t>
  </si>
  <si>
    <t>安徽宏梦建筑工程有限公司</t>
  </si>
  <si>
    <t>芜湖市新安建设有限公司</t>
  </si>
  <si>
    <t>胡英树</t>
  </si>
  <si>
    <t>安徽和州建筑安装工程有限责任公司</t>
  </si>
  <si>
    <t>吴成银</t>
  </si>
  <si>
    <t>欧晓辉</t>
  </si>
  <si>
    <t>牛华玉</t>
  </si>
  <si>
    <t>杨大伟</t>
  </si>
  <si>
    <t>汤维</t>
  </si>
  <si>
    <t>梁路宝</t>
  </si>
  <si>
    <t>安徽宇杰市政建设工程有限公司</t>
  </si>
  <si>
    <t>高为中</t>
  </si>
  <si>
    <t>安徽东大建筑工程有限公司</t>
  </si>
  <si>
    <t>宗方华</t>
  </si>
  <si>
    <t>许宝科</t>
  </si>
  <si>
    <t>北京天文弘建筑装饰集团有限公司</t>
  </si>
  <si>
    <t>付刘伟</t>
  </si>
  <si>
    <t>芜湖聚瑞建设有限公司</t>
  </si>
  <si>
    <t>黄治保</t>
  </si>
  <si>
    <t>杨孔国</t>
  </si>
  <si>
    <t>徐红</t>
  </si>
  <si>
    <t>芜湖新达园林绿化集团有限公司</t>
  </si>
  <si>
    <t>夏俊</t>
  </si>
  <si>
    <t>芜湖万春建筑安装有限公司</t>
  </si>
  <si>
    <t>徐翔</t>
  </si>
  <si>
    <t>晋英杰</t>
  </si>
  <si>
    <t>安徽明瑞建筑工程有限公司</t>
  </si>
  <si>
    <t>甄圣书</t>
  </si>
  <si>
    <t>郑连喜</t>
  </si>
  <si>
    <t>芜湖鑫泰市政工程有限公司</t>
  </si>
  <si>
    <t>史启龙</t>
  </si>
  <si>
    <t>吕华云</t>
  </si>
  <si>
    <t>芜湖润德建设有限公司</t>
  </si>
  <si>
    <t>艾立平</t>
  </si>
  <si>
    <t>刘金水</t>
  </si>
  <si>
    <t>王生艮</t>
  </si>
  <si>
    <t>杨文英</t>
  </si>
  <si>
    <t>申超男</t>
  </si>
  <si>
    <t>何茂元</t>
  </si>
  <si>
    <t>陈德春</t>
  </si>
  <si>
    <t>黄社民</t>
  </si>
  <si>
    <t>崔新康</t>
  </si>
  <si>
    <t>沈中民</t>
  </si>
  <si>
    <t>杨帅</t>
  </si>
  <si>
    <t>曹旭</t>
  </si>
  <si>
    <t>刘罗风</t>
  </si>
  <si>
    <t>李怀宇</t>
  </si>
  <si>
    <t>高艾昌</t>
  </si>
  <si>
    <t>陈卫华</t>
  </si>
  <si>
    <t>张贤良</t>
  </si>
  <si>
    <t>马鞍山市市政建设有限责任公司</t>
  </si>
  <si>
    <t>戴文强</t>
  </si>
  <si>
    <t>谷健豪</t>
  </si>
  <si>
    <t>胡文清</t>
  </si>
  <si>
    <t>石振洲</t>
  </si>
  <si>
    <t>张海波</t>
  </si>
  <si>
    <t>胡金兰</t>
  </si>
  <si>
    <t>佘龙龙</t>
  </si>
  <si>
    <t>谢玲园</t>
  </si>
  <si>
    <t>嵇小燕</t>
  </si>
  <si>
    <t>徐燕</t>
  </si>
  <si>
    <t>蒋克芳</t>
  </si>
  <si>
    <t>叶兵兵</t>
  </si>
  <si>
    <t>滁州宏兴环保工程有限公司</t>
  </si>
  <si>
    <t>陈永梅</t>
  </si>
  <si>
    <t>沙开驰</t>
  </si>
  <si>
    <t>安徽安庐建设有限公司</t>
  </si>
  <si>
    <t>汪世银</t>
  </si>
  <si>
    <t>翟拯国</t>
  </si>
  <si>
    <t>徐於来</t>
  </si>
  <si>
    <t>安徽景湖市政工程建设有限公司</t>
  </si>
  <si>
    <t>刘淑梅</t>
  </si>
  <si>
    <t>张利坤</t>
  </si>
  <si>
    <t>安徽宝翔建设集团有限责任公司</t>
  </si>
  <si>
    <t>孟祥铭</t>
  </si>
  <si>
    <t>徐丽莎</t>
  </si>
  <si>
    <t>邓磊</t>
  </si>
  <si>
    <t>周五一</t>
  </si>
  <si>
    <t>吴康</t>
  </si>
  <si>
    <t>朱龙贵</t>
  </si>
  <si>
    <t>周权</t>
  </si>
  <si>
    <t>王二宝</t>
  </si>
  <si>
    <t>方小美</t>
  </si>
  <si>
    <t>芜湖伟捷建设有限公司</t>
  </si>
  <si>
    <t>孙亚杰</t>
  </si>
  <si>
    <t>沐春生</t>
  </si>
  <si>
    <t>陈胜</t>
  </si>
  <si>
    <t>邵士想</t>
  </si>
  <si>
    <t>江龙</t>
  </si>
  <si>
    <t>武胜男</t>
  </si>
  <si>
    <t>田浩</t>
  </si>
  <si>
    <t>许社满</t>
  </si>
  <si>
    <t>安徽跃发建筑工程有限公司</t>
  </si>
  <si>
    <t>王国汉</t>
  </si>
  <si>
    <t>张爱明</t>
  </si>
  <si>
    <t>杨杰</t>
  </si>
  <si>
    <t>汤海东</t>
  </si>
  <si>
    <t>季学祥</t>
  </si>
  <si>
    <t>安徽广丰市政工程有限公司</t>
  </si>
  <si>
    <t>孙爱成</t>
  </si>
  <si>
    <t>徐家权</t>
  </si>
  <si>
    <t>芜湖殷港建设有限公司</t>
  </si>
  <si>
    <t>许连效</t>
  </si>
  <si>
    <t>石华茂</t>
  </si>
  <si>
    <t>吴斌</t>
  </si>
  <si>
    <t>安徽明达建设集团有限公司</t>
  </si>
  <si>
    <t>王坤</t>
  </si>
  <si>
    <t>张博</t>
  </si>
  <si>
    <t>王引伟</t>
  </si>
  <si>
    <t>谢川</t>
  </si>
  <si>
    <t>马鞍山市大观市政工程有限公司</t>
  </si>
  <si>
    <t>李明</t>
  </si>
  <si>
    <t>王峰</t>
  </si>
  <si>
    <t>沈永成</t>
  </si>
  <si>
    <t>曹文娟</t>
  </si>
  <si>
    <t>安徽可为建设工程有限公司</t>
  </si>
  <si>
    <t>王凤侠</t>
  </si>
  <si>
    <t>叶小芬</t>
  </si>
  <si>
    <t>王泽南</t>
  </si>
  <si>
    <t>安徽万江建设工程有限公司</t>
  </si>
  <si>
    <t>王琪</t>
  </si>
  <si>
    <t>陕西禹辉建设工程有限公司</t>
  </si>
  <si>
    <t>王海莹</t>
  </si>
  <si>
    <t>河南正海实业有限公司</t>
  </si>
  <si>
    <t>魏红</t>
  </si>
  <si>
    <t>河南大河水利工程有限公司</t>
  </si>
  <si>
    <t>冯先龙</t>
  </si>
  <si>
    <t>江西省东乡县水电建筑工程有限公司</t>
  </si>
  <si>
    <t>黄志鸿</t>
  </si>
  <si>
    <t>山东省水利工程局有限公司</t>
  </si>
  <si>
    <t>廖江应</t>
  </si>
  <si>
    <t>桐城市锦江水利水电工程有限公司</t>
  </si>
  <si>
    <t>郭宏兵</t>
  </si>
  <si>
    <t>河南宏景水电工程有限公司</t>
  </si>
  <si>
    <t>程方</t>
  </si>
  <si>
    <t>安徽国皖建设工程有限公司</t>
  </si>
  <si>
    <t>丁祖平</t>
  </si>
  <si>
    <t>河南坤鑫水电建设有限公司</t>
  </si>
  <si>
    <t>王晓龙</t>
  </si>
  <si>
    <t>河南山河水利建筑工程有限公司</t>
  </si>
  <si>
    <t>徐珂</t>
  </si>
  <si>
    <t>潘永根</t>
  </si>
  <si>
    <t>江西省梦远建设有限公司</t>
  </si>
  <si>
    <t>况燕</t>
  </si>
  <si>
    <t>河南京林工程咨询有限公司</t>
  </si>
  <si>
    <t>孙利萍</t>
  </si>
  <si>
    <t>江西盛远建设工程有限公司</t>
  </si>
  <si>
    <t>刘庆奎</t>
  </si>
  <si>
    <t>四川圆瑞建设工程有限责任公司</t>
  </si>
  <si>
    <t>蒋智威</t>
  </si>
  <si>
    <t>安徽省新澜路桥工程有限公司</t>
  </si>
  <si>
    <t>王云飞</t>
  </si>
  <si>
    <t>郑艳艳</t>
  </si>
  <si>
    <t>中晟升博集团有限公司</t>
  </si>
  <si>
    <t>龚渝淙</t>
  </si>
  <si>
    <t>福建省华舜水利水电工程有限公司</t>
  </si>
  <si>
    <t>刘志杨</t>
  </si>
  <si>
    <t>四川洲桥水电工程有限公司</t>
  </si>
  <si>
    <t>黄建苹</t>
  </si>
  <si>
    <t>鲍春生</t>
  </si>
  <si>
    <t>溧阳市水利市政建筑有限公司</t>
  </si>
  <si>
    <t>金向红</t>
  </si>
  <si>
    <t>福建省南平市水利电力工程处</t>
  </si>
  <si>
    <t>蔡礼政</t>
  </si>
  <si>
    <t>安徽安源水利工程有限公司</t>
  </si>
  <si>
    <t>刘军</t>
  </si>
  <si>
    <t>安徽杰智建设工程有限公司</t>
  </si>
  <si>
    <t>卢程</t>
  </si>
  <si>
    <t>三明市水利水电工程有限公司</t>
  </si>
  <si>
    <t>王昆</t>
  </si>
  <si>
    <t>福建正容达建设有限公司</t>
  </si>
  <si>
    <t>杨玉熖</t>
  </si>
  <si>
    <t>安徽春博建设工程有限公司</t>
  </si>
  <si>
    <t>高盼盼</t>
  </si>
  <si>
    <t>安徽君嘉建设工程有限公司</t>
  </si>
  <si>
    <t>金军</t>
  </si>
  <si>
    <t>秦玉娟</t>
  </si>
  <si>
    <t>安徽九瑞建筑工程有限公司</t>
  </si>
  <si>
    <t>李楠</t>
  </si>
  <si>
    <t>江西环球建设集团有限公司</t>
  </si>
  <si>
    <t>吴水胜</t>
  </si>
  <si>
    <t>安徽东鸿生态工程有限公司</t>
  </si>
  <si>
    <t>李华东</t>
  </si>
  <si>
    <t>晁宁</t>
  </si>
  <si>
    <t>宣城市欣禹水电建筑安装有限责任公司</t>
  </si>
  <si>
    <t>杜宜乐</t>
  </si>
  <si>
    <t>定远县五洋水利建筑工程有限公司</t>
  </si>
  <si>
    <t>陶勇</t>
  </si>
  <si>
    <t>江西中煤水利水电有限公司</t>
  </si>
  <si>
    <t>田紫园</t>
  </si>
  <si>
    <t>安徽江川水利水电工程有限公司</t>
  </si>
  <si>
    <t>仲芳华</t>
  </si>
  <si>
    <t>河南禹顺水利工程有限公司</t>
  </si>
  <si>
    <t>田想爱</t>
  </si>
  <si>
    <t>安徽瀚海水利水电工程有限公司</t>
  </si>
  <si>
    <t>曹鸣玉</t>
  </si>
  <si>
    <t>刘玉琴</t>
  </si>
  <si>
    <t>安徽卓锐建筑工程有限公司</t>
  </si>
  <si>
    <t>梁娟</t>
  </si>
  <si>
    <t>安徽鼎丰泽市政工程有限公司</t>
  </si>
  <si>
    <t>操锐</t>
  </si>
  <si>
    <t>开封黄河工程开发有限公司</t>
  </si>
  <si>
    <t>牛守良</t>
  </si>
  <si>
    <t>江琳</t>
  </si>
  <si>
    <t>安徽恒博建筑工程有限公司</t>
  </si>
  <si>
    <t>储节华</t>
  </si>
  <si>
    <t>安徽皖宇建设集团有限公司</t>
  </si>
  <si>
    <t>毛翠</t>
  </si>
  <si>
    <t>合肥市瑶海市政建设工程有限公司</t>
  </si>
  <si>
    <t>王凤展</t>
  </si>
  <si>
    <t>四川海天力拓建筑工程有限公司</t>
  </si>
  <si>
    <t>李琴</t>
  </si>
  <si>
    <t>芜湖建江水利建设有限责任公司</t>
  </si>
  <si>
    <t>吴小莉</t>
  </si>
  <si>
    <t>皖顺建设有限公司</t>
  </si>
  <si>
    <t>左星</t>
  </si>
  <si>
    <t>安徽镜湖任发水利工程有限公司</t>
  </si>
  <si>
    <t>章启权</t>
  </si>
  <si>
    <t>程伟</t>
  </si>
  <si>
    <t>安徽禹鑫建筑工程有限公司</t>
  </si>
  <si>
    <t>李玉梅</t>
  </si>
  <si>
    <t>合肥永屹建筑工程有限公司</t>
  </si>
  <si>
    <t>徐丽</t>
  </si>
  <si>
    <t>李蓓蓓</t>
  </si>
  <si>
    <t>安徽省泽川建筑工程有限公司</t>
  </si>
  <si>
    <t>周大斌</t>
  </si>
  <si>
    <t>夏秀可</t>
  </si>
  <si>
    <t>宣城大禹建设工程有限责任公司</t>
  </si>
  <si>
    <t>凌三保</t>
  </si>
  <si>
    <t>安徽启高建筑工程有限公司</t>
  </si>
  <si>
    <t>王贵娥</t>
  </si>
  <si>
    <t>叶闯将</t>
  </si>
  <si>
    <t>砀山中善建筑工程有限公司</t>
  </si>
  <si>
    <t>王梅</t>
  </si>
  <si>
    <t>周培峰</t>
  </si>
  <si>
    <t>芜湖市泽川水利工程有限公司</t>
  </si>
  <si>
    <t>毕海英</t>
  </si>
  <si>
    <t>王伟</t>
  </si>
  <si>
    <t>常培</t>
  </si>
  <si>
    <t>高素琴</t>
  </si>
  <si>
    <t>中寅建设集团股份有限公司</t>
  </si>
  <si>
    <t>孙文娟</t>
  </si>
  <si>
    <t>安徽新巢建设工程有限公司</t>
  </si>
  <si>
    <t>黄伟</t>
  </si>
  <si>
    <t>安徽楚江环境建设工程有限公司</t>
  </si>
  <si>
    <t>薛小虎</t>
  </si>
  <si>
    <t>伍开翔</t>
  </si>
  <si>
    <t>宋宁波</t>
  </si>
  <si>
    <t>淮南宏宇建筑工程有限公司</t>
  </si>
  <si>
    <t>王杏然</t>
  </si>
  <si>
    <t>湖北祖德水利水电工程有限公司</t>
  </si>
  <si>
    <t>徐挺</t>
  </si>
  <si>
    <t>湖北泽海水利水电工程有限责任公司</t>
  </si>
  <si>
    <t>万海萍</t>
  </si>
  <si>
    <t>安徽万华水利工程有限公司</t>
  </si>
  <si>
    <t>陈尚勇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</si>
</sst>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7">
    <font>
      <sz val="11"/>
      <color theme="1"/>
      <name val="宋体"/>
      <charset val="134"/>
      <scheme val="minor"/>
    </font>
    <font>
      <sz val="9.75"/>
      <color theme="1"/>
      <name val="Microsoft YaHei"/>
      <charset val="134"/>
    </font>
    <font>
      <sz val="9.75"/>
      <color rgb="FF3D4B64"/>
      <name val="Microsoft YaHei"/>
      <charset val="134"/>
    </font>
    <font>
      <i/>
      <sz val="15"/>
      <color rgb="FF333333"/>
      <name val="Tahoma"/>
      <family val="2"/>
    </font>
    <font>
      <sz val="9"/>
      <color rgb="FF3D4B64"/>
      <name val="Microsoft YaHei"/>
      <charset val="134"/>
    </font>
    <font>
      <sz val="11"/>
      <color rgb="FF3D4B64"/>
      <name val="Tahoma"/>
      <family val="2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EF6F9"/>
        <bgColor indexed="64"/>
      </patternFill>
    </fill>
    <fill>
      <patternFill patternType="solid">
        <fgColor rgb="FFFFFED5"/>
        <bgColor indexed="64"/>
      </patternFill>
    </fill>
    <fill>
      <patternFill patternType="solid">
        <fgColor rgb="FFDFEDFA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0" fontId="0" fillId="2" borderId="0" xfId="0" applyFill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0" fillId="2" borderId="0" xfId="0" applyFill="1" applyAlignment="1">
      <alignment vertical="center" wrapText="1"/>
    </xf>
    <xf numFmtId="0" fontId="3" fillId="0" borderId="0" xfId="0" applyFont="1">
      <alignment vertical="center"/>
    </xf>
    <xf numFmtId="0" fontId="0" fillId="3" borderId="0" xfId="0" applyFill="1" applyAlignment="1">
      <alignment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right"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2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right" vertical="center"/>
    </xf>
    <xf numFmtId="0" fontId="0" fillId="5" borderId="0" xfId="0" applyFill="1">
      <alignment vertical="center"/>
    </xf>
    <xf numFmtId="0" fontId="4" fillId="3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left" vertical="center" wrapText="1"/>
    </xf>
    <xf numFmtId="0" fontId="5" fillId="5" borderId="0" xfId="0" applyFont="1" applyFill="1" applyAlignment="1">
      <alignment horizontal="right" vertical="center" wrapText="1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芜湖师范学校!$C$1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芜湖师范学校!$B$2:$B$63</c:f>
              <c:numCache>
                <c:formatCode>General</c:formatCode>
                <c:ptCount val="62"/>
                <c:pt idx="0">
                  <c:v>29</c:v>
                </c:pt>
                <c:pt idx="1">
                  <c:v>36</c:v>
                </c:pt>
                <c:pt idx="2">
                  <c:v>27</c:v>
                </c:pt>
                <c:pt idx="3">
                  <c:v>55</c:v>
                </c:pt>
                <c:pt idx="4">
                  <c:v>5</c:v>
                </c:pt>
                <c:pt idx="5">
                  <c:v>32</c:v>
                </c:pt>
                <c:pt idx="6">
                  <c:v>24</c:v>
                </c:pt>
                <c:pt idx="7">
                  <c:v>23</c:v>
                </c:pt>
                <c:pt idx="8">
                  <c:v>8</c:v>
                </c:pt>
                <c:pt idx="9">
                  <c:v>53</c:v>
                </c:pt>
                <c:pt idx="10">
                  <c:v>25</c:v>
                </c:pt>
                <c:pt idx="11">
                  <c:v>33</c:v>
                </c:pt>
                <c:pt idx="12">
                  <c:v>37</c:v>
                </c:pt>
                <c:pt idx="13">
                  <c:v>9</c:v>
                </c:pt>
                <c:pt idx="14">
                  <c:v>44</c:v>
                </c:pt>
                <c:pt idx="15">
                  <c:v>61</c:v>
                </c:pt>
                <c:pt idx="16">
                  <c:v>62</c:v>
                </c:pt>
                <c:pt idx="17">
                  <c:v>47</c:v>
                </c:pt>
                <c:pt idx="18">
                  <c:v>35</c:v>
                </c:pt>
                <c:pt idx="19">
                  <c:v>48</c:v>
                </c:pt>
                <c:pt idx="20">
                  <c:v>34</c:v>
                </c:pt>
                <c:pt idx="21">
                  <c:v>4</c:v>
                </c:pt>
                <c:pt idx="22">
                  <c:v>40</c:v>
                </c:pt>
                <c:pt idx="23">
                  <c:v>39</c:v>
                </c:pt>
                <c:pt idx="24">
                  <c:v>22</c:v>
                </c:pt>
                <c:pt idx="25">
                  <c:v>15</c:v>
                </c:pt>
                <c:pt idx="26">
                  <c:v>6</c:v>
                </c:pt>
                <c:pt idx="27">
                  <c:v>57</c:v>
                </c:pt>
                <c:pt idx="28">
                  <c:v>28</c:v>
                </c:pt>
                <c:pt idx="29">
                  <c:v>16</c:v>
                </c:pt>
                <c:pt idx="30">
                  <c:v>30</c:v>
                </c:pt>
                <c:pt idx="31">
                  <c:v>60</c:v>
                </c:pt>
                <c:pt idx="32">
                  <c:v>17</c:v>
                </c:pt>
                <c:pt idx="33">
                  <c:v>1</c:v>
                </c:pt>
                <c:pt idx="34">
                  <c:v>10</c:v>
                </c:pt>
                <c:pt idx="35">
                  <c:v>45</c:v>
                </c:pt>
                <c:pt idx="36">
                  <c:v>3</c:v>
                </c:pt>
                <c:pt idx="37">
                  <c:v>42</c:v>
                </c:pt>
                <c:pt idx="38">
                  <c:v>18</c:v>
                </c:pt>
                <c:pt idx="39">
                  <c:v>54</c:v>
                </c:pt>
                <c:pt idx="40">
                  <c:v>49</c:v>
                </c:pt>
                <c:pt idx="41">
                  <c:v>41</c:v>
                </c:pt>
                <c:pt idx="42">
                  <c:v>13</c:v>
                </c:pt>
                <c:pt idx="43">
                  <c:v>43</c:v>
                </c:pt>
                <c:pt idx="44">
                  <c:v>19</c:v>
                </c:pt>
                <c:pt idx="45">
                  <c:v>31</c:v>
                </c:pt>
                <c:pt idx="46">
                  <c:v>14</c:v>
                </c:pt>
                <c:pt idx="47">
                  <c:v>46</c:v>
                </c:pt>
                <c:pt idx="48">
                  <c:v>50</c:v>
                </c:pt>
                <c:pt idx="49">
                  <c:v>26</c:v>
                </c:pt>
                <c:pt idx="50">
                  <c:v>58</c:v>
                </c:pt>
                <c:pt idx="51">
                  <c:v>12</c:v>
                </c:pt>
                <c:pt idx="52">
                  <c:v>20</c:v>
                </c:pt>
                <c:pt idx="53">
                  <c:v>21</c:v>
                </c:pt>
                <c:pt idx="54">
                  <c:v>11</c:v>
                </c:pt>
                <c:pt idx="55">
                  <c:v>59</c:v>
                </c:pt>
                <c:pt idx="56">
                  <c:v>56</c:v>
                </c:pt>
                <c:pt idx="57">
                  <c:v>52</c:v>
                </c:pt>
                <c:pt idx="58">
                  <c:v>51</c:v>
                </c:pt>
                <c:pt idx="59">
                  <c:v>2</c:v>
                </c:pt>
                <c:pt idx="60">
                  <c:v>7</c:v>
                </c:pt>
                <c:pt idx="61">
                  <c:v>38</c:v>
                </c:pt>
              </c:numCache>
            </c:numRef>
          </c:xVal>
          <c:yVal>
            <c:numRef>
              <c:f>芜湖师范学校!$C$2:$C$63</c:f>
              <c:numCache>
                <c:formatCode>General</c:formatCode>
                <c:ptCount val="62"/>
                <c:pt idx="0">
                  <c:v>899650.46</c:v>
                </c:pt>
                <c:pt idx="1">
                  <c:v>903530.19</c:v>
                </c:pt>
                <c:pt idx="2">
                  <c:v>952325.29</c:v>
                </c:pt>
                <c:pt idx="3">
                  <c:v>962770.73</c:v>
                </c:pt>
                <c:pt idx="4">
                  <c:v>965009.03</c:v>
                </c:pt>
                <c:pt idx="5">
                  <c:v>967695.01</c:v>
                </c:pt>
                <c:pt idx="6">
                  <c:v>968858.92</c:v>
                </c:pt>
                <c:pt idx="7">
                  <c:v>970082.54</c:v>
                </c:pt>
                <c:pt idx="8">
                  <c:v>972470.06</c:v>
                </c:pt>
                <c:pt idx="9">
                  <c:v>973066.95</c:v>
                </c:pt>
                <c:pt idx="10">
                  <c:v>974827.74</c:v>
                </c:pt>
                <c:pt idx="11">
                  <c:v>979781.87</c:v>
                </c:pt>
                <c:pt idx="12">
                  <c:v>980796.56</c:v>
                </c:pt>
                <c:pt idx="13">
                  <c:v>981423.29</c:v>
                </c:pt>
                <c:pt idx="14">
                  <c:v>981721.74</c:v>
                </c:pt>
                <c:pt idx="15">
                  <c:v>981870</c:v>
                </c:pt>
                <c:pt idx="16">
                  <c:v>986765.38</c:v>
                </c:pt>
                <c:pt idx="17">
                  <c:v>988884.33</c:v>
                </c:pt>
                <c:pt idx="18">
                  <c:v>990227.3</c:v>
                </c:pt>
                <c:pt idx="19">
                  <c:v>991705.07</c:v>
                </c:pt>
                <c:pt idx="20">
                  <c:v>992017.95</c:v>
                </c:pt>
                <c:pt idx="21">
                  <c:v>996345.35</c:v>
                </c:pt>
                <c:pt idx="22">
                  <c:v>997389.89</c:v>
                </c:pt>
                <c:pt idx="23">
                  <c:v>998732.87</c:v>
                </c:pt>
                <c:pt idx="24">
                  <c:v>999363.17</c:v>
                </c:pt>
                <c:pt idx="25">
                  <c:v>1000000.74</c:v>
                </c:pt>
                <c:pt idx="26">
                  <c:v>1003806.33</c:v>
                </c:pt>
                <c:pt idx="27">
                  <c:v>1004254.03</c:v>
                </c:pt>
                <c:pt idx="28">
                  <c:v>1006343.12</c:v>
                </c:pt>
                <c:pt idx="29">
                  <c:v>1010819.73</c:v>
                </c:pt>
                <c:pt idx="30">
                  <c:v>1011118.17</c:v>
                </c:pt>
                <c:pt idx="31">
                  <c:v>1011267.4</c:v>
                </c:pt>
                <c:pt idx="32">
                  <c:v>1011354.12</c:v>
                </c:pt>
                <c:pt idx="33">
                  <c:v>1018697.01</c:v>
                </c:pt>
                <c:pt idx="34">
                  <c:v>1018728.41</c:v>
                </c:pt>
                <c:pt idx="35">
                  <c:v>1021131.11</c:v>
                </c:pt>
                <c:pt idx="36">
                  <c:v>1023652.03</c:v>
                </c:pt>
                <c:pt idx="37">
                  <c:v>1023669.94</c:v>
                </c:pt>
                <c:pt idx="38">
                  <c:v>1026040.22</c:v>
                </c:pt>
                <c:pt idx="39">
                  <c:v>1026637.11</c:v>
                </c:pt>
                <c:pt idx="40">
                  <c:v>1027995.02</c:v>
                </c:pt>
                <c:pt idx="41">
                  <c:v>1030030.69</c:v>
                </c:pt>
                <c:pt idx="42">
                  <c:v>1031859.83</c:v>
                </c:pt>
                <c:pt idx="43">
                  <c:v>1036291.69</c:v>
                </c:pt>
                <c:pt idx="44">
                  <c:v>1040365.4</c:v>
                </c:pt>
                <c:pt idx="45">
                  <c:v>1040962.27</c:v>
                </c:pt>
                <c:pt idx="46">
                  <c:v>1041771.94</c:v>
                </c:pt>
                <c:pt idx="47">
                  <c:v>1046334.22</c:v>
                </c:pt>
                <c:pt idx="48">
                  <c:v>1055735.1100000001</c:v>
                </c:pt>
                <c:pt idx="49">
                  <c:v>1059465.6200000001</c:v>
                </c:pt>
                <c:pt idx="50">
                  <c:v>1063196.1299999999</c:v>
                </c:pt>
                <c:pt idx="51">
                  <c:v>1066031.32</c:v>
                </c:pt>
                <c:pt idx="52">
                  <c:v>1068418.8500000001</c:v>
                </c:pt>
                <c:pt idx="53">
                  <c:v>1075085.1000000001</c:v>
                </c:pt>
                <c:pt idx="54">
                  <c:v>1080804.1499999999</c:v>
                </c:pt>
                <c:pt idx="55">
                  <c:v>1088888.8799999999</c:v>
                </c:pt>
                <c:pt idx="56">
                  <c:v>1089309.73</c:v>
                </c:pt>
                <c:pt idx="57">
                  <c:v>1114854.3899999999</c:v>
                </c:pt>
                <c:pt idx="58">
                  <c:v>1120931.4099999999</c:v>
                </c:pt>
                <c:pt idx="59">
                  <c:v>1193764.08</c:v>
                </c:pt>
                <c:pt idx="60">
                  <c:v>1208686.1299999999</c:v>
                </c:pt>
                <c:pt idx="61">
                  <c:v>1223987.52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7-4F98-8B0D-D3B115004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44686"/>
        <c:axId val="624104762"/>
      </c:scatterChart>
      <c:valAx>
        <c:axId val="21994468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104762"/>
        <c:crosses val="autoZero"/>
        <c:crossBetween val="midCat"/>
      </c:valAx>
      <c:valAx>
        <c:axId val="6241047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994468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036111111111101"/>
          <c:y val="0.17708333333333301"/>
          <c:w val="0.84408333333333296"/>
          <c:h val="0.71097222222222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三里镇水!$E$1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三里镇水!$D$2:$D$63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三里镇水!$E$2:$E$63</c:f>
              <c:numCache>
                <c:formatCode>General</c:formatCode>
                <c:ptCount val="62"/>
                <c:pt idx="0">
                  <c:v>2061874.17</c:v>
                </c:pt>
                <c:pt idx="1">
                  <c:v>2170048.16</c:v>
                </c:pt>
                <c:pt idx="2">
                  <c:v>2300188.39</c:v>
                </c:pt>
                <c:pt idx="3">
                  <c:v>2300188.39</c:v>
                </c:pt>
                <c:pt idx="4">
                  <c:v>2306365.2599999998</c:v>
                </c:pt>
                <c:pt idx="5">
                  <c:v>2307106.0499999998</c:v>
                </c:pt>
                <c:pt idx="6">
                  <c:v>2322664.44</c:v>
                </c:pt>
                <c:pt idx="7">
                  <c:v>2323029.41</c:v>
                </c:pt>
                <c:pt idx="8">
                  <c:v>2340816.19</c:v>
                </c:pt>
                <c:pt idx="9">
                  <c:v>2346688.66</c:v>
                </c:pt>
                <c:pt idx="10">
                  <c:v>2350000</c:v>
                </c:pt>
                <c:pt idx="11">
                  <c:v>2355693.54</c:v>
                </c:pt>
                <c:pt idx="12">
                  <c:v>2356543.27</c:v>
                </c:pt>
                <c:pt idx="13">
                  <c:v>2358967.79</c:v>
                </c:pt>
                <c:pt idx="14">
                  <c:v>2364032.89</c:v>
                </c:pt>
                <c:pt idx="15">
                  <c:v>2371130.5499999998</c:v>
                </c:pt>
                <c:pt idx="16">
                  <c:v>2383979.5699999998</c:v>
                </c:pt>
                <c:pt idx="17">
                  <c:v>2387000</c:v>
                </c:pt>
                <c:pt idx="18">
                  <c:v>2389343.9500000002</c:v>
                </c:pt>
                <c:pt idx="19">
                  <c:v>2392603.5299999998</c:v>
                </c:pt>
                <c:pt idx="20">
                  <c:v>2396752.77</c:v>
                </c:pt>
                <c:pt idx="21">
                  <c:v>2406573.2799999998</c:v>
                </c:pt>
                <c:pt idx="22">
                  <c:v>2415652.75</c:v>
                </c:pt>
                <c:pt idx="23">
                  <c:v>2434245.2400000002</c:v>
                </c:pt>
                <c:pt idx="24">
                  <c:v>2444909.94</c:v>
                </c:pt>
                <c:pt idx="25">
                  <c:v>2444910.09</c:v>
                </c:pt>
                <c:pt idx="26">
                  <c:v>2444910.09</c:v>
                </c:pt>
                <c:pt idx="27">
                  <c:v>2444910.09</c:v>
                </c:pt>
                <c:pt idx="28">
                  <c:v>2444910.09</c:v>
                </c:pt>
                <c:pt idx="29">
                  <c:v>2444910.09</c:v>
                </c:pt>
                <c:pt idx="30">
                  <c:v>2444910.09</c:v>
                </c:pt>
                <c:pt idx="31">
                  <c:v>2478249.77</c:v>
                </c:pt>
                <c:pt idx="32">
                  <c:v>2481954</c:v>
                </c:pt>
                <c:pt idx="33">
                  <c:v>2481954.02</c:v>
                </c:pt>
                <c:pt idx="34">
                  <c:v>2481954.1800000002</c:v>
                </c:pt>
                <c:pt idx="35">
                  <c:v>2481954.1800000002</c:v>
                </c:pt>
                <c:pt idx="36">
                  <c:v>2481954.1800000002</c:v>
                </c:pt>
                <c:pt idx="37">
                  <c:v>2481954.1800000002</c:v>
                </c:pt>
                <c:pt idx="38">
                  <c:v>2481954.1800000002</c:v>
                </c:pt>
                <c:pt idx="39">
                  <c:v>2481954.1800000002</c:v>
                </c:pt>
                <c:pt idx="40">
                  <c:v>2481954.1800000002</c:v>
                </c:pt>
                <c:pt idx="41">
                  <c:v>2481954.1800000002</c:v>
                </c:pt>
                <c:pt idx="42">
                  <c:v>2518998.27</c:v>
                </c:pt>
                <c:pt idx="43">
                  <c:v>2518998.27</c:v>
                </c:pt>
                <c:pt idx="44">
                  <c:v>2518998.27</c:v>
                </c:pt>
                <c:pt idx="45">
                  <c:v>2518998.27</c:v>
                </c:pt>
                <c:pt idx="46">
                  <c:v>2518998.27</c:v>
                </c:pt>
                <c:pt idx="47">
                  <c:v>2518998.42</c:v>
                </c:pt>
                <c:pt idx="48">
                  <c:v>2527403.5699999998</c:v>
                </c:pt>
                <c:pt idx="49">
                  <c:v>2634564.7200000002</c:v>
                </c:pt>
                <c:pt idx="50">
                  <c:v>3506666</c:v>
                </c:pt>
                <c:pt idx="51">
                  <c:v>3508445</c:v>
                </c:pt>
                <c:pt idx="52">
                  <c:v>3509980.77</c:v>
                </c:pt>
                <c:pt idx="53">
                  <c:v>3510668</c:v>
                </c:pt>
                <c:pt idx="54">
                  <c:v>3519559</c:v>
                </c:pt>
                <c:pt idx="55">
                  <c:v>3521040</c:v>
                </c:pt>
                <c:pt idx="56">
                  <c:v>3524745</c:v>
                </c:pt>
                <c:pt idx="57">
                  <c:v>3527963</c:v>
                </c:pt>
                <c:pt idx="58">
                  <c:v>3532524.63</c:v>
                </c:pt>
                <c:pt idx="59">
                  <c:v>3536780.01</c:v>
                </c:pt>
                <c:pt idx="60">
                  <c:v>3548979.01</c:v>
                </c:pt>
                <c:pt idx="61">
                  <c:v>3618096.49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33-4766-8DC6-2D9731F5C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08579"/>
        <c:axId val="731774417"/>
      </c:scatterChart>
      <c:valAx>
        <c:axId val="875085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1774417"/>
        <c:crosses val="autoZero"/>
        <c:crossBetween val="midCat"/>
      </c:valAx>
      <c:valAx>
        <c:axId val="7317744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085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三里镇水!$G$2:$G$63</c:f>
              <c:numCache>
                <c:formatCode>General</c:formatCode>
                <c:ptCount val="62"/>
                <c:pt idx="0">
                  <c:v>0.55659999950005523</c:v>
                </c:pt>
                <c:pt idx="1">
                  <c:v>0.58580141424008225</c:v>
                </c:pt>
                <c:pt idx="2">
                  <c:v>0.62093258422459063</c:v>
                </c:pt>
                <c:pt idx="3">
                  <c:v>0.62093258422459063</c:v>
                </c:pt>
                <c:pt idx="4">
                  <c:v>0.62260002149546523</c:v>
                </c:pt>
                <c:pt idx="5">
                  <c:v>0.62279999670230812</c:v>
                </c:pt>
                <c:pt idx="6">
                  <c:v>0.62699996195344743</c:v>
                </c:pt>
                <c:pt idx="7">
                  <c:v>0.6270984850858351</c:v>
                </c:pt>
                <c:pt idx="8">
                  <c:v>0.63190000104794031</c:v>
                </c:pt>
                <c:pt idx="9">
                  <c:v>0.63348526597177623</c:v>
                </c:pt>
                <c:pt idx="10">
                  <c:v>0.63437915749491625</c:v>
                </c:pt>
                <c:pt idx="11">
                  <c:v>0.63591612051975188</c:v>
                </c:pt>
                <c:pt idx="12">
                  <c:v>0.63614550392464464</c:v>
                </c:pt>
                <c:pt idx="13">
                  <c:v>0.63679999965014666</c:v>
                </c:pt>
                <c:pt idx="14">
                  <c:v>0.63816731619083922</c:v>
                </c:pt>
                <c:pt idx="15">
                  <c:v>0.64008331941253505</c:v>
                </c:pt>
                <c:pt idx="16">
                  <c:v>0.64355189408582669</c:v>
                </c:pt>
                <c:pt idx="17">
                  <c:v>0.64436725486824042</c:v>
                </c:pt>
                <c:pt idx="18">
                  <c:v>0.64500000083684061</c:v>
                </c:pt>
                <c:pt idx="19">
                  <c:v>0.64587991982160109</c:v>
                </c:pt>
                <c:pt idx="20">
                  <c:v>0.64700000125796031</c:v>
                </c:pt>
                <c:pt idx="21">
                  <c:v>0.64965103396433066</c:v>
                </c:pt>
                <c:pt idx="22">
                  <c:v>0.65210202397671391</c:v>
                </c:pt>
                <c:pt idx="23">
                  <c:v>0.65712104020732354</c:v>
                </c:pt>
                <c:pt idx="24">
                  <c:v>0.65999996080346646</c:v>
                </c:pt>
                <c:pt idx="25">
                  <c:v>0.66000000129575309</c:v>
                </c:pt>
                <c:pt idx="26">
                  <c:v>0.66000000129575309</c:v>
                </c:pt>
                <c:pt idx="27">
                  <c:v>0.66000000129575309</c:v>
                </c:pt>
                <c:pt idx="28">
                  <c:v>0.66000000129575309</c:v>
                </c:pt>
                <c:pt idx="29">
                  <c:v>0.66000000129575309</c:v>
                </c:pt>
                <c:pt idx="30">
                  <c:v>0.66000000129575309</c:v>
                </c:pt>
                <c:pt idx="31">
                  <c:v>0.66900000049130637</c:v>
                </c:pt>
                <c:pt idx="32">
                  <c:v>0.66999995211112229</c:v>
                </c:pt>
                <c:pt idx="33">
                  <c:v>0.66999995751009389</c:v>
                </c:pt>
                <c:pt idx="34">
                  <c:v>0.67000000070186627</c:v>
                </c:pt>
                <c:pt idx="35">
                  <c:v>0.67000000070186627</c:v>
                </c:pt>
                <c:pt idx="36">
                  <c:v>0.67000000070186627</c:v>
                </c:pt>
                <c:pt idx="37">
                  <c:v>0.67000000070186627</c:v>
                </c:pt>
                <c:pt idx="38">
                  <c:v>0.67000000070186627</c:v>
                </c:pt>
                <c:pt idx="39">
                  <c:v>0.67000000070186627</c:v>
                </c:pt>
                <c:pt idx="40">
                  <c:v>0.67000000070186627</c:v>
                </c:pt>
                <c:pt idx="41">
                  <c:v>0.67000000070186627</c:v>
                </c:pt>
                <c:pt idx="42">
                  <c:v>0.68000000010797945</c:v>
                </c:pt>
                <c:pt idx="43">
                  <c:v>0.68000000010797945</c:v>
                </c:pt>
                <c:pt idx="44">
                  <c:v>0.68000000010797945</c:v>
                </c:pt>
                <c:pt idx="45">
                  <c:v>0.68000000010797945</c:v>
                </c:pt>
                <c:pt idx="46">
                  <c:v>0.68000000010797945</c:v>
                </c:pt>
                <c:pt idx="47">
                  <c:v>0.68000004060026598</c:v>
                </c:pt>
                <c:pt idx="48">
                  <c:v>0.68226899888776316</c:v>
                </c:pt>
                <c:pt idx="49">
                  <c:v>0.71119699891039578</c:v>
                </c:pt>
                <c:pt idx="50">
                  <c:v>0.94661949901960341</c:v>
                </c:pt>
                <c:pt idx="51">
                  <c:v>0.94709973753925591</c:v>
                </c:pt>
                <c:pt idx="52">
                  <c:v>0.94751431646636486</c:v>
                </c:pt>
                <c:pt idx="53">
                  <c:v>0.94769983322738838</c:v>
                </c:pt>
                <c:pt idx="54">
                  <c:v>0.9500999460313404</c:v>
                </c:pt>
                <c:pt idx="55">
                  <c:v>0.95049973987485104</c:v>
                </c:pt>
                <c:pt idx="56">
                  <c:v>0.95149989935507173</c:v>
                </c:pt>
                <c:pt idx="57">
                  <c:v>0.95236859387797324</c:v>
                </c:pt>
                <c:pt idx="58">
                  <c:v>0.95359999940827267</c:v>
                </c:pt>
                <c:pt idx="59">
                  <c:v>0.95474873318666442</c:v>
                </c:pt>
                <c:pt idx="60">
                  <c:v>0.95804183588550718</c:v>
                </c:pt>
                <c:pt idx="61">
                  <c:v>0.97670000130277179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5-4079-BC10-D7A0536E9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3586640"/>
        <c:axId val="1230315808"/>
      </c:barChart>
      <c:catAx>
        <c:axId val="1443586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0315808"/>
        <c:crosses val="autoZero"/>
        <c:auto val="1"/>
        <c:lblAlgn val="ctr"/>
        <c:lblOffset val="100"/>
        <c:noMultiLvlLbl val="0"/>
      </c:catAx>
      <c:valAx>
        <c:axId val="123031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58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'X155'!$C$1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'X155'!$B$2:$B$15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'X155'!$C$2:$C$15</c:f>
              <c:numCache>
                <c:formatCode>General</c:formatCode>
                <c:ptCount val="14"/>
                <c:pt idx="0">
                  <c:v>6038901.6399999997</c:v>
                </c:pt>
                <c:pt idx="1">
                  <c:v>6038982.9100000001</c:v>
                </c:pt>
                <c:pt idx="2">
                  <c:v>6039716.6799999997</c:v>
                </c:pt>
                <c:pt idx="3">
                  <c:v>6056768.3300000001</c:v>
                </c:pt>
                <c:pt idx="4">
                  <c:v>5995567.7999999998</c:v>
                </c:pt>
                <c:pt idx="5">
                  <c:v>6021681.6100000003</c:v>
                </c:pt>
                <c:pt idx="6">
                  <c:v>6029842.1799999997</c:v>
                </c:pt>
                <c:pt idx="7">
                  <c:v>6045347.2599999998</c:v>
                </c:pt>
                <c:pt idx="8">
                  <c:v>6125320.5700000003</c:v>
                </c:pt>
                <c:pt idx="9">
                  <c:v>6065748.71</c:v>
                </c:pt>
                <c:pt idx="10">
                  <c:v>5962109.4800000004</c:v>
                </c:pt>
                <c:pt idx="11">
                  <c:v>6040450.9199999999</c:v>
                </c:pt>
                <c:pt idx="12">
                  <c:v>5986999.21</c:v>
                </c:pt>
                <c:pt idx="13">
                  <c:v>6020048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B-43EB-B638-A7F5BE6B2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21641"/>
        <c:axId val="533466220"/>
      </c:scatterChart>
      <c:valAx>
        <c:axId val="10322164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466220"/>
        <c:crosses val="autoZero"/>
        <c:crossBetween val="midCat"/>
      </c:valAx>
      <c:valAx>
        <c:axId val="5334662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22164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火龙街!$D$1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火龙街!$C$2:$C$320</c:f>
              <c:numCache>
                <c:formatCode>General</c:formatCode>
                <c:ptCount val="3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火龙街!$D$2:$D$320</c:f>
              <c:numCache>
                <c:formatCode>General</c:formatCode>
                <c:ptCount val="319"/>
                <c:pt idx="0">
                  <c:v>5372292.8899999997</c:v>
                </c:pt>
                <c:pt idx="1">
                  <c:v>6327821.6399999997</c:v>
                </c:pt>
                <c:pt idx="2">
                  <c:v>5555286.2300000004</c:v>
                </c:pt>
                <c:pt idx="3">
                  <c:v>5555289.25</c:v>
                </c:pt>
                <c:pt idx="4">
                  <c:v>5446387.9000000004</c:v>
                </c:pt>
                <c:pt idx="5">
                  <c:v>5547928.2300000004</c:v>
                </c:pt>
                <c:pt idx="6">
                  <c:v>5441237.2999999998</c:v>
                </c:pt>
                <c:pt idx="7">
                  <c:v>5372881.5300000003</c:v>
                </c:pt>
                <c:pt idx="8">
                  <c:v>5555286.2300000004</c:v>
                </c:pt>
                <c:pt idx="9">
                  <c:v>6327880.7000000002</c:v>
                </c:pt>
                <c:pt idx="10">
                  <c:v>6327874.5499999998</c:v>
                </c:pt>
                <c:pt idx="11">
                  <c:v>5445431.3600000003</c:v>
                </c:pt>
                <c:pt idx="12">
                  <c:v>5446608.6399999997</c:v>
                </c:pt>
                <c:pt idx="13">
                  <c:v>5372366.4699999997</c:v>
                </c:pt>
                <c:pt idx="14">
                  <c:v>5555286.2300000004</c:v>
                </c:pt>
                <c:pt idx="15">
                  <c:v>5555645.7400000002</c:v>
                </c:pt>
                <c:pt idx="16">
                  <c:v>5588397.2000000002</c:v>
                </c:pt>
                <c:pt idx="17">
                  <c:v>6327874.2199999997</c:v>
                </c:pt>
                <c:pt idx="18">
                  <c:v>5372145.7300000004</c:v>
                </c:pt>
                <c:pt idx="19">
                  <c:v>6327630.7699999996</c:v>
                </c:pt>
                <c:pt idx="20">
                  <c:v>6327575.7000000002</c:v>
                </c:pt>
                <c:pt idx="21">
                  <c:v>5555288.8899999997</c:v>
                </c:pt>
                <c:pt idx="22">
                  <c:v>6327852.25</c:v>
                </c:pt>
                <c:pt idx="23">
                  <c:v>5555283.4000000004</c:v>
                </c:pt>
                <c:pt idx="24">
                  <c:v>5449258.1600000001</c:v>
                </c:pt>
                <c:pt idx="25">
                  <c:v>5496422</c:v>
                </c:pt>
                <c:pt idx="26">
                  <c:v>5481706.2800000003</c:v>
                </c:pt>
                <c:pt idx="27">
                  <c:v>5555286.2199999997</c:v>
                </c:pt>
                <c:pt idx="28">
                  <c:v>5555288.5199999996</c:v>
                </c:pt>
                <c:pt idx="29">
                  <c:v>5555287.6200000001</c:v>
                </c:pt>
                <c:pt idx="30">
                  <c:v>5514817.25</c:v>
                </c:pt>
                <c:pt idx="31">
                  <c:v>5555272.6699999999</c:v>
                </c:pt>
                <c:pt idx="32">
                  <c:v>5428728.71</c:v>
                </c:pt>
                <c:pt idx="33">
                  <c:v>5409597.9199999999</c:v>
                </c:pt>
                <c:pt idx="34">
                  <c:v>5555286.2300000004</c:v>
                </c:pt>
                <c:pt idx="35">
                  <c:v>5555286.7800000003</c:v>
                </c:pt>
                <c:pt idx="36">
                  <c:v>5549399.8300000001</c:v>
                </c:pt>
                <c:pt idx="37">
                  <c:v>5570002.5800000001</c:v>
                </c:pt>
                <c:pt idx="38">
                  <c:v>5511138.2599999998</c:v>
                </c:pt>
                <c:pt idx="39">
                  <c:v>5687730.1399999997</c:v>
                </c:pt>
                <c:pt idx="40">
                  <c:v>5566323.2199999997</c:v>
                </c:pt>
                <c:pt idx="41">
                  <c:v>5492743.2800000003</c:v>
                </c:pt>
                <c:pt idx="42">
                  <c:v>5607527.9900000002</c:v>
                </c:pt>
                <c:pt idx="43">
                  <c:v>5526590.04</c:v>
                </c:pt>
                <c:pt idx="44">
                  <c:v>5555286.5999999996</c:v>
                </c:pt>
                <c:pt idx="45">
                  <c:v>5446020</c:v>
                </c:pt>
                <c:pt idx="46">
                  <c:v>5474348.2800000003</c:v>
                </c:pt>
                <c:pt idx="47">
                  <c:v>5446093.5800000001</c:v>
                </c:pt>
                <c:pt idx="48">
                  <c:v>5562644.2300000004</c:v>
                </c:pt>
                <c:pt idx="49">
                  <c:v>5434615.1100000003</c:v>
                </c:pt>
                <c:pt idx="50">
                  <c:v>5375674.9900000002</c:v>
                </c:pt>
                <c:pt idx="51">
                  <c:v>5446902.96</c:v>
                </c:pt>
                <c:pt idx="52">
                  <c:v>5445946.4199999999</c:v>
                </c:pt>
                <c:pt idx="53">
                  <c:v>5463311.29</c:v>
                </c:pt>
                <c:pt idx="54">
                  <c:v>6327875.7000000002</c:v>
                </c:pt>
                <c:pt idx="55">
                  <c:v>5554550.4299999997</c:v>
                </c:pt>
                <c:pt idx="56">
                  <c:v>5525854.25</c:v>
                </c:pt>
                <c:pt idx="57">
                  <c:v>5555287.2999999998</c:v>
                </c:pt>
                <c:pt idx="58">
                  <c:v>5555276.2300000004</c:v>
                </c:pt>
                <c:pt idx="59">
                  <c:v>5536891.2400000002</c:v>
                </c:pt>
                <c:pt idx="60">
                  <c:v>6327800.7000000002</c:v>
                </c:pt>
                <c:pt idx="61">
                  <c:v>6327852.9400000004</c:v>
                </c:pt>
                <c:pt idx="62">
                  <c:v>5372072.1500000004</c:v>
                </c:pt>
                <c:pt idx="63">
                  <c:v>5468461.3399999999</c:v>
                </c:pt>
                <c:pt idx="64">
                  <c:v>5533948.04</c:v>
                </c:pt>
                <c:pt idx="65">
                  <c:v>5555285.2199999997</c:v>
                </c:pt>
                <c:pt idx="66">
                  <c:v>5555286.2300000004</c:v>
                </c:pt>
                <c:pt idx="67">
                  <c:v>5555286.46</c:v>
                </c:pt>
                <c:pt idx="68">
                  <c:v>6327860.46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F-4D86-9391-9E69A95E6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667550"/>
        <c:axId val="436521093"/>
      </c:scatterChart>
      <c:valAx>
        <c:axId val="7396675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521093"/>
        <c:crosses val="autoZero"/>
        <c:crossBetween val="midCat"/>
      </c:valAx>
      <c:valAx>
        <c:axId val="4365210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966755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繁阳镇团!$C$1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繁阳镇团!$B$2:$B$29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繁阳镇团!$C$2:$C$29</c:f>
              <c:numCache>
                <c:formatCode>General</c:formatCode>
                <c:ptCount val="28"/>
                <c:pt idx="0">
                  <c:v>497822.53</c:v>
                </c:pt>
                <c:pt idx="1">
                  <c:v>549919.14</c:v>
                </c:pt>
                <c:pt idx="2">
                  <c:v>509243.01</c:v>
                </c:pt>
                <c:pt idx="3">
                  <c:v>496329.6</c:v>
                </c:pt>
                <c:pt idx="4">
                  <c:v>523935.8</c:v>
                </c:pt>
                <c:pt idx="5">
                  <c:v>489052.95</c:v>
                </c:pt>
                <c:pt idx="6">
                  <c:v>520189.69</c:v>
                </c:pt>
                <c:pt idx="7">
                  <c:v>525247.15</c:v>
                </c:pt>
                <c:pt idx="8">
                  <c:v>532004.36</c:v>
                </c:pt>
                <c:pt idx="9">
                  <c:v>540089.54</c:v>
                </c:pt>
                <c:pt idx="10">
                  <c:v>523919.19</c:v>
                </c:pt>
                <c:pt idx="11">
                  <c:v>532004</c:v>
                </c:pt>
                <c:pt idx="12">
                  <c:v>521390.64</c:v>
                </c:pt>
                <c:pt idx="13">
                  <c:v>513308.47</c:v>
                </c:pt>
                <c:pt idx="14">
                  <c:v>517351.05</c:v>
                </c:pt>
                <c:pt idx="15">
                  <c:v>546100.79</c:v>
                </c:pt>
                <c:pt idx="16">
                  <c:v>533416.71</c:v>
                </c:pt>
                <c:pt idx="17">
                  <c:v>516703.54</c:v>
                </c:pt>
                <c:pt idx="18">
                  <c:v>515834.02</c:v>
                </c:pt>
                <c:pt idx="19">
                  <c:v>517065.29</c:v>
                </c:pt>
                <c:pt idx="20">
                  <c:v>507021.49</c:v>
                </c:pt>
                <c:pt idx="21">
                  <c:v>499563.67</c:v>
                </c:pt>
                <c:pt idx="22">
                  <c:v>520000</c:v>
                </c:pt>
                <c:pt idx="23">
                  <c:v>557876.92000000004</c:v>
                </c:pt>
                <c:pt idx="24">
                  <c:v>493095.53</c:v>
                </c:pt>
                <c:pt idx="25">
                  <c:v>501786.01</c:v>
                </c:pt>
                <c:pt idx="26">
                  <c:v>498016.64</c:v>
                </c:pt>
                <c:pt idx="27">
                  <c:v>525416.23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B-4D76-ABF3-E7E76E09A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760327"/>
        <c:axId val="114160079"/>
      </c:scatterChart>
      <c:valAx>
        <c:axId val="610760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160079"/>
        <c:crosses val="autoZero"/>
        <c:crossBetween val="midCat"/>
      </c:valAx>
      <c:valAx>
        <c:axId val="11416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760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商贸职业技术学院2018!$D$1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商贸职业技术学院2018!$C$2:$C$150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商贸职业技术学院2018!$D$2:$D$150</c:f>
              <c:numCache>
                <c:formatCode>General</c:formatCode>
                <c:ptCount val="149"/>
                <c:pt idx="0">
                  <c:v>8166017.1100000003</c:v>
                </c:pt>
                <c:pt idx="1">
                  <c:v>8479005.9199999999</c:v>
                </c:pt>
                <c:pt idx="2">
                  <c:v>8899998.9499999993</c:v>
                </c:pt>
                <c:pt idx="3">
                  <c:v>8899986.1400000006</c:v>
                </c:pt>
                <c:pt idx="4">
                  <c:v>8899947.6400000006</c:v>
                </c:pt>
                <c:pt idx="5">
                  <c:v>8155490.3099999996</c:v>
                </c:pt>
                <c:pt idx="6">
                  <c:v>8899176.3300000001</c:v>
                </c:pt>
                <c:pt idx="7">
                  <c:v>8148031.6699999999</c:v>
                </c:pt>
                <c:pt idx="8">
                  <c:v>8899999.0299999993</c:v>
                </c:pt>
                <c:pt idx="9">
                  <c:v>8160000.0999999996</c:v>
                </c:pt>
                <c:pt idx="10">
                  <c:v>8480000.7300000004</c:v>
                </c:pt>
                <c:pt idx="11">
                  <c:v>8200002.3200000003</c:v>
                </c:pt>
                <c:pt idx="12">
                  <c:v>8899999.9399999995</c:v>
                </c:pt>
                <c:pt idx="13">
                  <c:v>8899983.1999999993</c:v>
                </c:pt>
                <c:pt idx="14">
                  <c:v>8899984.8399999999</c:v>
                </c:pt>
                <c:pt idx="15">
                  <c:v>8899977.4800000004</c:v>
                </c:pt>
                <c:pt idx="16">
                  <c:v>8899946.8300000001</c:v>
                </c:pt>
                <c:pt idx="17">
                  <c:v>8899995.3100000005</c:v>
                </c:pt>
                <c:pt idx="18">
                  <c:v>8898623.2400000002</c:v>
                </c:pt>
                <c:pt idx="19">
                  <c:v>8899978.75</c:v>
                </c:pt>
                <c:pt idx="20">
                  <c:v>8200666.6600000001</c:v>
                </c:pt>
                <c:pt idx="21">
                  <c:v>8480003.1699999999</c:v>
                </c:pt>
                <c:pt idx="22">
                  <c:v>8480019.7799999993</c:v>
                </c:pt>
                <c:pt idx="23">
                  <c:v>8480082.4399999995</c:v>
                </c:pt>
                <c:pt idx="24">
                  <c:v>8899012.4399999995</c:v>
                </c:pt>
                <c:pt idx="25">
                  <c:v>8899997.6600000001</c:v>
                </c:pt>
                <c:pt idx="26">
                  <c:v>8139374.1399999997</c:v>
                </c:pt>
                <c:pt idx="27">
                  <c:v>8266999.54</c:v>
                </c:pt>
                <c:pt idx="28">
                  <c:v>8479950</c:v>
                </c:pt>
                <c:pt idx="29">
                  <c:v>8899869.4399999995</c:v>
                </c:pt>
                <c:pt idx="30">
                  <c:v>8480000</c:v>
                </c:pt>
                <c:pt idx="31">
                  <c:v>8200018.9699999997</c:v>
                </c:pt>
                <c:pt idx="32">
                  <c:v>8200020.9699999997</c:v>
                </c:pt>
                <c:pt idx="33">
                  <c:v>8479999.5</c:v>
                </c:pt>
                <c:pt idx="34">
                  <c:v>8480000</c:v>
                </c:pt>
                <c:pt idx="35">
                  <c:v>8480000.4700000007</c:v>
                </c:pt>
                <c:pt idx="36">
                  <c:v>8480008.8800000008</c:v>
                </c:pt>
                <c:pt idx="37">
                  <c:v>8899939.3900000006</c:v>
                </c:pt>
                <c:pt idx="38">
                  <c:v>8899999.7699999996</c:v>
                </c:pt>
                <c:pt idx="39">
                  <c:v>8480003.6899999995</c:v>
                </c:pt>
                <c:pt idx="40">
                  <c:v>8200003.3200000003</c:v>
                </c:pt>
                <c:pt idx="41">
                  <c:v>8899127.9199999999</c:v>
                </c:pt>
                <c:pt idx="42">
                  <c:v>8480011.6099999994</c:v>
                </c:pt>
                <c:pt idx="43">
                  <c:v>8480014.6999999993</c:v>
                </c:pt>
                <c:pt idx="44">
                  <c:v>8479944.3200000003</c:v>
                </c:pt>
                <c:pt idx="45">
                  <c:v>8891867.8300000001</c:v>
                </c:pt>
                <c:pt idx="46">
                  <c:v>8899965.2599999998</c:v>
                </c:pt>
                <c:pt idx="47">
                  <c:v>8200003.1299999999</c:v>
                </c:pt>
                <c:pt idx="48">
                  <c:v>8232484.1399999997</c:v>
                </c:pt>
                <c:pt idx="49">
                  <c:v>8274024.8899999997</c:v>
                </c:pt>
                <c:pt idx="50">
                  <c:v>8257000</c:v>
                </c:pt>
                <c:pt idx="51">
                  <c:v>8480015.4900000002</c:v>
                </c:pt>
                <c:pt idx="52">
                  <c:v>8323000</c:v>
                </c:pt>
                <c:pt idx="53">
                  <c:v>8163000</c:v>
                </c:pt>
                <c:pt idx="54">
                  <c:v>8899999.9900000002</c:v>
                </c:pt>
                <c:pt idx="55">
                  <c:v>8203000</c:v>
                </c:pt>
                <c:pt idx="56">
                  <c:v>8902037.9399999995</c:v>
                </c:pt>
                <c:pt idx="57">
                  <c:v>8352002.9299999997</c:v>
                </c:pt>
                <c:pt idx="58">
                  <c:v>8899986.4700000007</c:v>
                </c:pt>
                <c:pt idx="59">
                  <c:v>8224000</c:v>
                </c:pt>
                <c:pt idx="60">
                  <c:v>8142699.9900000002</c:v>
                </c:pt>
                <c:pt idx="61">
                  <c:v>8202000</c:v>
                </c:pt>
                <c:pt idx="62">
                  <c:v>8213000</c:v>
                </c:pt>
                <c:pt idx="63">
                  <c:v>8362000</c:v>
                </c:pt>
                <c:pt idx="64">
                  <c:v>8225924.0599999996</c:v>
                </c:pt>
                <c:pt idx="65">
                  <c:v>8200009.5499999998</c:v>
                </c:pt>
                <c:pt idx="66">
                  <c:v>8479993.8900000006</c:v>
                </c:pt>
                <c:pt idx="67">
                  <c:v>8900353.1699999999</c:v>
                </c:pt>
                <c:pt idx="68">
                  <c:v>8899181.4199999999</c:v>
                </c:pt>
                <c:pt idx="69">
                  <c:v>8899930.5299999993</c:v>
                </c:pt>
                <c:pt idx="70">
                  <c:v>8479993.5899999999</c:v>
                </c:pt>
                <c:pt idx="71">
                  <c:v>8899963.4700000007</c:v>
                </c:pt>
                <c:pt idx="72">
                  <c:v>8392000</c:v>
                </c:pt>
                <c:pt idx="73">
                  <c:v>8899983.3699999992</c:v>
                </c:pt>
                <c:pt idx="74">
                  <c:v>8219301.1100000003</c:v>
                </c:pt>
                <c:pt idx="75">
                  <c:v>8303800</c:v>
                </c:pt>
                <c:pt idx="76">
                  <c:v>8220000</c:v>
                </c:pt>
                <c:pt idx="77">
                  <c:v>8177717.2699999996</c:v>
                </c:pt>
                <c:pt idx="78">
                  <c:v>8213999.7000000002</c:v>
                </c:pt>
                <c:pt idx="79">
                  <c:v>8200006.0700000003</c:v>
                </c:pt>
                <c:pt idx="80">
                  <c:v>8479996.1999999993</c:v>
                </c:pt>
                <c:pt idx="81">
                  <c:v>8200006.1699999999</c:v>
                </c:pt>
                <c:pt idx="82">
                  <c:v>8899997.2799999993</c:v>
                </c:pt>
                <c:pt idx="83">
                  <c:v>8284004.29</c:v>
                </c:pt>
                <c:pt idx="84">
                  <c:v>8200016.4000000004</c:v>
                </c:pt>
                <c:pt idx="85">
                  <c:v>8254000</c:v>
                </c:pt>
                <c:pt idx="86">
                  <c:v>8200023.6900000004</c:v>
                </c:pt>
                <c:pt idx="87">
                  <c:v>8200000.0199999996</c:v>
                </c:pt>
                <c:pt idx="88">
                  <c:v>8899982.3200000003</c:v>
                </c:pt>
                <c:pt idx="89">
                  <c:v>8200000.8899999997</c:v>
                </c:pt>
                <c:pt idx="90">
                  <c:v>8337000</c:v>
                </c:pt>
                <c:pt idx="91">
                  <c:v>8200020.9100000001</c:v>
                </c:pt>
                <c:pt idx="92">
                  <c:v>8200002.9299999997</c:v>
                </c:pt>
                <c:pt idx="93">
                  <c:v>8347000</c:v>
                </c:pt>
                <c:pt idx="94">
                  <c:v>8208002.0099999998</c:v>
                </c:pt>
                <c:pt idx="95">
                  <c:v>8200021.6500000004</c:v>
                </c:pt>
                <c:pt idx="96">
                  <c:v>8897429.7100000009</c:v>
                </c:pt>
                <c:pt idx="97">
                  <c:v>8248995.8099999996</c:v>
                </c:pt>
                <c:pt idx="98">
                  <c:v>8382000</c:v>
                </c:pt>
                <c:pt idx="99">
                  <c:v>8480004.5299999993</c:v>
                </c:pt>
                <c:pt idx="100">
                  <c:v>8244000.0199999996</c:v>
                </c:pt>
                <c:pt idx="101">
                  <c:v>8250000</c:v>
                </c:pt>
                <c:pt idx="102">
                  <c:v>8899974.2799999993</c:v>
                </c:pt>
                <c:pt idx="103">
                  <c:v>8215299.9900000002</c:v>
                </c:pt>
                <c:pt idx="104">
                  <c:v>8327000.7800000003</c:v>
                </c:pt>
                <c:pt idx="105">
                  <c:v>8272000</c:v>
                </c:pt>
                <c:pt idx="106">
                  <c:v>8480000.0099999998</c:v>
                </c:pt>
                <c:pt idx="107">
                  <c:v>8261000</c:v>
                </c:pt>
                <c:pt idx="108">
                  <c:v>8899943.8399999999</c:v>
                </c:pt>
                <c:pt idx="109">
                  <c:v>8480001.7200000007</c:v>
                </c:pt>
                <c:pt idx="110">
                  <c:v>8899989.9199999999</c:v>
                </c:pt>
                <c:pt idx="111">
                  <c:v>8479998.4600000009</c:v>
                </c:pt>
                <c:pt idx="112">
                  <c:v>8480000.6899999995</c:v>
                </c:pt>
                <c:pt idx="113">
                  <c:v>8479981.2699999996</c:v>
                </c:pt>
                <c:pt idx="114">
                  <c:v>8460000.4100000001</c:v>
                </c:pt>
                <c:pt idx="115">
                  <c:v>8371999.5199999996</c:v>
                </c:pt>
                <c:pt idx="116">
                  <c:v>8479997.5500000007</c:v>
                </c:pt>
                <c:pt idx="117">
                  <c:v>8479999.9900000002</c:v>
                </c:pt>
                <c:pt idx="118">
                  <c:v>8275009.0199999996</c:v>
                </c:pt>
                <c:pt idx="119">
                  <c:v>8234005.6600000001</c:v>
                </c:pt>
                <c:pt idx="120">
                  <c:v>8200004.3200000003</c:v>
                </c:pt>
                <c:pt idx="121">
                  <c:v>8899959.4800000004</c:v>
                </c:pt>
                <c:pt idx="122">
                  <c:v>8899992.5500000007</c:v>
                </c:pt>
                <c:pt idx="123">
                  <c:v>8357000</c:v>
                </c:pt>
                <c:pt idx="124">
                  <c:v>8342000.0099999998</c:v>
                </c:pt>
                <c:pt idx="125">
                  <c:v>8480011.25</c:v>
                </c:pt>
                <c:pt idx="126">
                  <c:v>8219000</c:v>
                </c:pt>
                <c:pt idx="127">
                  <c:v>8200015.9699999997</c:v>
                </c:pt>
                <c:pt idx="128">
                  <c:v>8899987.9199999999</c:v>
                </c:pt>
                <c:pt idx="129">
                  <c:v>8239008.0499999998</c:v>
                </c:pt>
                <c:pt idx="130">
                  <c:v>8480000</c:v>
                </c:pt>
                <c:pt idx="131">
                  <c:v>8188000</c:v>
                </c:pt>
                <c:pt idx="132">
                  <c:v>8269000</c:v>
                </c:pt>
                <c:pt idx="133">
                  <c:v>8322099.6399999997</c:v>
                </c:pt>
                <c:pt idx="134">
                  <c:v>8479980.8800000008</c:v>
                </c:pt>
                <c:pt idx="135">
                  <c:v>8229000</c:v>
                </c:pt>
                <c:pt idx="136">
                  <c:v>8207930.9000000004</c:v>
                </c:pt>
                <c:pt idx="137">
                  <c:v>8204800</c:v>
                </c:pt>
                <c:pt idx="138">
                  <c:v>8132015.5999999996</c:v>
                </c:pt>
                <c:pt idx="139">
                  <c:v>8206800</c:v>
                </c:pt>
                <c:pt idx="140">
                  <c:v>8200001.4000000004</c:v>
                </c:pt>
                <c:pt idx="141">
                  <c:v>8200011.2800000003</c:v>
                </c:pt>
                <c:pt idx="142">
                  <c:v>8899985.6300000008</c:v>
                </c:pt>
                <c:pt idx="143">
                  <c:v>8479982.9700000007</c:v>
                </c:pt>
                <c:pt idx="144">
                  <c:v>8480568.2699999996</c:v>
                </c:pt>
                <c:pt idx="145">
                  <c:v>8480189.5299999993</c:v>
                </c:pt>
                <c:pt idx="146">
                  <c:v>8899762.1500000004</c:v>
                </c:pt>
                <c:pt idx="147">
                  <c:v>8480017.6600000001</c:v>
                </c:pt>
                <c:pt idx="148">
                  <c:v>8480000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0-42B6-B304-F46BA71CE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86072"/>
        <c:axId val="434310827"/>
      </c:scatterChart>
      <c:valAx>
        <c:axId val="28068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310827"/>
        <c:crosses val="autoZero"/>
        <c:crossBetween val="midCat"/>
      </c:valAx>
      <c:valAx>
        <c:axId val="4343108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0686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新麒麟路!$D$1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新麒麟路!$C$2:$C$73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新麒麟路!$D$2:$D$73</c:f>
              <c:numCache>
                <c:formatCode>General</c:formatCode>
                <c:ptCount val="72"/>
                <c:pt idx="0">
                  <c:v>8250982.7199999997</c:v>
                </c:pt>
                <c:pt idx="1">
                  <c:v>9308978.0299999993</c:v>
                </c:pt>
                <c:pt idx="2">
                  <c:v>7895656.5499999998</c:v>
                </c:pt>
                <c:pt idx="3">
                  <c:v>7997002.0599999996</c:v>
                </c:pt>
                <c:pt idx="4">
                  <c:v>7942793.9100000001</c:v>
                </c:pt>
                <c:pt idx="5">
                  <c:v>7896672.0599999996</c:v>
                </c:pt>
                <c:pt idx="6">
                  <c:v>7895993.2199999997</c:v>
                </c:pt>
                <c:pt idx="7">
                  <c:v>8272761.8799999999</c:v>
                </c:pt>
                <c:pt idx="8">
                  <c:v>9309685.0999999996</c:v>
                </c:pt>
                <c:pt idx="9">
                  <c:v>8108956.21</c:v>
                </c:pt>
                <c:pt idx="10">
                  <c:v>8251552.8399999999</c:v>
                </c:pt>
                <c:pt idx="11">
                  <c:v>9309331.5600000005</c:v>
                </c:pt>
                <c:pt idx="12">
                  <c:v>8252138</c:v>
                </c:pt>
                <c:pt idx="13">
                  <c:v>7938080.0800000001</c:v>
                </c:pt>
                <c:pt idx="14">
                  <c:v>8308115.2800000003</c:v>
                </c:pt>
                <c:pt idx="15">
                  <c:v>7895796.3899999997</c:v>
                </c:pt>
                <c:pt idx="16">
                  <c:v>9308624.4900000002</c:v>
                </c:pt>
                <c:pt idx="17">
                  <c:v>7972257.9199999999</c:v>
                </c:pt>
                <c:pt idx="18">
                  <c:v>7903059.0499999998</c:v>
                </c:pt>
                <c:pt idx="19">
                  <c:v>7900533.0599999996</c:v>
                </c:pt>
                <c:pt idx="20">
                  <c:v>8125454.5999999996</c:v>
                </c:pt>
                <c:pt idx="21">
                  <c:v>8081851.7199999997</c:v>
                </c:pt>
                <c:pt idx="22">
                  <c:v>8133703.79</c:v>
                </c:pt>
                <c:pt idx="23">
                  <c:v>8057104.1399999997</c:v>
                </c:pt>
                <c:pt idx="24">
                  <c:v>8579160.1799999997</c:v>
                </c:pt>
                <c:pt idx="25">
                  <c:v>8041784.0300000003</c:v>
                </c:pt>
                <c:pt idx="26">
                  <c:v>8061817.9699999997</c:v>
                </c:pt>
                <c:pt idx="27">
                  <c:v>8437810.2699999996</c:v>
                </c:pt>
                <c:pt idx="28">
                  <c:v>8067710.2599999998</c:v>
                </c:pt>
                <c:pt idx="29">
                  <c:v>8077137.9000000004</c:v>
                </c:pt>
                <c:pt idx="30">
                  <c:v>9308506.6400000006</c:v>
                </c:pt>
                <c:pt idx="31">
                  <c:v>8058263.1100000003</c:v>
                </c:pt>
                <c:pt idx="32">
                  <c:v>8093636.2800000003</c:v>
                </c:pt>
                <c:pt idx="33">
                  <c:v>8118501.7000000002</c:v>
                </c:pt>
                <c:pt idx="34">
                  <c:v>8252491.5599999996</c:v>
                </c:pt>
                <c:pt idx="35">
                  <c:v>8250370.9400000004</c:v>
                </c:pt>
                <c:pt idx="36">
                  <c:v>7899191.0300000003</c:v>
                </c:pt>
                <c:pt idx="37">
                  <c:v>7941077.0899999999</c:v>
                </c:pt>
                <c:pt idx="38">
                  <c:v>9308860.1799999997</c:v>
                </c:pt>
                <c:pt idx="39">
                  <c:v>8136532.0700000003</c:v>
                </c:pt>
                <c:pt idx="40">
                  <c:v>9309679.0099999998</c:v>
                </c:pt>
                <c:pt idx="41">
                  <c:v>9309213.7200000007</c:v>
                </c:pt>
                <c:pt idx="42">
                  <c:v>8132525.3200000003</c:v>
                </c:pt>
                <c:pt idx="43">
                  <c:v>9309449.4100000001</c:v>
                </c:pt>
                <c:pt idx="44">
                  <c:v>7896837.5800000001</c:v>
                </c:pt>
                <c:pt idx="45">
                  <c:v>8190269.6799999997</c:v>
                </c:pt>
                <c:pt idx="46">
                  <c:v>8100707.0199999996</c:v>
                </c:pt>
                <c:pt idx="47">
                  <c:v>9309567.25</c:v>
                </c:pt>
                <c:pt idx="48">
                  <c:v>8072424.0700000003</c:v>
                </c:pt>
                <c:pt idx="49">
                  <c:v>8053568.7800000003</c:v>
                </c:pt>
                <c:pt idx="50">
                  <c:v>8119562.4000000004</c:v>
                </c:pt>
                <c:pt idx="51">
                  <c:v>7902726.4000000004</c:v>
                </c:pt>
                <c:pt idx="52">
                  <c:v>7895656.2199999997</c:v>
                </c:pt>
                <c:pt idx="53">
                  <c:v>7895660.4100000001</c:v>
                </c:pt>
                <c:pt idx="54">
                  <c:v>7984039.8700000001</c:v>
                </c:pt>
                <c:pt idx="55">
                  <c:v>7960470.75</c:v>
                </c:pt>
                <c:pt idx="56">
                  <c:v>7907312.6100000003</c:v>
                </c:pt>
                <c:pt idx="57">
                  <c:v>8104242.3899999997</c:v>
                </c:pt>
                <c:pt idx="58">
                  <c:v>7901547.9400000004</c:v>
                </c:pt>
                <c:pt idx="59">
                  <c:v>8276296.9699999997</c:v>
                </c:pt>
                <c:pt idx="60">
                  <c:v>8087744.75</c:v>
                </c:pt>
                <c:pt idx="61">
                  <c:v>7902479.0999999996</c:v>
                </c:pt>
                <c:pt idx="62">
                  <c:v>9309095.8699999992</c:v>
                </c:pt>
                <c:pt idx="63">
                  <c:v>8113670.0199999996</c:v>
                </c:pt>
                <c:pt idx="64">
                  <c:v>7952221.5499999998</c:v>
                </c:pt>
                <c:pt idx="65">
                  <c:v>8137121</c:v>
                </c:pt>
                <c:pt idx="66">
                  <c:v>7900345.7699999996</c:v>
                </c:pt>
                <c:pt idx="67">
                  <c:v>8097171.6500000004</c:v>
                </c:pt>
                <c:pt idx="68">
                  <c:v>8135471.4699999997</c:v>
                </c:pt>
                <c:pt idx="69">
                  <c:v>7896835.5700000003</c:v>
                </c:pt>
                <c:pt idx="70">
                  <c:v>9308742.3300000001</c:v>
                </c:pt>
                <c:pt idx="71">
                  <c:v>7901164.3499999996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F-4D71-A6FD-99AD074FD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07975"/>
        <c:axId val="481990958"/>
      </c:scatterChart>
      <c:valAx>
        <c:axId val="443707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990958"/>
        <c:crosses val="autoZero"/>
        <c:crossBetween val="midCat"/>
      </c:valAx>
      <c:valAx>
        <c:axId val="4819909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707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芜湖师范学校!$D$2:$D$63</c:f>
              <c:numCache>
                <c:formatCode>General</c:formatCode>
                <c:ptCount val="62"/>
                <c:pt idx="0">
                  <c:v>0.6029000034914771</c:v>
                </c:pt>
                <c:pt idx="1">
                  <c:v>0.60550000130679082</c:v>
                </c:pt>
                <c:pt idx="2">
                  <c:v>0.63819999676988104</c:v>
                </c:pt>
                <c:pt idx="3">
                  <c:v>0.64519999965152242</c:v>
                </c:pt>
                <c:pt idx="4">
                  <c:v>0.64669999452488136</c:v>
                </c:pt>
                <c:pt idx="5">
                  <c:v>0.64850000177589529</c:v>
                </c:pt>
                <c:pt idx="6">
                  <c:v>0.64927999508914691</c:v>
                </c:pt>
                <c:pt idx="7">
                  <c:v>0.65010000300896975</c:v>
                </c:pt>
                <c:pt idx="8">
                  <c:v>0.65169999754055252</c:v>
                </c:pt>
                <c:pt idx="9">
                  <c:v>0.65210000287493985</c:v>
                </c:pt>
                <c:pt idx="10">
                  <c:v>0.65327999482108723</c:v>
                </c:pt>
                <c:pt idx="11">
                  <c:v>0.65660000089799986</c:v>
                </c:pt>
                <c:pt idx="12">
                  <c:v>0.65727999455302755</c:v>
                </c:pt>
                <c:pt idx="13">
                  <c:v>0.65769999713846306</c:v>
                </c:pt>
                <c:pt idx="14">
                  <c:v>0.65790000315640251</c:v>
                </c:pt>
                <c:pt idx="15">
                  <c:v>0.65799935947142918</c:v>
                </c:pt>
                <c:pt idx="16">
                  <c:v>0.66127999428496786</c:v>
                </c:pt>
                <c:pt idx="17">
                  <c:v>0.66270000685562591</c:v>
                </c:pt>
                <c:pt idx="18">
                  <c:v>0.66359999707814965</c:v>
                </c:pt>
                <c:pt idx="19">
                  <c:v>0.66459032340795499</c:v>
                </c:pt>
                <c:pt idx="20">
                  <c:v>0.66479999967832837</c:v>
                </c:pt>
                <c:pt idx="21">
                  <c:v>0.66770000316980549</c:v>
                </c:pt>
                <c:pt idx="22">
                  <c:v>0.66840000077737305</c:v>
                </c:pt>
                <c:pt idx="23">
                  <c:v>0.66929999770138837</c:v>
                </c:pt>
                <c:pt idx="24">
                  <c:v>0.66972239271933864</c:v>
                </c:pt>
                <c:pt idx="25">
                  <c:v>0.67014965972170981</c:v>
                </c:pt>
                <c:pt idx="26">
                  <c:v>0.67269997267801851</c:v>
                </c:pt>
                <c:pt idx="27">
                  <c:v>0.67299999845865688</c:v>
                </c:pt>
                <c:pt idx="28">
                  <c:v>0.67440000037528347</c:v>
                </c:pt>
                <c:pt idx="29">
                  <c:v>0.67739999682349294</c:v>
                </c:pt>
                <c:pt idx="30">
                  <c:v>0.67759999613994082</c:v>
                </c:pt>
                <c:pt idx="31">
                  <c:v>0.67770000249965634</c:v>
                </c:pt>
                <c:pt idx="32">
                  <c:v>0.67775811783514206</c:v>
                </c:pt>
                <c:pt idx="33">
                  <c:v>0.68267894942860063</c:v>
                </c:pt>
                <c:pt idx="34">
                  <c:v>0.68269999211234433</c:v>
                </c:pt>
                <c:pt idx="35">
                  <c:v>0.68431015950823382</c:v>
                </c:pt>
                <c:pt idx="36">
                  <c:v>0.685999551938269</c:v>
                </c:pt>
                <c:pt idx="37">
                  <c:v>0.68601155430979288</c:v>
                </c:pt>
                <c:pt idx="38">
                  <c:v>0.68759999546979156</c:v>
                </c:pt>
                <c:pt idx="39">
                  <c:v>0.68800000080417889</c:v>
                </c:pt>
                <c:pt idx="40">
                  <c:v>0.68891000305521</c:v>
                </c:pt>
                <c:pt idx="41">
                  <c:v>0.69027420560350572</c:v>
                </c:pt>
                <c:pt idx="42">
                  <c:v>0.69150000224499963</c:v>
                </c:pt>
                <c:pt idx="43">
                  <c:v>0.69447000951812854</c:v>
                </c:pt>
                <c:pt idx="44">
                  <c:v>0.69720000286823836</c:v>
                </c:pt>
                <c:pt idx="45">
                  <c:v>0.69759999479964241</c:v>
                </c:pt>
                <c:pt idx="46">
                  <c:v>0.69814259447310556</c:v>
                </c:pt>
                <c:pt idx="47">
                  <c:v>0.70120000260017867</c:v>
                </c:pt>
                <c:pt idx="48">
                  <c:v>0.70750000117276102</c:v>
                </c:pt>
                <c:pt idx="49">
                  <c:v>0.70999999932985092</c:v>
                </c:pt>
                <c:pt idx="50">
                  <c:v>0.71249999748694048</c:v>
                </c:pt>
                <c:pt idx="51">
                  <c:v>0.71439999769468687</c:v>
                </c:pt>
                <c:pt idx="52">
                  <c:v>0.71599999892776134</c:v>
                </c:pt>
                <c:pt idx="53">
                  <c:v>0.72046738079101857</c:v>
                </c:pt>
                <c:pt idx="54">
                  <c:v>0.72429999736631367</c:v>
                </c:pt>
                <c:pt idx="55">
                  <c:v>0.729717972415454</c:v>
                </c:pt>
                <c:pt idx="56">
                  <c:v>0.73000000469104409</c:v>
                </c:pt>
                <c:pt idx="57">
                  <c:v>0.74711873722988875</c:v>
                </c:pt>
                <c:pt idx="58">
                  <c:v>0.75119124710135343</c:v>
                </c:pt>
                <c:pt idx="59">
                  <c:v>0.8</c:v>
                </c:pt>
                <c:pt idx="60">
                  <c:v>0.80999999932985067</c:v>
                </c:pt>
                <c:pt idx="61">
                  <c:v>0.82025421304350177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7-4DBD-BD8E-53993E657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2438352"/>
        <c:axId val="1335772032"/>
      </c:barChart>
      <c:catAx>
        <c:axId val="1332438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772032"/>
        <c:crosses val="autoZero"/>
        <c:auto val="1"/>
        <c:lblAlgn val="ctr"/>
        <c:lblOffset val="100"/>
        <c:noMultiLvlLbl val="0"/>
      </c:catAx>
      <c:valAx>
        <c:axId val="133577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243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褐山花苑!$E$1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褐山花苑!$D$2:$D$49</c:f>
              <c:numCache>
                <c:formatCode>General</c:formatCode>
                <c:ptCount val="48"/>
                <c:pt idx="0">
                  <c:v>1</c:v>
                </c:pt>
                <c:pt idx="1">
                  <c:v>38</c:v>
                </c:pt>
                <c:pt idx="2">
                  <c:v>7</c:v>
                </c:pt>
                <c:pt idx="3">
                  <c:v>39</c:v>
                </c:pt>
                <c:pt idx="4">
                  <c:v>35</c:v>
                </c:pt>
                <c:pt idx="5">
                  <c:v>3</c:v>
                </c:pt>
                <c:pt idx="6">
                  <c:v>27</c:v>
                </c:pt>
                <c:pt idx="7">
                  <c:v>4</c:v>
                </c:pt>
                <c:pt idx="8">
                  <c:v>15</c:v>
                </c:pt>
                <c:pt idx="9">
                  <c:v>42</c:v>
                </c:pt>
                <c:pt idx="10">
                  <c:v>6</c:v>
                </c:pt>
                <c:pt idx="11">
                  <c:v>19</c:v>
                </c:pt>
                <c:pt idx="12">
                  <c:v>10</c:v>
                </c:pt>
                <c:pt idx="13">
                  <c:v>18</c:v>
                </c:pt>
                <c:pt idx="14">
                  <c:v>14</c:v>
                </c:pt>
                <c:pt idx="15">
                  <c:v>46</c:v>
                </c:pt>
                <c:pt idx="16">
                  <c:v>34</c:v>
                </c:pt>
                <c:pt idx="17">
                  <c:v>32</c:v>
                </c:pt>
                <c:pt idx="18">
                  <c:v>47</c:v>
                </c:pt>
                <c:pt idx="19">
                  <c:v>22</c:v>
                </c:pt>
                <c:pt idx="20">
                  <c:v>23</c:v>
                </c:pt>
                <c:pt idx="21">
                  <c:v>33</c:v>
                </c:pt>
                <c:pt idx="22">
                  <c:v>8</c:v>
                </c:pt>
                <c:pt idx="23">
                  <c:v>45</c:v>
                </c:pt>
                <c:pt idx="24">
                  <c:v>21</c:v>
                </c:pt>
                <c:pt idx="25">
                  <c:v>20</c:v>
                </c:pt>
                <c:pt idx="26">
                  <c:v>44</c:v>
                </c:pt>
                <c:pt idx="27">
                  <c:v>43</c:v>
                </c:pt>
                <c:pt idx="28">
                  <c:v>29</c:v>
                </c:pt>
                <c:pt idx="29">
                  <c:v>16</c:v>
                </c:pt>
                <c:pt idx="30">
                  <c:v>28</c:v>
                </c:pt>
                <c:pt idx="31">
                  <c:v>11</c:v>
                </c:pt>
                <c:pt idx="32">
                  <c:v>25</c:v>
                </c:pt>
                <c:pt idx="33">
                  <c:v>2</c:v>
                </c:pt>
                <c:pt idx="34">
                  <c:v>13</c:v>
                </c:pt>
                <c:pt idx="35">
                  <c:v>24</c:v>
                </c:pt>
                <c:pt idx="36">
                  <c:v>41</c:v>
                </c:pt>
                <c:pt idx="37">
                  <c:v>26</c:v>
                </c:pt>
                <c:pt idx="38">
                  <c:v>40</c:v>
                </c:pt>
                <c:pt idx="39">
                  <c:v>37</c:v>
                </c:pt>
                <c:pt idx="40">
                  <c:v>12</c:v>
                </c:pt>
                <c:pt idx="41">
                  <c:v>9</c:v>
                </c:pt>
                <c:pt idx="42">
                  <c:v>30</c:v>
                </c:pt>
                <c:pt idx="43">
                  <c:v>31</c:v>
                </c:pt>
                <c:pt idx="44">
                  <c:v>36</c:v>
                </c:pt>
                <c:pt idx="45">
                  <c:v>17</c:v>
                </c:pt>
                <c:pt idx="46">
                  <c:v>5</c:v>
                </c:pt>
              </c:numCache>
            </c:numRef>
          </c:xVal>
          <c:yVal>
            <c:numRef>
              <c:f>褐山花苑!$E$2:$E$49</c:f>
              <c:numCache>
                <c:formatCode>General</c:formatCode>
                <c:ptCount val="48"/>
                <c:pt idx="0">
                  <c:v>3678979.83</c:v>
                </c:pt>
                <c:pt idx="1">
                  <c:v>3604326.08</c:v>
                </c:pt>
                <c:pt idx="2">
                  <c:v>3625272.09</c:v>
                </c:pt>
                <c:pt idx="3">
                  <c:v>3648366.41</c:v>
                </c:pt>
                <c:pt idx="4">
                  <c:v>3699388.77</c:v>
                </c:pt>
                <c:pt idx="5">
                  <c:v>3711204.46</c:v>
                </c:pt>
                <c:pt idx="6">
                  <c:v>3715501.09</c:v>
                </c:pt>
                <c:pt idx="7">
                  <c:v>3724094.34</c:v>
                </c:pt>
                <c:pt idx="8">
                  <c:v>3732150.48</c:v>
                </c:pt>
                <c:pt idx="9">
                  <c:v>3732687.56</c:v>
                </c:pt>
                <c:pt idx="10">
                  <c:v>3742354.95</c:v>
                </c:pt>
                <c:pt idx="11">
                  <c:v>3747188.65</c:v>
                </c:pt>
                <c:pt idx="12">
                  <c:v>3748799.88</c:v>
                </c:pt>
                <c:pt idx="13">
                  <c:v>3763838.05</c:v>
                </c:pt>
                <c:pt idx="14">
                  <c:v>3764912.2</c:v>
                </c:pt>
                <c:pt idx="15">
                  <c:v>3771878.72</c:v>
                </c:pt>
                <c:pt idx="16">
                  <c:v>3775653.75</c:v>
                </c:pt>
                <c:pt idx="17">
                  <c:v>3789617.76</c:v>
                </c:pt>
                <c:pt idx="18">
                  <c:v>3809450.4</c:v>
                </c:pt>
                <c:pt idx="19">
                  <c:v>3810026.7</c:v>
                </c:pt>
                <c:pt idx="20">
                  <c:v>3814860.4</c:v>
                </c:pt>
                <c:pt idx="21">
                  <c:v>3818619.94</c:v>
                </c:pt>
                <c:pt idx="22">
                  <c:v>3823990.71</c:v>
                </c:pt>
                <c:pt idx="23">
                  <c:v>3824379.12</c:v>
                </c:pt>
                <c:pt idx="24">
                  <c:v>3827200.89</c:v>
                </c:pt>
                <c:pt idx="25">
                  <c:v>3837560.88</c:v>
                </c:pt>
                <c:pt idx="26">
                  <c:v>3846082.9</c:v>
                </c:pt>
                <c:pt idx="27">
                  <c:v>3847595.46</c:v>
                </c:pt>
                <c:pt idx="28">
                  <c:v>3859437.82</c:v>
                </c:pt>
                <c:pt idx="29">
                  <c:v>3868011.38</c:v>
                </c:pt>
                <c:pt idx="30">
                  <c:v>3877698.45</c:v>
                </c:pt>
                <c:pt idx="31">
                  <c:v>3878273.3</c:v>
                </c:pt>
                <c:pt idx="32">
                  <c:v>3890068.35</c:v>
                </c:pt>
                <c:pt idx="33">
                  <c:v>3919378.73</c:v>
                </c:pt>
                <c:pt idx="34">
                  <c:v>3926007.47</c:v>
                </c:pt>
                <c:pt idx="35">
                  <c:v>3957668.2</c:v>
                </c:pt>
                <c:pt idx="36">
                  <c:v>3959711.21</c:v>
                </c:pt>
                <c:pt idx="37">
                  <c:v>3975983.59</c:v>
                </c:pt>
                <c:pt idx="38">
                  <c:v>3985515.97</c:v>
                </c:pt>
                <c:pt idx="39">
                  <c:v>4028080.1</c:v>
                </c:pt>
                <c:pt idx="40">
                  <c:v>4099564.66</c:v>
                </c:pt>
                <c:pt idx="41">
                  <c:v>4132810.19</c:v>
                </c:pt>
                <c:pt idx="42">
                  <c:v>4142168.28</c:v>
                </c:pt>
                <c:pt idx="43">
                  <c:v>4146774.2</c:v>
                </c:pt>
                <c:pt idx="44">
                  <c:v>4216057.18</c:v>
                </c:pt>
                <c:pt idx="45">
                  <c:v>4242911.04</c:v>
                </c:pt>
                <c:pt idx="46">
                  <c:v>4296618.78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4-426E-B89B-EA4535F45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011754"/>
        <c:axId val="633500021"/>
      </c:scatterChart>
      <c:valAx>
        <c:axId val="90701175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500021"/>
        <c:crosses val="autoZero"/>
        <c:crossBetween val="midCat"/>
      </c:valAx>
      <c:valAx>
        <c:axId val="6335000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701175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褐山花苑!$G$1:$G$49</c:f>
              <c:numCache>
                <c:formatCode>General</c:formatCode>
                <c:ptCount val="49"/>
                <c:pt idx="1">
                  <c:v>0.68500000056788846</c:v>
                </c:pt>
                <c:pt idx="2">
                  <c:v>0.67110000079746435</c:v>
                </c:pt>
                <c:pt idx="3">
                  <c:v>0.67499999958106593</c:v>
                </c:pt>
                <c:pt idx="4">
                  <c:v>0.67929999847861766</c:v>
                </c:pt>
                <c:pt idx="5">
                  <c:v>0.68880000071944947</c:v>
                </c:pt>
                <c:pt idx="6">
                  <c:v>0.69099999855328098</c:v>
                </c:pt>
                <c:pt idx="7">
                  <c:v>0.69180000064311031</c:v>
                </c:pt>
                <c:pt idx="8">
                  <c:v>0.69340000296083981</c:v>
                </c:pt>
                <c:pt idx="9">
                  <c:v>0.69489999919881185</c:v>
                </c:pt>
                <c:pt idx="10">
                  <c:v>0.6949999996927817</c:v>
                </c:pt>
                <c:pt idx="11">
                  <c:v>0.69679999927459246</c:v>
                </c:pt>
                <c:pt idx="12">
                  <c:v>0.69769999999646237</c:v>
                </c:pt>
                <c:pt idx="13">
                  <c:v>0.69799999961644255</c:v>
                </c:pt>
                <c:pt idx="14">
                  <c:v>0.70080000041409307</c:v>
                </c:pt>
                <c:pt idx="15">
                  <c:v>0.7009999995401035</c:v>
                </c:pt>
                <c:pt idx="16">
                  <c:v>0.70229711624757851</c:v>
                </c:pt>
                <c:pt idx="17">
                  <c:v>0.70300000010985386</c:v>
                </c:pt>
                <c:pt idx="18">
                  <c:v>0.70559999991956468</c:v>
                </c:pt>
                <c:pt idx="19">
                  <c:v>0.70929269709079723</c:v>
                </c:pt>
                <c:pt idx="20">
                  <c:v>0.7094000000711258</c:v>
                </c:pt>
                <c:pt idx="21">
                  <c:v>0.71030000079299571</c:v>
                </c:pt>
                <c:pt idx="22">
                  <c:v>0.71100000052692602</c:v>
                </c:pt>
                <c:pt idx="23">
                  <c:v>0.71199999988083651</c:v>
                </c:pt>
                <c:pt idx="24">
                  <c:v>0.71207231907325264</c:v>
                </c:pt>
                <c:pt idx="25">
                  <c:v>0.71259771267172811</c:v>
                </c:pt>
                <c:pt idx="26">
                  <c:v>0.71452666947057075</c:v>
                </c:pt>
                <c:pt idx="27">
                  <c:v>0.71611340926654277</c:v>
                </c:pt>
                <c:pt idx="28">
                  <c:v>0.7163950372310155</c:v>
                </c:pt>
                <c:pt idx="29">
                  <c:v>0.71860000083004805</c:v>
                </c:pt>
                <c:pt idx="30">
                  <c:v>0.72019633700916452</c:v>
                </c:pt>
                <c:pt idx="31">
                  <c:v>0.72200000086765903</c:v>
                </c:pt>
                <c:pt idx="32">
                  <c:v>0.72210703386825215</c:v>
                </c:pt>
                <c:pt idx="33">
                  <c:v>0.72430318868019583</c:v>
                </c:pt>
                <c:pt idx="34">
                  <c:v>0.72976057394578586</c:v>
                </c:pt>
                <c:pt idx="35">
                  <c:v>0.73099479840843118</c:v>
                </c:pt>
                <c:pt idx="36">
                  <c:v>0.73688980220571476</c:v>
                </c:pt>
                <c:pt idx="37">
                  <c:v>0.73727019620509149</c:v>
                </c:pt>
                <c:pt idx="38">
                  <c:v>0.74029999816767544</c:v>
                </c:pt>
                <c:pt idx="39">
                  <c:v>0.74207485984323229</c:v>
                </c:pt>
                <c:pt idx="40">
                  <c:v>0.74999999953451779</c:v>
                </c:pt>
                <c:pt idx="41">
                  <c:v>0.76330991856187902</c:v>
                </c:pt>
                <c:pt idx="42">
                  <c:v>0.76950000090024284</c:v>
                </c:pt>
                <c:pt idx="43">
                  <c:v>0.77124241101161173</c:v>
                </c:pt>
                <c:pt idx="44">
                  <c:v>0.77210000070995366</c:v>
                </c:pt>
                <c:pt idx="45">
                  <c:v>0.78500000112646717</c:v>
                </c:pt>
                <c:pt idx="46">
                  <c:v>0.78999999975794921</c:v>
                </c:pt>
                <c:pt idx="47">
                  <c:v>0.80000000074477173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B-433E-B14B-E8F1A2588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8194048"/>
        <c:axId val="1335773696"/>
      </c:barChart>
      <c:catAx>
        <c:axId val="1458194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773696"/>
        <c:crosses val="autoZero"/>
        <c:auto val="1"/>
        <c:lblAlgn val="ctr"/>
        <c:lblOffset val="100"/>
        <c:noMultiLvlLbl val="0"/>
      </c:catAx>
      <c:valAx>
        <c:axId val="133577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19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高沟镇镇政府!$D$1</c:f>
              <c:strCache>
                <c:ptCount val="1"/>
                <c:pt idx="0">
                  <c:v>1322921.47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高沟镇镇政府!$C$2:$C$39</c:f>
              <c:strCache>
                <c:ptCount val="38"/>
                <c:pt idx="0">
                  <c:v>18</c:v>
                </c:pt>
                <c:pt idx="1">
                  <c:v>38</c:v>
                </c:pt>
                <c:pt idx="2">
                  <c:v>28</c:v>
                </c:pt>
                <c:pt idx="3">
                  <c:v>20</c:v>
                </c:pt>
                <c:pt idx="4">
                  <c:v>5</c:v>
                </c:pt>
                <c:pt idx="5">
                  <c:v>21</c:v>
                </c:pt>
                <c:pt idx="6">
                  <c:v>39</c:v>
                </c:pt>
                <c:pt idx="7">
                  <c:v>15</c:v>
                </c:pt>
                <c:pt idx="8">
                  <c:v>2</c:v>
                </c:pt>
                <c:pt idx="9">
                  <c:v>4</c:v>
                </c:pt>
                <c:pt idx="10">
                  <c:v>14</c:v>
                </c:pt>
                <c:pt idx="11">
                  <c:v>17</c:v>
                </c:pt>
                <c:pt idx="12">
                  <c:v>30</c:v>
                </c:pt>
                <c:pt idx="13">
                  <c:v>3</c:v>
                </c:pt>
                <c:pt idx="14">
                  <c:v>6</c:v>
                </c:pt>
                <c:pt idx="15">
                  <c:v>25</c:v>
                </c:pt>
                <c:pt idx="16">
                  <c:v>29</c:v>
                </c:pt>
                <c:pt idx="17">
                  <c:v>31</c:v>
                </c:pt>
                <c:pt idx="18">
                  <c:v>1</c:v>
                </c:pt>
                <c:pt idx="19">
                  <c:v>11</c:v>
                </c:pt>
                <c:pt idx="20">
                  <c:v>10</c:v>
                </c:pt>
                <c:pt idx="21">
                  <c:v>23</c:v>
                </c:pt>
                <c:pt idx="22">
                  <c:v>13</c:v>
                </c:pt>
                <c:pt idx="23">
                  <c:v>37</c:v>
                </c:pt>
                <c:pt idx="24">
                  <c:v>26</c:v>
                </c:pt>
                <c:pt idx="25">
                  <c:v>33</c:v>
                </c:pt>
                <c:pt idx="26">
                  <c:v>32</c:v>
                </c:pt>
                <c:pt idx="27">
                  <c:v>36</c:v>
                </c:pt>
                <c:pt idx="28">
                  <c:v>34</c:v>
                </c:pt>
                <c:pt idx="29">
                  <c:v>27</c:v>
                </c:pt>
                <c:pt idx="30">
                  <c:v>7</c:v>
                </c:pt>
                <c:pt idx="31">
                  <c:v>35</c:v>
                </c:pt>
                <c:pt idx="32">
                  <c:v>12</c:v>
                </c:pt>
                <c:pt idx="33">
                  <c:v>24</c:v>
                </c:pt>
                <c:pt idx="34">
                  <c:v>22</c:v>
                </c:pt>
                <c:pt idx="35">
                  <c:v>16</c:v>
                </c:pt>
                <c:pt idx="36">
                  <c:v>8</c:v>
                </c:pt>
                <c:pt idx="37">
                  <c:v>x</c:v>
                </c:pt>
              </c:strCache>
            </c:strRef>
          </c:xVal>
          <c:yVal>
            <c:numRef>
              <c:f>高沟镇镇政府!$D$2:$D$39</c:f>
              <c:numCache>
                <c:formatCode>General</c:formatCode>
                <c:ptCount val="38"/>
                <c:pt idx="0">
                  <c:v>1323286.55</c:v>
                </c:pt>
                <c:pt idx="1">
                  <c:v>1340906.47</c:v>
                </c:pt>
                <c:pt idx="2">
                  <c:v>1396863.24</c:v>
                </c:pt>
                <c:pt idx="3">
                  <c:v>1403627.71</c:v>
                </c:pt>
                <c:pt idx="4">
                  <c:v>1416311.1</c:v>
                </c:pt>
                <c:pt idx="5">
                  <c:v>1416311.1</c:v>
                </c:pt>
                <c:pt idx="6">
                  <c:v>1416311.1</c:v>
                </c:pt>
                <c:pt idx="7">
                  <c:v>1416311.11</c:v>
                </c:pt>
                <c:pt idx="8">
                  <c:v>1437450.07</c:v>
                </c:pt>
                <c:pt idx="9">
                  <c:v>1437450.07</c:v>
                </c:pt>
                <c:pt idx="10">
                  <c:v>1437450.07</c:v>
                </c:pt>
                <c:pt idx="11">
                  <c:v>1437450.07</c:v>
                </c:pt>
                <c:pt idx="12">
                  <c:v>1437450.07</c:v>
                </c:pt>
                <c:pt idx="13">
                  <c:v>1458589.04</c:v>
                </c:pt>
                <c:pt idx="14">
                  <c:v>1458589.04</c:v>
                </c:pt>
                <c:pt idx="15">
                  <c:v>1458589.04</c:v>
                </c:pt>
                <c:pt idx="16">
                  <c:v>1458589.04</c:v>
                </c:pt>
                <c:pt idx="17">
                  <c:v>1458589.04</c:v>
                </c:pt>
                <c:pt idx="18">
                  <c:v>1458589.86</c:v>
                </c:pt>
                <c:pt idx="19">
                  <c:v>1528868.02</c:v>
                </c:pt>
                <c:pt idx="20">
                  <c:v>1542757.95</c:v>
                </c:pt>
                <c:pt idx="21">
                  <c:v>1627702.73</c:v>
                </c:pt>
                <c:pt idx="22">
                  <c:v>1648839.78</c:v>
                </c:pt>
                <c:pt idx="23">
                  <c:v>1669978.76</c:v>
                </c:pt>
                <c:pt idx="24">
                  <c:v>1691117.73</c:v>
                </c:pt>
                <c:pt idx="25">
                  <c:v>1691164.73</c:v>
                </c:pt>
                <c:pt idx="26">
                  <c:v>1733395.67</c:v>
                </c:pt>
                <c:pt idx="27">
                  <c:v>1754534.64</c:v>
                </c:pt>
                <c:pt idx="28">
                  <c:v>1775673.61</c:v>
                </c:pt>
                <c:pt idx="29">
                  <c:v>1796812.59</c:v>
                </c:pt>
                <c:pt idx="30">
                  <c:v>1888888.88</c:v>
                </c:pt>
                <c:pt idx="31">
                  <c:v>2008202.3</c:v>
                </c:pt>
                <c:pt idx="32">
                  <c:v>2029341.27</c:v>
                </c:pt>
                <c:pt idx="33">
                  <c:v>2046252.45</c:v>
                </c:pt>
                <c:pt idx="34">
                  <c:v>2053220.95</c:v>
                </c:pt>
                <c:pt idx="35">
                  <c:v>2093043.97</c:v>
                </c:pt>
                <c:pt idx="36">
                  <c:v>2104940.0299999998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E-4926-A0ED-B53ECDCE1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109601"/>
        <c:axId val="196357481"/>
      </c:scatterChart>
      <c:valAx>
        <c:axId val="9151096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357481"/>
        <c:crosses val="autoZero"/>
        <c:crossBetween val="midCat"/>
      </c:valAx>
      <c:valAx>
        <c:axId val="1963574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10960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高沟镇镇政府!$G$2:$G$39</c:f>
              <c:numCache>
                <c:formatCode>General</c:formatCode>
                <c:ptCount val="38"/>
                <c:pt idx="0">
                  <c:v>0.62599381608516846</c:v>
                </c:pt>
                <c:pt idx="1">
                  <c:v>0.63432909385241798</c:v>
                </c:pt>
                <c:pt idx="2">
                  <c:v>0.66079999842565662</c:v>
                </c:pt>
                <c:pt idx="3">
                  <c:v>0.66399999799422593</c:v>
                </c:pt>
                <c:pt idx="4">
                  <c:v>0.67000000132456772</c:v>
                </c:pt>
                <c:pt idx="5">
                  <c:v>0.67000000132456772</c:v>
                </c:pt>
                <c:pt idx="6">
                  <c:v>0.67000000132456772</c:v>
                </c:pt>
                <c:pt idx="7">
                  <c:v>0.67000000605516685</c:v>
                </c:pt>
                <c:pt idx="8">
                  <c:v>0.68000000056767185</c:v>
                </c:pt>
                <c:pt idx="9">
                  <c:v>0.68000000056767185</c:v>
                </c:pt>
                <c:pt idx="10">
                  <c:v>0.68000000056767185</c:v>
                </c:pt>
                <c:pt idx="11">
                  <c:v>0.68000000056767185</c:v>
                </c:pt>
                <c:pt idx="12">
                  <c:v>0.68000000056767185</c:v>
                </c:pt>
                <c:pt idx="13">
                  <c:v>0.68999999981077598</c:v>
                </c:pt>
                <c:pt idx="14">
                  <c:v>0.68999999981077598</c:v>
                </c:pt>
                <c:pt idx="15">
                  <c:v>0.68999999981077598</c:v>
                </c:pt>
                <c:pt idx="16">
                  <c:v>0.68999999981077598</c:v>
                </c:pt>
                <c:pt idx="17">
                  <c:v>0.68999999981077598</c:v>
                </c:pt>
                <c:pt idx="18">
                  <c:v>0.69000038771990213</c:v>
                </c:pt>
                <c:pt idx="19">
                  <c:v>0.72324616775586181</c:v>
                </c:pt>
                <c:pt idx="20">
                  <c:v>0.72981693678986725</c:v>
                </c:pt>
                <c:pt idx="21">
                  <c:v>0.77000090676123523</c:v>
                </c:pt>
                <c:pt idx="22">
                  <c:v>0.77999999772931239</c:v>
                </c:pt>
                <c:pt idx="23">
                  <c:v>0.79000000170301565</c:v>
                </c:pt>
                <c:pt idx="24">
                  <c:v>0.80000000094611978</c:v>
                </c:pt>
                <c:pt idx="25">
                  <c:v>0.80002223476188405</c:v>
                </c:pt>
                <c:pt idx="26">
                  <c:v>0.81999999943232804</c:v>
                </c:pt>
                <c:pt idx="27">
                  <c:v>0.82999999867543217</c:v>
                </c:pt>
                <c:pt idx="28">
                  <c:v>0.83999999791853641</c:v>
                </c:pt>
                <c:pt idx="29">
                  <c:v>0.85000000189223957</c:v>
                </c:pt>
                <c:pt idx="30">
                  <c:v>0.89355760334149825</c:v>
                </c:pt>
                <c:pt idx="31">
                  <c:v>0.94999999905388011</c:v>
                </c:pt>
                <c:pt idx="32">
                  <c:v>0.95999999829698424</c:v>
                </c:pt>
                <c:pt idx="33">
                  <c:v>0.96799999958370719</c:v>
                </c:pt>
                <c:pt idx="34">
                  <c:v>0.97129651756568891</c:v>
                </c:pt>
                <c:pt idx="35">
                  <c:v>0.99013519181794063</c:v>
                </c:pt>
                <c:pt idx="36">
                  <c:v>0.99576274088943839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A-4774-9A5E-66A88AC31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9104400"/>
        <c:axId val="1443481280"/>
      </c:barChart>
      <c:catAx>
        <c:axId val="1329104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481280"/>
        <c:crosses val="autoZero"/>
        <c:auto val="1"/>
        <c:lblAlgn val="ctr"/>
        <c:lblOffset val="100"/>
        <c:noMultiLvlLbl val="0"/>
      </c:catAx>
      <c:valAx>
        <c:axId val="14434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910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'三山区（二标段）'!$F$1:$F$52</c:f>
              <c:numCache>
                <c:formatCode>General</c:formatCode>
                <c:ptCount val="52"/>
                <c:pt idx="0">
                  <c:v>0.99846153846153851</c:v>
                </c:pt>
                <c:pt idx="1">
                  <c:v>0.99738461538461542</c:v>
                </c:pt>
                <c:pt idx="2">
                  <c:v>0.99661538461538457</c:v>
                </c:pt>
                <c:pt idx="3">
                  <c:v>0.995</c:v>
                </c:pt>
                <c:pt idx="4">
                  <c:v>0.99307692307692308</c:v>
                </c:pt>
                <c:pt idx="5">
                  <c:v>0.99076923076923074</c:v>
                </c:pt>
                <c:pt idx="6">
                  <c:v>0.99061538461538456</c:v>
                </c:pt>
                <c:pt idx="7">
                  <c:v>0.98823076923076925</c:v>
                </c:pt>
                <c:pt idx="8">
                  <c:v>0.98615384615384616</c:v>
                </c:pt>
                <c:pt idx="9">
                  <c:v>0.65</c:v>
                </c:pt>
                <c:pt idx="10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0.64</c:v>
                </c:pt>
                <c:pt idx="14">
                  <c:v>0.64</c:v>
                </c:pt>
                <c:pt idx="15">
                  <c:v>0.64</c:v>
                </c:pt>
                <c:pt idx="16">
                  <c:v>0.64</c:v>
                </c:pt>
                <c:pt idx="17">
                  <c:v>0.64</c:v>
                </c:pt>
                <c:pt idx="18">
                  <c:v>0.63</c:v>
                </c:pt>
                <c:pt idx="19">
                  <c:v>0.63</c:v>
                </c:pt>
                <c:pt idx="20">
                  <c:v>0.63</c:v>
                </c:pt>
                <c:pt idx="21">
                  <c:v>0.63</c:v>
                </c:pt>
                <c:pt idx="22">
                  <c:v>0.62438461538461543</c:v>
                </c:pt>
                <c:pt idx="23">
                  <c:v>0.62</c:v>
                </c:pt>
                <c:pt idx="24">
                  <c:v>0.61938461538461542</c:v>
                </c:pt>
                <c:pt idx="25">
                  <c:v>0.61599999999999999</c:v>
                </c:pt>
                <c:pt idx="26">
                  <c:v>0.61499999999999999</c:v>
                </c:pt>
                <c:pt idx="27">
                  <c:v>0.61</c:v>
                </c:pt>
                <c:pt idx="28">
                  <c:v>0.60499999999999998</c:v>
                </c:pt>
                <c:pt idx="29">
                  <c:v>0.6</c:v>
                </c:pt>
                <c:pt idx="30">
                  <c:v>0.59499999999999997</c:v>
                </c:pt>
                <c:pt idx="31">
                  <c:v>0.59</c:v>
                </c:pt>
                <c:pt idx="32">
                  <c:v>0.58753846153846156</c:v>
                </c:pt>
                <c:pt idx="33">
                  <c:v>0.58499999999999996</c:v>
                </c:pt>
                <c:pt idx="34">
                  <c:v>0.57999999999999996</c:v>
                </c:pt>
                <c:pt idx="35">
                  <c:v>0.57499999999999996</c:v>
                </c:pt>
                <c:pt idx="36">
                  <c:v>0.56999999999999995</c:v>
                </c:pt>
                <c:pt idx="37">
                  <c:v>0.56999999999999995</c:v>
                </c:pt>
                <c:pt idx="38">
                  <c:v>0.56000000000000005</c:v>
                </c:pt>
                <c:pt idx="39">
                  <c:v>0.55500000000000005</c:v>
                </c:pt>
                <c:pt idx="40">
                  <c:v>0.55446153846153845</c:v>
                </c:pt>
                <c:pt idx="41">
                  <c:v>0.54746153846153844</c:v>
                </c:pt>
                <c:pt idx="42">
                  <c:v>0.54623076923076919</c:v>
                </c:pt>
                <c:pt idx="43">
                  <c:v>0.54530769230769227</c:v>
                </c:pt>
                <c:pt idx="44">
                  <c:v>0.54276923076923078</c:v>
                </c:pt>
                <c:pt idx="45">
                  <c:v>0.54100000000000004</c:v>
                </c:pt>
                <c:pt idx="46">
                  <c:v>0.53753846153846152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3-436B-8B32-03693B357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6766720"/>
        <c:axId val="1335759552"/>
      </c:barChart>
      <c:catAx>
        <c:axId val="1456766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759552"/>
        <c:crosses val="autoZero"/>
        <c:auto val="1"/>
        <c:lblAlgn val="ctr"/>
        <c:lblOffset val="100"/>
        <c:noMultiLvlLbl val="0"/>
      </c:catAx>
      <c:valAx>
        <c:axId val="13357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67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油料生产基地!$F$1:$F$36</c:f>
              <c:numCache>
                <c:formatCode>General</c:formatCode>
                <c:ptCount val="36"/>
                <c:pt idx="0">
                  <c:v>0.87799999862116662</c:v>
                </c:pt>
                <c:pt idx="1">
                  <c:v>0.88600000028859305</c:v>
                </c:pt>
                <c:pt idx="2">
                  <c:v>0.89021997313722701</c:v>
                </c:pt>
                <c:pt idx="3">
                  <c:v>0.89199999886700509</c:v>
                </c:pt>
                <c:pt idx="4">
                  <c:v>0.89453487705731483</c:v>
                </c:pt>
                <c:pt idx="5">
                  <c:v>0.90340000044144042</c:v>
                </c:pt>
                <c:pt idx="6">
                  <c:v>0.90400000136814462</c:v>
                </c:pt>
                <c:pt idx="7">
                  <c:v>0.90506242184239594</c:v>
                </c:pt>
                <c:pt idx="8">
                  <c:v>0.90919999871095114</c:v>
                </c:pt>
                <c:pt idx="9">
                  <c:v>0.90936638594920516</c:v>
                </c:pt>
                <c:pt idx="10">
                  <c:v>0.91040000056435966</c:v>
                </c:pt>
                <c:pt idx="11">
                  <c:v>0.91138084541092013</c:v>
                </c:pt>
                <c:pt idx="12">
                  <c:v>0.91319999954466435</c:v>
                </c:pt>
                <c:pt idx="13">
                  <c:v>0.91449999888036593</c:v>
                </c:pt>
                <c:pt idx="14">
                  <c:v>0.91464153772495205</c:v>
                </c:pt>
                <c:pt idx="15">
                  <c:v>0.91733317536962655</c:v>
                </c:pt>
                <c:pt idx="16">
                  <c:v>0.91896257157461014</c:v>
                </c:pt>
                <c:pt idx="17">
                  <c:v>0.91991668950069883</c:v>
                </c:pt>
                <c:pt idx="18">
                  <c:v>0.92080669969343021</c:v>
                </c:pt>
                <c:pt idx="19">
                  <c:v>0.92122741754922732</c:v>
                </c:pt>
                <c:pt idx="20">
                  <c:v>0.92233973522263568</c:v>
                </c:pt>
                <c:pt idx="21">
                  <c:v>0.92300000132004578</c:v>
                </c:pt>
                <c:pt idx="22">
                  <c:v>0.92412581071725564</c:v>
                </c:pt>
                <c:pt idx="23">
                  <c:v>0.92569071707034301</c:v>
                </c:pt>
                <c:pt idx="24">
                  <c:v>0.9267396778866841</c:v>
                </c:pt>
                <c:pt idx="25">
                  <c:v>0.92881483540863874</c:v>
                </c:pt>
                <c:pt idx="26">
                  <c:v>0.92950718877469762</c:v>
                </c:pt>
                <c:pt idx="27">
                  <c:v>0.93062284664512562</c:v>
                </c:pt>
                <c:pt idx="28">
                  <c:v>0.930999997643157</c:v>
                </c:pt>
                <c:pt idx="29">
                  <c:v>0.93107398968753452</c:v>
                </c:pt>
                <c:pt idx="30">
                  <c:v>0.93162520503264967</c:v>
                </c:pt>
                <c:pt idx="31">
                  <c:v>0.93313587193045444</c:v>
                </c:pt>
                <c:pt idx="32">
                  <c:v>0.94200000127194705</c:v>
                </c:pt>
                <c:pt idx="33">
                  <c:v>0.94308487321448486</c:v>
                </c:pt>
                <c:pt idx="34">
                  <c:v>0.95599999884562781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6-42F2-9BEF-B6DF0F0A2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7584688"/>
        <c:axId val="1328058496"/>
      </c:barChart>
      <c:catAx>
        <c:axId val="1447584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8058496"/>
        <c:crosses val="autoZero"/>
        <c:auto val="1"/>
        <c:lblAlgn val="ctr"/>
        <c:lblOffset val="100"/>
        <c:noMultiLvlLbl val="0"/>
      </c:catAx>
      <c:valAx>
        <c:axId val="132805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758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繁昌县经济开发区!$F$2:$F$29</c:f>
              <c:numCache>
                <c:formatCode>General</c:formatCode>
                <c:ptCount val="28"/>
                <c:pt idx="0">
                  <c:v>0.78168883524159416</c:v>
                </c:pt>
                <c:pt idx="1">
                  <c:v>0.76104812706488978</c:v>
                </c:pt>
                <c:pt idx="2">
                  <c:v>0.76015884022872071</c:v>
                </c:pt>
                <c:pt idx="3">
                  <c:v>0.75050000078671952</c:v>
                </c:pt>
                <c:pt idx="4">
                  <c:v>0.75000000168823933</c:v>
                </c:pt>
                <c:pt idx="5">
                  <c:v>0.74280459047408776</c:v>
                </c:pt>
                <c:pt idx="6">
                  <c:v>0.73700000149240363</c:v>
                </c:pt>
                <c:pt idx="7">
                  <c:v>0.7369996908563613</c:v>
                </c:pt>
                <c:pt idx="8">
                  <c:v>0.73091385807958986</c:v>
                </c:pt>
                <c:pt idx="9">
                  <c:v>0.73000028760845748</c:v>
                </c:pt>
                <c:pt idx="10">
                  <c:v>0.72369015872671161</c:v>
                </c:pt>
                <c:pt idx="11">
                  <c:v>0.72000000175576895</c:v>
                </c:pt>
                <c:pt idx="12">
                  <c:v>0.71329999762903662</c:v>
                </c:pt>
                <c:pt idx="13">
                  <c:v>0.71180422430847645</c:v>
                </c:pt>
                <c:pt idx="14">
                  <c:v>0.71101633650478557</c:v>
                </c:pt>
                <c:pt idx="15">
                  <c:v>0.70967499994445704</c:v>
                </c:pt>
                <c:pt idx="16">
                  <c:v>0.7068002963494856</c:v>
                </c:pt>
                <c:pt idx="17">
                  <c:v>0.70478600056818042</c:v>
                </c:pt>
                <c:pt idx="18">
                  <c:v>0.70198000156222928</c:v>
                </c:pt>
                <c:pt idx="19">
                  <c:v>0.69600354981363299</c:v>
                </c:pt>
                <c:pt idx="20">
                  <c:v>0.69551246799545552</c:v>
                </c:pt>
                <c:pt idx="21">
                  <c:v>0.67529999861496848</c:v>
                </c:pt>
                <c:pt idx="22">
                  <c:v>0.67359999897895284</c:v>
                </c:pt>
                <c:pt idx="23">
                  <c:v>0.66360000012695564</c:v>
                </c:pt>
                <c:pt idx="24">
                  <c:v>0.66289999868790039</c:v>
                </c:pt>
                <c:pt idx="25">
                  <c:v>0.65590000117974168</c:v>
                </c:pt>
                <c:pt idx="26">
                  <c:v>0.6489000002951042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7-4B5E-8EBC-9749F758A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5170800"/>
        <c:axId val="1330030416"/>
      </c:barChart>
      <c:catAx>
        <c:axId val="13351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0030416"/>
        <c:crosses val="autoZero"/>
        <c:auto val="1"/>
        <c:lblAlgn val="ctr"/>
        <c:lblOffset val="100"/>
        <c:noMultiLvlLbl val="0"/>
      </c:catAx>
      <c:valAx>
        <c:axId val="133003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17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218440</xdr:colOff>
      <xdr:row>4</xdr:row>
      <xdr:rowOff>1270</xdr:rowOff>
    </xdr:from>
    <xdr:to>
      <xdr:col>11</xdr:col>
      <xdr:colOff>524510</xdr:colOff>
      <xdr:row>19</xdr:row>
      <xdr:rowOff>1270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1895475</xdr:colOff>
      <xdr:row>3</xdr:row>
      <xdr:rowOff>139700</xdr:rowOff>
    </xdr:from>
    <xdr:to>
      <xdr:col>7</xdr:col>
      <xdr:colOff>600075</xdr:colOff>
      <xdr:row>18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4D2DB8-2E44-4C1F-AB25-334ABFC15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6</xdr:row>
      <xdr:rowOff>46990</xdr:rowOff>
    </xdr:from>
    <xdr:to>
      <xdr:col>13</xdr:col>
      <xdr:colOff>80010</xdr:colOff>
      <xdr:row>21</xdr:row>
      <xdr:rowOff>46990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4</xdr:row>
      <xdr:rowOff>58420</xdr:rowOff>
    </xdr:from>
    <xdr:to>
      <xdr:col>14</xdr:col>
      <xdr:colOff>241300</xdr:colOff>
      <xdr:row>19</xdr:row>
      <xdr:rowOff>58420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589280</xdr:colOff>
      <xdr:row>7</xdr:row>
      <xdr:rowOff>40640</xdr:rowOff>
    </xdr:from>
    <xdr:to>
      <xdr:col>13</xdr:col>
      <xdr:colOff>284480</xdr:colOff>
      <xdr:row>22</xdr:row>
      <xdr:rowOff>40640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8</xdr:row>
      <xdr:rowOff>99060</xdr:rowOff>
    </xdr:from>
    <xdr:to>
      <xdr:col>14</xdr:col>
      <xdr:colOff>327660</xdr:colOff>
      <xdr:row>23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265430</xdr:colOff>
      <xdr:row>5</xdr:row>
      <xdr:rowOff>148590</xdr:rowOff>
    </xdr:from>
    <xdr:to>
      <xdr:col>16</xdr:col>
      <xdr:colOff>105410</xdr:colOff>
      <xdr:row>20</xdr:row>
      <xdr:rowOff>148590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269875</xdr:colOff>
      <xdr:row>3</xdr:row>
      <xdr:rowOff>76200</xdr:rowOff>
    </xdr:from>
    <xdr:to>
      <xdr:col>12</xdr:col>
      <xdr:colOff>485775</xdr:colOff>
      <xdr:row>18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5C147AE-C481-4407-BEE0-202D33D01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474980</xdr:colOff>
      <xdr:row>5</xdr:row>
      <xdr:rowOff>123190</xdr:rowOff>
    </xdr:from>
    <xdr:to>
      <xdr:col>16</xdr:col>
      <xdr:colOff>302260</xdr:colOff>
      <xdr:row>20</xdr:row>
      <xdr:rowOff>123190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352425</xdr:colOff>
      <xdr:row>3</xdr:row>
      <xdr:rowOff>76200</xdr:rowOff>
    </xdr:from>
    <xdr:to>
      <xdr:col>11</xdr:col>
      <xdr:colOff>288925</xdr:colOff>
      <xdr:row>18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291D0E-56FD-4607-8CC6-6787E9E30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4</xdr:row>
      <xdr:rowOff>88900</xdr:rowOff>
    </xdr:from>
    <xdr:to>
      <xdr:col>15</xdr:col>
      <xdr:colOff>434975</xdr:colOff>
      <xdr:row>19</xdr:row>
      <xdr:rowOff>69850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67D62CC-6E8E-4832-8B01-82DAFA720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73025</xdr:colOff>
      <xdr:row>4</xdr:row>
      <xdr:rowOff>133350</xdr:rowOff>
    </xdr:from>
    <xdr:to>
      <xdr:col>14</xdr:col>
      <xdr:colOff>85725</xdr:colOff>
      <xdr:row>19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BB0881-723B-48CE-9D40-3EEE35791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111125</xdr:colOff>
      <xdr:row>3</xdr:row>
      <xdr:rowOff>69850</xdr:rowOff>
    </xdr:from>
    <xdr:to>
      <xdr:col>14</xdr:col>
      <xdr:colOff>47625</xdr:colOff>
      <xdr:row>18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C9EDB5-4A20-435F-829D-EF1CECECF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6</xdr:row>
      <xdr:rowOff>26670</xdr:rowOff>
    </xdr:from>
    <xdr:to>
      <xdr:col>16</xdr:col>
      <xdr:colOff>358140</xdr:colOff>
      <xdr:row>21</xdr:row>
      <xdr:rowOff>26670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523875</xdr:colOff>
      <xdr:row>4</xdr:row>
      <xdr:rowOff>63500</xdr:rowOff>
    </xdr:from>
    <xdr:to>
      <xdr:col>15</xdr:col>
      <xdr:colOff>536575</xdr:colOff>
      <xdr:row>19</xdr:row>
      <xdr:rowOff>44450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EA99B3-B387-427D-A87C-22474FE15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84</xdr:row>
      <xdr:rowOff>0</xdr:rowOff>
    </xdr:from>
    <xdr:to>
      <xdr:col>1</xdr:col>
      <xdr:colOff>304800</xdr:colOff>
      <xdr:row>84</xdr:row>
      <xdr:rowOff>223520</xdr:rowOff>
    </xdr:to>
    <xdr:sp macro="" textlink="">
      <xdr:nvSpPr>
        <xdr:cNvPr id="1025" name="HTMLText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/>
      </xdr:nvSpPr>
      <xdr:spPr>
        <a:xfrm>
          <a:off x="0" y="26852880"/>
          <a:ext cx="914400" cy="22860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84</xdr:row>
      <xdr:rowOff>0</xdr:rowOff>
    </xdr:from>
    <xdr:to>
      <xdr:col>1</xdr:col>
      <xdr:colOff>304800</xdr:colOff>
      <xdr:row>84</xdr:row>
      <xdr:rowOff>223520</xdr:rowOff>
    </xdr:to>
    <xdr:sp macro="" textlink="">
      <xdr:nvSpPr>
        <xdr:cNvPr id="1026" name="HTMLHidden1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/>
      </xdr:nvSpPr>
      <xdr:spPr>
        <a:xfrm>
          <a:off x="0" y="26852880"/>
          <a:ext cx="914400" cy="22860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84</xdr:row>
      <xdr:rowOff>0</xdr:rowOff>
    </xdr:from>
    <xdr:to>
      <xdr:col>1</xdr:col>
      <xdr:colOff>304800</xdr:colOff>
      <xdr:row>84</xdr:row>
      <xdr:rowOff>223520</xdr:rowOff>
    </xdr:to>
    <xdr:sp macro="" textlink="">
      <xdr:nvSpPr>
        <xdr:cNvPr id="1027" name="HTMLText2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SpPr/>
      </xdr:nvSpPr>
      <xdr:spPr>
        <a:xfrm>
          <a:off x="0" y="26852880"/>
          <a:ext cx="914400" cy="22860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84</xdr:row>
      <xdr:rowOff>0</xdr:rowOff>
    </xdr:from>
    <xdr:to>
      <xdr:col>1</xdr:col>
      <xdr:colOff>304800</xdr:colOff>
      <xdr:row>84</xdr:row>
      <xdr:rowOff>223520</xdr:rowOff>
    </xdr:to>
    <xdr:sp macro="" textlink="">
      <xdr:nvSpPr>
        <xdr:cNvPr id="1028" name="HTMLText3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/>
      </xdr:nvSpPr>
      <xdr:spPr>
        <a:xfrm>
          <a:off x="0" y="26852880"/>
          <a:ext cx="914400" cy="22860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84</xdr:row>
      <xdr:rowOff>0</xdr:rowOff>
    </xdr:from>
    <xdr:to>
      <xdr:col>1</xdr:col>
      <xdr:colOff>304800</xdr:colOff>
      <xdr:row>84</xdr:row>
      <xdr:rowOff>223520</xdr:rowOff>
    </xdr:to>
    <xdr:sp macro="" textlink="">
      <xdr:nvSpPr>
        <xdr:cNvPr id="1029" name="HTMLHidden2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100-000005040000}"/>
            </a:ext>
          </a:extLst>
        </xdr:cNvPr>
        <xdr:cNvSpPr/>
      </xdr:nvSpPr>
      <xdr:spPr>
        <a:xfrm>
          <a:off x="0" y="26852880"/>
          <a:ext cx="914400" cy="22860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84</xdr:row>
      <xdr:rowOff>0</xdr:rowOff>
    </xdr:from>
    <xdr:to>
      <xdr:col>1</xdr:col>
      <xdr:colOff>304800</xdr:colOff>
      <xdr:row>84</xdr:row>
      <xdr:rowOff>223520</xdr:rowOff>
    </xdr:to>
    <xdr:sp macro="" textlink="">
      <xdr:nvSpPr>
        <xdr:cNvPr id="1030" name="HTMLText4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/>
      </xdr:nvSpPr>
      <xdr:spPr>
        <a:xfrm>
          <a:off x="0" y="26852880"/>
          <a:ext cx="914400" cy="22860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84</xdr:row>
      <xdr:rowOff>0</xdr:rowOff>
    </xdr:from>
    <xdr:to>
      <xdr:col>1</xdr:col>
      <xdr:colOff>304800</xdr:colOff>
      <xdr:row>84</xdr:row>
      <xdr:rowOff>222250</xdr:rowOff>
    </xdr:to>
    <xdr:pic>
      <xdr:nvPicPr>
        <xdr:cNvPr id="2" name="HTMLText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47800"/>
          <a:ext cx="927100" cy="222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1</xdr:col>
      <xdr:colOff>304800</xdr:colOff>
      <xdr:row>84</xdr:row>
      <xdr:rowOff>222250</xdr:rowOff>
    </xdr:to>
    <xdr:pic>
      <xdr:nvPicPr>
        <xdr:cNvPr id="3" name="HTMLHidden1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47800"/>
          <a:ext cx="927100" cy="222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1</xdr:col>
      <xdr:colOff>304800</xdr:colOff>
      <xdr:row>84</xdr:row>
      <xdr:rowOff>222250</xdr:rowOff>
    </xdr:to>
    <xdr:pic>
      <xdr:nvPicPr>
        <xdr:cNvPr id="4" name="HTMLText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47800"/>
          <a:ext cx="927100" cy="222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1</xdr:col>
      <xdr:colOff>304800</xdr:colOff>
      <xdr:row>84</xdr:row>
      <xdr:rowOff>222250</xdr:rowOff>
    </xdr:to>
    <xdr:pic>
      <xdr:nvPicPr>
        <xdr:cNvPr id="5" name="HTMLText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47800"/>
          <a:ext cx="927100" cy="222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1</xdr:col>
      <xdr:colOff>304800</xdr:colOff>
      <xdr:row>84</xdr:row>
      <xdr:rowOff>222250</xdr:rowOff>
    </xdr:to>
    <xdr:pic>
      <xdr:nvPicPr>
        <xdr:cNvPr id="7" name="HTMLHidden2" hidden="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47800"/>
          <a:ext cx="927100" cy="222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1</xdr:col>
      <xdr:colOff>304800</xdr:colOff>
      <xdr:row>84</xdr:row>
      <xdr:rowOff>222250</xdr:rowOff>
    </xdr:to>
    <xdr:pic>
      <xdr:nvPicPr>
        <xdr:cNvPr id="8" name="HTMLText4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47800"/>
          <a:ext cx="927100" cy="222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523240</xdr:colOff>
      <xdr:row>5</xdr:row>
      <xdr:rowOff>82550</xdr:rowOff>
    </xdr:from>
    <xdr:to>
      <xdr:col>13</xdr:col>
      <xdr:colOff>83820</xdr:colOff>
      <xdr:row>20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workbookViewId="0">
      <selection activeCell="D1" sqref="D1"/>
    </sheetView>
  </sheetViews>
  <sheetFormatPr defaultColWidth="8.90625" defaultRowHeight="14"/>
  <cols>
    <col min="1" max="1" width="17.08984375" customWidth="1"/>
    <col min="2" max="2" width="10.6328125"/>
    <col min="3" max="3" width="12.90625"/>
    <col min="4" max="4" width="12.1796875" customWidth="1"/>
    <col min="9" max="10" width="9.6328125"/>
    <col min="13" max="16" width="12.90625"/>
  </cols>
  <sheetData>
    <row r="1" spans="1:16">
      <c r="B1" t="s">
        <v>0</v>
      </c>
      <c r="C1" t="s">
        <v>1</v>
      </c>
      <c r="D1" t="s">
        <v>2</v>
      </c>
    </row>
    <row r="2" spans="1:16">
      <c r="A2" t="s">
        <v>3</v>
      </c>
      <c r="B2">
        <v>13995573.979699999</v>
      </c>
      <c r="C2">
        <v>15944324.787</v>
      </c>
      <c r="D2">
        <v>14263084</v>
      </c>
      <c r="I2">
        <v>13995574</v>
      </c>
      <c r="J2">
        <v>14500000</v>
      </c>
      <c r="K2">
        <v>14263084</v>
      </c>
      <c r="M2">
        <v>17715916.43</v>
      </c>
      <c r="N2">
        <f>I2/M2</f>
        <v>0.79000000114586222</v>
      </c>
      <c r="O2">
        <f>J2/M2</f>
        <v>0.81847304130684484</v>
      </c>
      <c r="P2">
        <f>K2/M2</f>
        <v>0.80509998206172395</v>
      </c>
    </row>
    <row r="3" spans="1:16">
      <c r="A3" t="s">
        <v>4</v>
      </c>
      <c r="B3">
        <v>5444916.2999999998</v>
      </c>
      <c r="C3">
        <v>6475035.5999999996</v>
      </c>
      <c r="D3">
        <v>5525845.25</v>
      </c>
      <c r="I3">
        <v>5372000</v>
      </c>
      <c r="J3">
        <v>5555300</v>
      </c>
      <c r="K3">
        <v>5525845.25</v>
      </c>
      <c r="M3">
        <v>7357995</v>
      </c>
      <c r="N3">
        <f>I3/M3</f>
        <v>0.73009019440757983</v>
      </c>
      <c r="O3">
        <f>J3/M3</f>
        <v>0.75500187211325909</v>
      </c>
      <c r="P3">
        <f>K3/M3</f>
        <v>0.75099877752023481</v>
      </c>
    </row>
    <row r="4" spans="1:16">
      <c r="A4" t="s">
        <v>5</v>
      </c>
      <c r="B4">
        <v>6038818.8030000003</v>
      </c>
      <c r="C4">
        <v>7099692.3765000002</v>
      </c>
      <c r="D4">
        <v>6039716.6799999997</v>
      </c>
    </row>
    <row r="5" spans="1:16">
      <c r="A5" t="s">
        <v>6</v>
      </c>
      <c r="B5">
        <v>489052.95</v>
      </c>
      <c r="C5">
        <v>557876.92000000004</v>
      </c>
      <c r="D5">
        <v>493095.53</v>
      </c>
      <c r="E5" t="s">
        <v>7</v>
      </c>
    </row>
    <row r="6" spans="1:16">
      <c r="A6" t="s">
        <v>8</v>
      </c>
      <c r="B6">
        <v>8200000</v>
      </c>
      <c r="C6">
        <v>8900000</v>
      </c>
      <c r="D6">
        <v>8239008.0499999998</v>
      </c>
      <c r="I6">
        <v>8166000</v>
      </c>
      <c r="J6">
        <v>8480000</v>
      </c>
      <c r="K6">
        <v>8239008.0499999998</v>
      </c>
      <c r="M6">
        <v>10000000</v>
      </c>
      <c r="N6">
        <f>I6/M6</f>
        <v>0.81659999999999999</v>
      </c>
      <c r="O6">
        <f>J6/M6</f>
        <v>0.84799999999999998</v>
      </c>
      <c r="P6">
        <f>K6/M6</f>
        <v>0.82390080499999996</v>
      </c>
    </row>
    <row r="7" spans="1:16">
      <c r="A7" t="s">
        <v>9</v>
      </c>
      <c r="B7">
        <v>1416311.1</v>
      </c>
      <c r="C7" t="s">
        <v>10</v>
      </c>
      <c r="D7">
        <v>1416311.1</v>
      </c>
    </row>
    <row r="8" spans="1:16">
      <c r="A8" t="s">
        <v>11</v>
      </c>
      <c r="B8">
        <v>2518998.27</v>
      </c>
      <c r="C8" t="s">
        <v>10</v>
      </c>
      <c r="D8">
        <v>2518998.27</v>
      </c>
      <c r="I8">
        <v>2300188</v>
      </c>
      <c r="J8">
        <v>2634564</v>
      </c>
      <c r="K8">
        <v>2518998.27</v>
      </c>
      <c r="M8">
        <v>3704409.22</v>
      </c>
      <c r="N8">
        <f>I8/M8</f>
        <v>0.62093247894464532</v>
      </c>
      <c r="O8">
        <f>J8/M8</f>
        <v>0.71119680454741985</v>
      </c>
      <c r="P8">
        <f>K8/M8</f>
        <v>0.68000000010797945</v>
      </c>
    </row>
    <row r="9" spans="1:16">
      <c r="A9" t="s">
        <v>12</v>
      </c>
      <c r="B9">
        <v>2339715.6186000002</v>
      </c>
      <c r="C9" t="s">
        <v>10</v>
      </c>
      <c r="D9">
        <v>2059875.17</v>
      </c>
    </row>
    <row r="10" spans="1:16">
      <c r="A10" t="s">
        <v>13</v>
      </c>
      <c r="B10">
        <v>4350326.5107000005</v>
      </c>
      <c r="C10" t="s">
        <v>10</v>
      </c>
      <c r="D10">
        <v>3678979.83</v>
      </c>
    </row>
    <row r="11" spans="1:16">
      <c r="A11" t="s">
        <v>14</v>
      </c>
      <c r="B11">
        <v>8013501.2692</v>
      </c>
      <c r="C11">
        <v>9309802.9451000001</v>
      </c>
      <c r="D11">
        <v>8135471.4699999997</v>
      </c>
      <c r="I11">
        <v>7895656</v>
      </c>
      <c r="J11">
        <v>8250982</v>
      </c>
      <c r="K11">
        <v>8135471.4699999997</v>
      </c>
      <c r="M11">
        <v>11784560.689999999</v>
      </c>
      <c r="N11">
        <f>I11/M11</f>
        <v>0.67000002865613828</v>
      </c>
      <c r="O11">
        <f>J11/M11</f>
        <v>0.70015185266952873</v>
      </c>
      <c r="P11">
        <f>K11/M11</f>
        <v>0.69034999980130785</v>
      </c>
    </row>
    <row r="12" spans="1:16">
      <c r="A12" t="s">
        <v>15</v>
      </c>
      <c r="B12">
        <v>8320</v>
      </c>
      <c r="D12">
        <v>7995</v>
      </c>
    </row>
    <row r="13" spans="1:16">
      <c r="A13" t="s">
        <v>16</v>
      </c>
      <c r="B13" t="s">
        <v>10</v>
      </c>
      <c r="C13" t="s">
        <v>10</v>
      </c>
      <c r="D13">
        <v>3478489.38</v>
      </c>
      <c r="E13" t="s">
        <v>7</v>
      </c>
    </row>
  </sheetData>
  <phoneticPr fontId="6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5"/>
  <sheetViews>
    <sheetView workbookViewId="0">
      <selection activeCell="L4" sqref="L4"/>
    </sheetView>
  </sheetViews>
  <sheetFormatPr defaultColWidth="8.90625" defaultRowHeight="14"/>
  <cols>
    <col min="1" max="2" width="23.1796875" customWidth="1"/>
    <col min="3" max="3" width="13.08984375" customWidth="1"/>
    <col min="11" max="11" width="12.90625"/>
    <col min="13" max="13" width="15.453125" customWidth="1"/>
  </cols>
  <sheetData>
    <row r="1" spans="1:13">
      <c r="B1" t="s">
        <v>2</v>
      </c>
      <c r="C1" t="s">
        <v>17</v>
      </c>
    </row>
    <row r="2" spans="1:13" ht="14.5">
      <c r="A2" s="27" t="s">
        <v>223</v>
      </c>
      <c r="B2" s="27">
        <v>1</v>
      </c>
      <c r="C2" s="29">
        <v>6038901.6399999997</v>
      </c>
      <c r="D2" s="28" t="s">
        <v>224</v>
      </c>
      <c r="E2" s="28">
        <v>90</v>
      </c>
      <c r="F2" s="8"/>
      <c r="J2" t="s">
        <v>0</v>
      </c>
      <c r="K2">
        <v>74</v>
      </c>
      <c r="L2" t="s">
        <v>103</v>
      </c>
      <c r="M2">
        <v>8160565.9500000002</v>
      </c>
    </row>
    <row r="3" spans="1:13" ht="14.5">
      <c r="A3" s="27" t="s">
        <v>225</v>
      </c>
      <c r="B3" s="27">
        <v>2</v>
      </c>
      <c r="C3" s="29">
        <v>6038982.9100000001</v>
      </c>
      <c r="D3" s="28" t="s">
        <v>226</v>
      </c>
      <c r="E3" s="28">
        <v>90</v>
      </c>
      <c r="F3" s="8"/>
      <c r="J3" t="s">
        <v>1</v>
      </c>
      <c r="K3">
        <v>87</v>
      </c>
      <c r="L3" t="s">
        <v>227</v>
      </c>
      <c r="M3">
        <v>6039716.6799999997</v>
      </c>
    </row>
    <row r="4" spans="1:13" ht="14.5">
      <c r="A4" s="30" t="s">
        <v>228</v>
      </c>
      <c r="B4" s="30">
        <v>3</v>
      </c>
      <c r="C4" s="32">
        <v>6039716.6799999997</v>
      </c>
      <c r="D4" s="31" t="s">
        <v>229</v>
      </c>
      <c r="E4" s="31">
        <v>90</v>
      </c>
      <c r="F4" s="33"/>
      <c r="K4">
        <f>M2*0.74</f>
        <v>6038818.8030000003</v>
      </c>
    </row>
    <row r="5" spans="1:13" ht="14.5">
      <c r="A5" s="27" t="s">
        <v>230</v>
      </c>
      <c r="B5" s="27">
        <v>4</v>
      </c>
      <c r="C5" s="29">
        <v>6056768.3300000001</v>
      </c>
      <c r="D5" s="28" t="s">
        <v>231</v>
      </c>
      <c r="E5" s="28">
        <v>90</v>
      </c>
      <c r="F5" s="8"/>
      <c r="K5">
        <f>M2*0.87</f>
        <v>7099692.3765000002</v>
      </c>
    </row>
    <row r="6" spans="1:13" ht="14.5">
      <c r="A6" s="30" t="s">
        <v>232</v>
      </c>
      <c r="B6" s="30">
        <v>5</v>
      </c>
      <c r="C6" s="32">
        <v>5995567.7999999998</v>
      </c>
      <c r="D6" s="31" t="s">
        <v>233</v>
      </c>
      <c r="E6" s="31">
        <v>90</v>
      </c>
      <c r="F6" s="33"/>
    </row>
    <row r="7" spans="1:13" ht="14.5">
      <c r="A7" s="27" t="s">
        <v>234</v>
      </c>
      <c r="B7" s="27">
        <v>6</v>
      </c>
      <c r="C7" s="29">
        <v>6021681.6100000003</v>
      </c>
      <c r="D7" s="28" t="s">
        <v>235</v>
      </c>
      <c r="E7" s="28">
        <v>90</v>
      </c>
      <c r="F7" s="8"/>
    </row>
    <row r="8" spans="1:13" ht="14.5">
      <c r="A8" s="30" t="s">
        <v>170</v>
      </c>
      <c r="B8" s="27">
        <v>7</v>
      </c>
      <c r="C8" s="32">
        <v>6029842.1799999997</v>
      </c>
      <c r="D8" s="31" t="s">
        <v>236</v>
      </c>
      <c r="E8" s="31">
        <v>90</v>
      </c>
      <c r="F8" s="33"/>
    </row>
    <row r="9" spans="1:13" ht="14.5">
      <c r="A9" s="27" t="s">
        <v>182</v>
      </c>
      <c r="B9" s="27">
        <v>8</v>
      </c>
      <c r="C9" s="29">
        <v>6045347.2599999998</v>
      </c>
      <c r="D9" s="28" t="s">
        <v>237</v>
      </c>
      <c r="E9" s="28">
        <v>90</v>
      </c>
      <c r="F9" s="8"/>
    </row>
    <row r="10" spans="1:13" ht="14.5">
      <c r="A10" s="30" t="s">
        <v>190</v>
      </c>
      <c r="B10" s="30">
        <v>9</v>
      </c>
      <c r="C10" s="32">
        <v>6125320.5700000003</v>
      </c>
      <c r="D10" s="31" t="s">
        <v>238</v>
      </c>
      <c r="E10" s="31">
        <v>90</v>
      </c>
      <c r="F10" s="33"/>
    </row>
    <row r="11" spans="1:13" ht="14.5">
      <c r="A11" s="27" t="s">
        <v>239</v>
      </c>
      <c r="B11" s="27">
        <v>10</v>
      </c>
      <c r="C11" s="29">
        <v>6065748.71</v>
      </c>
      <c r="D11" s="28" t="s">
        <v>240</v>
      </c>
      <c r="E11" s="28">
        <v>90</v>
      </c>
      <c r="F11" s="8"/>
    </row>
    <row r="12" spans="1:13" ht="14.5">
      <c r="A12" s="30" t="s">
        <v>196</v>
      </c>
      <c r="B12" s="30">
        <v>11</v>
      </c>
      <c r="C12" s="32">
        <v>5962109.4800000004</v>
      </c>
      <c r="D12" s="31" t="s">
        <v>241</v>
      </c>
      <c r="E12" s="31">
        <v>90</v>
      </c>
      <c r="F12" s="33"/>
    </row>
    <row r="13" spans="1:13" ht="14.5">
      <c r="A13" s="27" t="s">
        <v>211</v>
      </c>
      <c r="B13" s="27">
        <v>12</v>
      </c>
      <c r="C13" s="29">
        <v>6040450.9199999999</v>
      </c>
      <c r="D13" s="28" t="s">
        <v>242</v>
      </c>
      <c r="E13" s="28">
        <v>90</v>
      </c>
      <c r="F13" s="8"/>
    </row>
    <row r="14" spans="1:13" ht="14.5">
      <c r="A14" s="30" t="s">
        <v>217</v>
      </c>
      <c r="B14" s="27">
        <v>13</v>
      </c>
      <c r="C14" s="32">
        <v>5986999.21</v>
      </c>
      <c r="D14" s="31" t="s">
        <v>243</v>
      </c>
      <c r="E14" s="31">
        <v>90</v>
      </c>
      <c r="F14" s="33"/>
    </row>
    <row r="15" spans="1:13" ht="14.5">
      <c r="A15" s="10" t="s">
        <v>187</v>
      </c>
      <c r="B15" s="27">
        <v>14</v>
      </c>
      <c r="C15" s="11">
        <v>6020048</v>
      </c>
      <c r="D15" s="9" t="s">
        <v>244</v>
      </c>
      <c r="E15" s="9">
        <v>90</v>
      </c>
      <c r="F15" s="34"/>
    </row>
  </sheetData>
  <phoneticPr fontId="6" type="noConversion"/>
  <pageMargins left="0.75" right="0.75" top="1" bottom="1" header="0.51180555555555596" footer="0.51180555555555596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0"/>
  <sheetViews>
    <sheetView workbookViewId="0">
      <selection activeCell="D12" sqref="D12"/>
    </sheetView>
  </sheetViews>
  <sheetFormatPr defaultColWidth="8.90625" defaultRowHeight="14"/>
  <cols>
    <col min="2" max="2" width="30.453125" customWidth="1"/>
    <col min="4" max="4" width="19.453125" customWidth="1"/>
    <col min="8" max="8" width="10.6328125"/>
    <col min="11" max="11" width="11.81640625"/>
  </cols>
  <sheetData>
    <row r="1" spans="1:11">
      <c r="C1" t="s">
        <v>2</v>
      </c>
      <c r="D1" t="s">
        <v>17</v>
      </c>
    </row>
    <row r="2" spans="1:11" ht="14.5">
      <c r="A2" s="19">
        <v>1</v>
      </c>
      <c r="B2" s="20" t="s">
        <v>159</v>
      </c>
      <c r="C2" s="20">
        <v>1</v>
      </c>
      <c r="D2" s="21">
        <v>5372292.8899999997</v>
      </c>
      <c r="E2" s="22"/>
      <c r="G2" t="s">
        <v>0</v>
      </c>
      <c r="H2">
        <v>74</v>
      </c>
      <c r="J2" t="s">
        <v>103</v>
      </c>
      <c r="K2">
        <v>7357995</v>
      </c>
    </row>
    <row r="3" spans="1:11" ht="14.5">
      <c r="A3" s="5">
        <v>2</v>
      </c>
      <c r="B3" s="6" t="s">
        <v>160</v>
      </c>
      <c r="C3" s="6">
        <v>2</v>
      </c>
      <c r="D3" s="7">
        <v>6327821.6399999997</v>
      </c>
      <c r="E3" s="8"/>
      <c r="G3" t="s">
        <v>1</v>
      </c>
      <c r="H3">
        <v>88</v>
      </c>
      <c r="J3" t="s">
        <v>161</v>
      </c>
      <c r="K3">
        <v>5525845.25</v>
      </c>
    </row>
    <row r="4" spans="1:11" ht="14.5">
      <c r="A4" s="2">
        <v>3</v>
      </c>
      <c r="B4" s="3" t="s">
        <v>162</v>
      </c>
      <c r="C4" s="20">
        <v>3</v>
      </c>
      <c r="D4" s="4">
        <v>5555286.2300000004</v>
      </c>
      <c r="H4">
        <f>K2*0.74</f>
        <v>5444916.2999999998</v>
      </c>
    </row>
    <row r="5" spans="1:11" ht="14.5">
      <c r="A5" s="5">
        <v>4</v>
      </c>
      <c r="B5" s="6" t="s">
        <v>21</v>
      </c>
      <c r="C5" s="6">
        <v>4</v>
      </c>
      <c r="D5" s="7">
        <v>5555289.25</v>
      </c>
      <c r="E5" s="8"/>
      <c r="H5">
        <f>K2*0.88</f>
        <v>6475035.5999999996</v>
      </c>
    </row>
    <row r="6" spans="1:11" ht="14.5">
      <c r="A6" s="2">
        <v>5</v>
      </c>
      <c r="B6" s="3" t="s">
        <v>163</v>
      </c>
      <c r="C6" s="20">
        <v>5</v>
      </c>
      <c r="D6" s="4">
        <v>5446387.9000000004</v>
      </c>
    </row>
    <row r="7" spans="1:11" ht="14.5">
      <c r="A7" s="5">
        <v>6</v>
      </c>
      <c r="B7" s="6" t="s">
        <v>164</v>
      </c>
      <c r="C7" s="6">
        <v>6</v>
      </c>
      <c r="D7" s="7">
        <v>5547928.2300000004</v>
      </c>
      <c r="E7" s="8"/>
    </row>
    <row r="8" spans="1:11" ht="14.5">
      <c r="A8" s="2">
        <v>7</v>
      </c>
      <c r="B8" s="3" t="s">
        <v>165</v>
      </c>
      <c r="C8" s="20">
        <v>7</v>
      </c>
      <c r="D8" s="4">
        <v>5441237.2999999998</v>
      </c>
    </row>
    <row r="9" spans="1:11" ht="14.5">
      <c r="A9" s="5">
        <v>8</v>
      </c>
      <c r="B9" s="6" t="s">
        <v>166</v>
      </c>
      <c r="C9" s="6">
        <v>8</v>
      </c>
      <c r="D9" s="7">
        <v>5372881.5300000003</v>
      </c>
      <c r="E9" s="8"/>
    </row>
    <row r="10" spans="1:11" ht="14.5">
      <c r="A10" s="2">
        <v>9</v>
      </c>
      <c r="B10" s="3" t="s">
        <v>167</v>
      </c>
      <c r="C10" s="20">
        <v>9</v>
      </c>
      <c r="D10" s="4">
        <v>5555286.2300000004</v>
      </c>
    </row>
    <row r="11" spans="1:11" ht="14.5">
      <c r="A11" s="5">
        <v>10</v>
      </c>
      <c r="B11" s="6" t="s">
        <v>168</v>
      </c>
      <c r="C11" s="6">
        <v>10</v>
      </c>
      <c r="D11" s="7">
        <v>6327880.7000000002</v>
      </c>
      <c r="E11" s="8"/>
    </row>
    <row r="12" spans="1:11" ht="14.5">
      <c r="A12" s="2">
        <v>11</v>
      </c>
      <c r="B12" s="3" t="s">
        <v>169</v>
      </c>
      <c r="C12" s="20">
        <v>11</v>
      </c>
      <c r="D12" s="4">
        <v>6327874.5499999998</v>
      </c>
    </row>
    <row r="13" spans="1:11" ht="14.5">
      <c r="A13" s="5">
        <v>12</v>
      </c>
      <c r="B13" s="6" t="s">
        <v>170</v>
      </c>
      <c r="C13" s="6">
        <v>12</v>
      </c>
      <c r="D13" s="7">
        <v>5445431.3600000003</v>
      </c>
      <c r="E13" s="8"/>
    </row>
    <row r="14" spans="1:11" ht="14.5">
      <c r="A14" s="2">
        <v>13</v>
      </c>
      <c r="B14" s="3" t="s">
        <v>171</v>
      </c>
      <c r="C14" s="20">
        <v>13</v>
      </c>
      <c r="D14" s="4">
        <v>5446608.6399999997</v>
      </c>
    </row>
    <row r="15" spans="1:11" ht="14.5">
      <c r="A15" s="5">
        <v>14</v>
      </c>
      <c r="B15" s="6" t="s">
        <v>172</v>
      </c>
      <c r="C15" s="6">
        <v>14</v>
      </c>
      <c r="D15" s="7">
        <v>5372366.4699999997</v>
      </c>
      <c r="E15" s="8"/>
    </row>
    <row r="16" spans="1:11" ht="14.5">
      <c r="A16" s="2">
        <v>15</v>
      </c>
      <c r="B16" s="3" t="s">
        <v>173</v>
      </c>
      <c r="C16" s="20">
        <v>15</v>
      </c>
      <c r="D16" s="4">
        <v>5555286.2300000004</v>
      </c>
    </row>
    <row r="17" spans="1:5" ht="14.5">
      <c r="A17" s="5">
        <v>16</v>
      </c>
      <c r="B17" s="6" t="s">
        <v>174</v>
      </c>
      <c r="C17" s="6">
        <v>16</v>
      </c>
      <c r="D17" s="7">
        <v>5555645.7400000002</v>
      </c>
      <c r="E17" s="8"/>
    </row>
    <row r="18" spans="1:5" ht="14.5">
      <c r="A18" s="2">
        <v>17</v>
      </c>
      <c r="B18" s="3" t="s">
        <v>175</v>
      </c>
      <c r="C18" s="20">
        <v>17</v>
      </c>
      <c r="D18" s="4">
        <v>5588397.2000000002</v>
      </c>
    </row>
    <row r="19" spans="1:5" ht="14.5">
      <c r="A19" s="5">
        <v>18</v>
      </c>
      <c r="B19" s="6" t="s">
        <v>176</v>
      </c>
      <c r="C19" s="6">
        <v>18</v>
      </c>
      <c r="D19" s="7">
        <v>6327874.2199999997</v>
      </c>
      <c r="E19" s="8"/>
    </row>
    <row r="20" spans="1:5" ht="14.5">
      <c r="A20" s="2">
        <v>19</v>
      </c>
      <c r="B20" s="3" t="s">
        <v>177</v>
      </c>
      <c r="C20" s="20">
        <v>19</v>
      </c>
      <c r="D20" s="4">
        <v>5372145.7300000004</v>
      </c>
    </row>
    <row r="21" spans="1:5" ht="14.5">
      <c r="A21" s="5">
        <v>20</v>
      </c>
      <c r="B21" s="6" t="s">
        <v>178</v>
      </c>
      <c r="C21" s="6">
        <v>20</v>
      </c>
      <c r="D21" s="7">
        <v>6327630.7699999996</v>
      </c>
      <c r="E21" s="8"/>
    </row>
    <row r="22" spans="1:5" ht="14.5">
      <c r="A22" s="2">
        <v>21</v>
      </c>
      <c r="B22" s="3" t="s">
        <v>179</v>
      </c>
      <c r="C22" s="20">
        <v>21</v>
      </c>
      <c r="D22" s="4">
        <v>6327575.7000000002</v>
      </c>
    </row>
    <row r="23" spans="1:5" ht="14.5">
      <c r="A23" s="5">
        <v>22</v>
      </c>
      <c r="B23" s="6" t="s">
        <v>23</v>
      </c>
      <c r="C23" s="6">
        <v>22</v>
      </c>
      <c r="D23" s="7">
        <v>5555288.8899999997</v>
      </c>
      <c r="E23" s="8"/>
    </row>
    <row r="24" spans="1:5" ht="14.5">
      <c r="A24" s="2">
        <v>23</v>
      </c>
      <c r="B24" s="3" t="s">
        <v>180</v>
      </c>
      <c r="C24" s="20">
        <v>23</v>
      </c>
      <c r="D24" s="4">
        <v>6327852.25</v>
      </c>
    </row>
    <row r="25" spans="1:5" ht="14.5">
      <c r="A25" s="5">
        <v>24</v>
      </c>
      <c r="B25" s="6" t="s">
        <v>181</v>
      </c>
      <c r="C25" s="6">
        <v>24</v>
      </c>
      <c r="D25" s="7">
        <v>5555283.4000000004</v>
      </c>
      <c r="E25" s="8"/>
    </row>
    <row r="26" spans="1:5" ht="14.5">
      <c r="A26" s="2">
        <v>25</v>
      </c>
      <c r="B26" s="3" t="s">
        <v>110</v>
      </c>
      <c r="C26" s="20">
        <v>25</v>
      </c>
      <c r="D26" s="4">
        <v>5449258.1600000001</v>
      </c>
    </row>
    <row r="27" spans="1:5" ht="14.5">
      <c r="A27" s="5">
        <v>26</v>
      </c>
      <c r="B27" s="6" t="s">
        <v>182</v>
      </c>
      <c r="C27" s="6">
        <v>26</v>
      </c>
      <c r="D27" s="7">
        <v>5496422</v>
      </c>
      <c r="E27" s="8"/>
    </row>
    <row r="28" spans="1:5" ht="14.5">
      <c r="A28" s="2">
        <v>27</v>
      </c>
      <c r="B28" s="3" t="s">
        <v>183</v>
      </c>
      <c r="C28" s="20">
        <v>27</v>
      </c>
      <c r="D28" s="4">
        <v>5481706.2800000003</v>
      </c>
    </row>
    <row r="29" spans="1:5" ht="14.5">
      <c r="A29" s="5">
        <v>28</v>
      </c>
      <c r="B29" s="6" t="s">
        <v>184</v>
      </c>
      <c r="C29" s="6">
        <v>28</v>
      </c>
      <c r="D29" s="7">
        <v>5555286.2199999997</v>
      </c>
      <c r="E29" s="8"/>
    </row>
    <row r="30" spans="1:5" ht="14.5">
      <c r="A30" s="2">
        <v>29</v>
      </c>
      <c r="B30" s="3" t="s">
        <v>185</v>
      </c>
      <c r="C30" s="20">
        <v>29</v>
      </c>
      <c r="D30" s="4">
        <v>5555288.5199999996</v>
      </c>
    </row>
    <row r="31" spans="1:5" ht="14.5">
      <c r="A31" s="5">
        <v>30</v>
      </c>
      <c r="B31" s="6" t="s">
        <v>186</v>
      </c>
      <c r="C31" s="6">
        <v>30</v>
      </c>
      <c r="D31" s="7">
        <v>5555287.6200000001</v>
      </c>
      <c r="E31" s="8"/>
    </row>
    <row r="32" spans="1:5" ht="14.5">
      <c r="A32" s="2">
        <v>31</v>
      </c>
      <c r="B32" s="3" t="s">
        <v>187</v>
      </c>
      <c r="C32" s="20">
        <v>31</v>
      </c>
      <c r="D32" s="4">
        <v>5514817.25</v>
      </c>
    </row>
    <row r="33" spans="1:5" ht="14.5">
      <c r="A33" s="5">
        <v>32</v>
      </c>
      <c r="B33" s="6" t="s">
        <v>188</v>
      </c>
      <c r="C33" s="6">
        <v>32</v>
      </c>
      <c r="D33" s="7">
        <v>5555272.6699999999</v>
      </c>
      <c r="E33" s="8"/>
    </row>
    <row r="34" spans="1:5" ht="14.5">
      <c r="A34" s="2">
        <v>33</v>
      </c>
      <c r="B34" s="3" t="s">
        <v>189</v>
      </c>
      <c r="C34" s="20">
        <v>33</v>
      </c>
      <c r="D34" s="4">
        <v>5428728.71</v>
      </c>
    </row>
    <row r="35" spans="1:5" ht="14.5">
      <c r="A35" s="5">
        <v>34</v>
      </c>
      <c r="B35" s="6" t="s">
        <v>190</v>
      </c>
      <c r="C35" s="6">
        <v>34</v>
      </c>
      <c r="D35" s="7">
        <v>5409597.9199999999</v>
      </c>
      <c r="E35" s="8"/>
    </row>
    <row r="36" spans="1:5" ht="14.5">
      <c r="A36" s="2">
        <v>35</v>
      </c>
      <c r="B36" s="3" t="s">
        <v>128</v>
      </c>
      <c r="C36" s="20">
        <v>35</v>
      </c>
      <c r="D36" s="4">
        <v>5555286.2300000004</v>
      </c>
    </row>
    <row r="37" spans="1:5" ht="14.5">
      <c r="A37" s="5">
        <v>36</v>
      </c>
      <c r="B37" s="6" t="s">
        <v>191</v>
      </c>
      <c r="C37" s="6">
        <v>36</v>
      </c>
      <c r="D37" s="7">
        <v>5555286.7800000003</v>
      </c>
      <c r="E37" s="8"/>
    </row>
    <row r="38" spans="1:5" ht="14.5">
      <c r="A38" s="2">
        <v>37</v>
      </c>
      <c r="B38" s="3" t="s">
        <v>192</v>
      </c>
      <c r="C38" s="20">
        <v>37</v>
      </c>
      <c r="D38" s="4">
        <v>5549399.8300000001</v>
      </c>
    </row>
    <row r="39" spans="1:5" ht="14.5">
      <c r="A39" s="5">
        <v>38</v>
      </c>
      <c r="B39" s="6" t="s">
        <v>193</v>
      </c>
      <c r="C39" s="6">
        <v>38</v>
      </c>
      <c r="D39" s="7">
        <v>5570002.5800000001</v>
      </c>
      <c r="E39" s="8"/>
    </row>
    <row r="40" spans="1:5" ht="14.5">
      <c r="A40" s="2">
        <v>39</v>
      </c>
      <c r="B40" s="3" t="s">
        <v>194</v>
      </c>
      <c r="C40" s="20">
        <v>39</v>
      </c>
      <c r="D40" s="4">
        <v>5511138.2599999998</v>
      </c>
    </row>
    <row r="41" spans="1:5" ht="14.5">
      <c r="A41" s="5">
        <v>40</v>
      </c>
      <c r="B41" s="6" t="s">
        <v>195</v>
      </c>
      <c r="C41" s="6">
        <v>40</v>
      </c>
      <c r="D41" s="7">
        <v>5687730.1399999997</v>
      </c>
      <c r="E41" s="8"/>
    </row>
    <row r="42" spans="1:5" ht="14.5">
      <c r="A42" s="2">
        <v>41</v>
      </c>
      <c r="B42" s="3" t="s">
        <v>196</v>
      </c>
      <c r="C42" s="20">
        <v>41</v>
      </c>
      <c r="D42" s="4">
        <v>5566323.2199999997</v>
      </c>
    </row>
    <row r="43" spans="1:5" ht="14.5">
      <c r="A43" s="5">
        <v>42</v>
      </c>
      <c r="B43" s="6" t="s">
        <v>197</v>
      </c>
      <c r="C43" s="6">
        <v>42</v>
      </c>
      <c r="D43" s="7">
        <v>5492743.2800000003</v>
      </c>
      <c r="E43" s="8"/>
    </row>
    <row r="44" spans="1:5" ht="14.5">
      <c r="A44" s="2">
        <v>43</v>
      </c>
      <c r="B44" s="3" t="s">
        <v>29</v>
      </c>
      <c r="C44" s="20">
        <v>43</v>
      </c>
      <c r="D44" s="4">
        <v>5607527.9900000002</v>
      </c>
    </row>
    <row r="45" spans="1:5" ht="14.5">
      <c r="A45" s="5">
        <v>44</v>
      </c>
      <c r="B45" s="6" t="s">
        <v>198</v>
      </c>
      <c r="C45" s="6">
        <v>44</v>
      </c>
      <c r="D45" s="7">
        <v>5526590.04</v>
      </c>
      <c r="E45" s="8"/>
    </row>
    <row r="46" spans="1:5" ht="14.5">
      <c r="A46" s="2">
        <v>45</v>
      </c>
      <c r="B46" s="3" t="s">
        <v>199</v>
      </c>
      <c r="C46" s="20">
        <v>45</v>
      </c>
      <c r="D46" s="4">
        <v>5555286.5999999996</v>
      </c>
    </row>
    <row r="47" spans="1:5" ht="14.5">
      <c r="A47" s="5">
        <v>46</v>
      </c>
      <c r="B47" s="6" t="s">
        <v>200</v>
      </c>
      <c r="C47" s="6">
        <v>46</v>
      </c>
      <c r="D47" s="7">
        <v>5446020</v>
      </c>
      <c r="E47" s="8"/>
    </row>
    <row r="48" spans="1:5" ht="14.5">
      <c r="A48" s="2">
        <v>47</v>
      </c>
      <c r="B48" s="3" t="s">
        <v>201</v>
      </c>
      <c r="C48" s="20">
        <v>47</v>
      </c>
      <c r="D48" s="4">
        <v>5474348.2800000003</v>
      </c>
    </row>
    <row r="49" spans="1:5" ht="14.5">
      <c r="A49" s="5">
        <v>48</v>
      </c>
      <c r="B49" s="6" t="s">
        <v>202</v>
      </c>
      <c r="C49" s="6">
        <v>48</v>
      </c>
      <c r="D49" s="7">
        <v>5446093.5800000001</v>
      </c>
      <c r="E49" s="8"/>
    </row>
    <row r="50" spans="1:5" ht="14.5">
      <c r="A50" s="2">
        <v>49</v>
      </c>
      <c r="B50" s="3" t="s">
        <v>203</v>
      </c>
      <c r="C50" s="20">
        <v>49</v>
      </c>
      <c r="D50" s="4">
        <v>5562644.2300000004</v>
      </c>
    </row>
    <row r="51" spans="1:5" ht="14.5">
      <c r="A51" s="5">
        <v>50</v>
      </c>
      <c r="B51" s="6" t="s">
        <v>204</v>
      </c>
      <c r="C51" s="6">
        <v>50</v>
      </c>
      <c r="D51" s="7">
        <v>5434615.1100000003</v>
      </c>
      <c r="E51" s="8"/>
    </row>
    <row r="52" spans="1:5" ht="14.5">
      <c r="A52" s="2">
        <v>51</v>
      </c>
      <c r="B52" s="3" t="s">
        <v>205</v>
      </c>
      <c r="C52" s="20">
        <v>51</v>
      </c>
      <c r="D52" s="4">
        <v>5375674.9900000002</v>
      </c>
    </row>
    <row r="53" spans="1:5" ht="14.5">
      <c r="A53" s="5">
        <v>52</v>
      </c>
      <c r="B53" s="6" t="s">
        <v>206</v>
      </c>
      <c r="C53" s="6">
        <v>52</v>
      </c>
      <c r="D53" s="7">
        <v>5446902.96</v>
      </c>
      <c r="E53" s="8"/>
    </row>
    <row r="54" spans="1:5" ht="14.5">
      <c r="A54" s="2">
        <v>53</v>
      </c>
      <c r="B54" s="3" t="s">
        <v>207</v>
      </c>
      <c r="C54" s="20">
        <v>53</v>
      </c>
      <c r="D54" s="4">
        <v>5445946.4199999999</v>
      </c>
    </row>
    <row r="55" spans="1:5" ht="14.5">
      <c r="A55" s="5">
        <v>54</v>
      </c>
      <c r="B55" s="6" t="s">
        <v>208</v>
      </c>
      <c r="C55" s="6">
        <v>54</v>
      </c>
      <c r="D55" s="7">
        <v>5463311.29</v>
      </c>
      <c r="E55" s="8"/>
    </row>
    <row r="56" spans="1:5" ht="14.5">
      <c r="A56" s="2">
        <v>55</v>
      </c>
      <c r="B56" s="3" t="s">
        <v>209</v>
      </c>
      <c r="C56" s="20">
        <v>55</v>
      </c>
      <c r="D56" s="4">
        <v>6327875.7000000002</v>
      </c>
    </row>
    <row r="57" spans="1:5" ht="14.5">
      <c r="A57" s="5">
        <v>56</v>
      </c>
      <c r="B57" s="6" t="s">
        <v>210</v>
      </c>
      <c r="C57" s="6">
        <v>56</v>
      </c>
      <c r="D57" s="7">
        <v>5554550.4299999997</v>
      </c>
      <c r="E57" s="8"/>
    </row>
    <row r="58" spans="1:5" ht="14.5">
      <c r="A58" s="2">
        <v>57</v>
      </c>
      <c r="B58" s="3" t="s">
        <v>211</v>
      </c>
      <c r="C58" s="20">
        <v>57</v>
      </c>
      <c r="D58" s="4">
        <v>5525854.25</v>
      </c>
    </row>
    <row r="59" spans="1:5" ht="14.5">
      <c r="A59" s="5">
        <v>58</v>
      </c>
      <c r="B59" s="6" t="s">
        <v>212</v>
      </c>
      <c r="C59" s="6">
        <v>58</v>
      </c>
      <c r="D59" s="7">
        <v>5555287.2999999998</v>
      </c>
      <c r="E59" s="8"/>
    </row>
    <row r="60" spans="1:5" ht="14.5">
      <c r="A60" s="2">
        <v>59</v>
      </c>
      <c r="B60" s="3" t="s">
        <v>213</v>
      </c>
      <c r="C60" s="20">
        <v>59</v>
      </c>
      <c r="D60" s="4">
        <v>5555276.2300000004</v>
      </c>
    </row>
    <row r="61" spans="1:5" ht="14.5">
      <c r="A61" s="5">
        <v>60</v>
      </c>
      <c r="B61" s="6" t="s">
        <v>214</v>
      </c>
      <c r="C61" s="6">
        <v>60</v>
      </c>
      <c r="D61" s="7">
        <v>5536891.2400000002</v>
      </c>
      <c r="E61" s="8"/>
    </row>
    <row r="62" spans="1:5" ht="14.5">
      <c r="A62" s="2">
        <v>61</v>
      </c>
      <c r="B62" s="3" t="s">
        <v>215</v>
      </c>
      <c r="C62" s="20">
        <v>61</v>
      </c>
      <c r="D62" s="4">
        <v>6327800.7000000002</v>
      </c>
    </row>
    <row r="63" spans="1:5" ht="14.5">
      <c r="A63" s="5">
        <v>62</v>
      </c>
      <c r="B63" s="6" t="s">
        <v>30</v>
      </c>
      <c r="C63" s="6">
        <v>62</v>
      </c>
      <c r="D63" s="7">
        <v>6327852.9400000004</v>
      </c>
      <c r="E63" s="8"/>
    </row>
    <row r="64" spans="1:5" ht="14.5">
      <c r="A64" s="2">
        <v>63</v>
      </c>
      <c r="B64" s="3" t="s">
        <v>216</v>
      </c>
      <c r="C64" s="20">
        <v>63</v>
      </c>
      <c r="D64" s="4">
        <v>5372072.1500000004</v>
      </c>
    </row>
    <row r="65" spans="1:5" ht="14.5">
      <c r="A65" s="5">
        <v>64</v>
      </c>
      <c r="B65" s="6" t="s">
        <v>217</v>
      </c>
      <c r="C65" s="6">
        <v>64</v>
      </c>
      <c r="D65" s="7">
        <v>5468461.3399999999</v>
      </c>
      <c r="E65" s="8"/>
    </row>
    <row r="66" spans="1:5" ht="14.5">
      <c r="A66" s="2">
        <v>65</v>
      </c>
      <c r="B66" s="3" t="s">
        <v>218</v>
      </c>
      <c r="C66" s="20">
        <v>65</v>
      </c>
      <c r="D66" s="4">
        <v>5533948.04</v>
      </c>
    </row>
    <row r="67" spans="1:5" ht="14.5">
      <c r="A67" s="5">
        <v>66</v>
      </c>
      <c r="B67" s="6" t="s">
        <v>219</v>
      </c>
      <c r="C67" s="6">
        <v>66</v>
      </c>
      <c r="D67" s="7">
        <v>5555285.2199999997</v>
      </c>
      <c r="E67" s="8"/>
    </row>
    <row r="68" spans="1:5" ht="14.5">
      <c r="A68" s="2">
        <v>67</v>
      </c>
      <c r="B68" s="3" t="s">
        <v>220</v>
      </c>
      <c r="C68" s="20">
        <v>67</v>
      </c>
      <c r="D68" s="4">
        <v>5555286.2300000004</v>
      </c>
    </row>
    <row r="69" spans="1:5" ht="14.5">
      <c r="A69" s="5">
        <v>68</v>
      </c>
      <c r="B69" s="6" t="s">
        <v>221</v>
      </c>
      <c r="C69" s="6">
        <v>68</v>
      </c>
      <c r="D69" s="7">
        <v>5555286.46</v>
      </c>
      <c r="E69" s="8"/>
    </row>
    <row r="70" spans="1:5" ht="14.5">
      <c r="A70" s="9">
        <v>69</v>
      </c>
      <c r="B70" s="10" t="s">
        <v>222</v>
      </c>
      <c r="C70" s="20">
        <v>69</v>
      </c>
      <c r="D70" s="11">
        <v>6327860.46</v>
      </c>
      <c r="E70" s="12"/>
    </row>
  </sheetData>
  <phoneticPr fontId="6" type="noConversion"/>
  <pageMargins left="0.75" right="0.75" top="1" bottom="1" header="0.51180555555555596" footer="0.51180555555555596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1"/>
  <sheetViews>
    <sheetView workbookViewId="0">
      <selection activeCell="A19" sqref="A19"/>
    </sheetView>
  </sheetViews>
  <sheetFormatPr defaultColWidth="8.90625" defaultRowHeight="14"/>
  <cols>
    <col min="1" max="1" width="32.08984375" customWidth="1"/>
    <col min="3" max="3" width="10.6328125"/>
    <col min="15" max="15" width="15.08984375" customWidth="1"/>
  </cols>
  <sheetData>
    <row r="1" spans="1:15">
      <c r="B1" s="23" t="s">
        <v>2</v>
      </c>
      <c r="C1" s="23" t="s">
        <v>17</v>
      </c>
    </row>
    <row r="2" spans="1:15" ht="14.5">
      <c r="A2" s="24" t="s">
        <v>245</v>
      </c>
      <c r="B2" s="25">
        <v>1</v>
      </c>
      <c r="C2" s="26">
        <v>497822.53</v>
      </c>
      <c r="D2" s="22"/>
      <c r="L2" t="s">
        <v>246</v>
      </c>
      <c r="M2">
        <v>489052.95</v>
      </c>
      <c r="N2" t="s">
        <v>103</v>
      </c>
      <c r="O2">
        <v>808517.27</v>
      </c>
    </row>
    <row r="3" spans="1:15" ht="14.5">
      <c r="A3" s="27" t="s">
        <v>247</v>
      </c>
      <c r="B3" s="28">
        <v>2</v>
      </c>
      <c r="C3" s="29">
        <v>549919.14</v>
      </c>
      <c r="D3" s="8"/>
      <c r="L3" t="s">
        <v>248</v>
      </c>
      <c r="M3">
        <v>557876.92000000004</v>
      </c>
      <c r="N3" t="s">
        <v>227</v>
      </c>
      <c r="O3">
        <v>493095.53</v>
      </c>
    </row>
    <row r="4" spans="1:15" ht="14.5">
      <c r="A4" s="30" t="s">
        <v>249</v>
      </c>
      <c r="B4" s="31">
        <v>3</v>
      </c>
      <c r="C4" s="32">
        <v>509243.01</v>
      </c>
      <c r="D4" s="33"/>
    </row>
    <row r="5" spans="1:15" ht="14.5">
      <c r="A5" s="27" t="s">
        <v>250</v>
      </c>
      <c r="B5" s="28">
        <v>4</v>
      </c>
      <c r="C5" s="29">
        <v>496329.6</v>
      </c>
      <c r="D5" s="8"/>
    </row>
    <row r="6" spans="1:15" ht="14.5">
      <c r="A6" s="30" t="s">
        <v>251</v>
      </c>
      <c r="B6" s="31">
        <v>5</v>
      </c>
      <c r="C6" s="32">
        <v>523935.8</v>
      </c>
      <c r="D6" s="33"/>
    </row>
    <row r="7" spans="1:15" ht="14.5">
      <c r="A7" s="27" t="s">
        <v>155</v>
      </c>
      <c r="B7" s="28">
        <v>6</v>
      </c>
      <c r="C7" s="29">
        <v>489052.95</v>
      </c>
      <c r="D7" s="8"/>
    </row>
    <row r="8" spans="1:15" ht="14.5">
      <c r="A8" s="30" t="s">
        <v>252</v>
      </c>
      <c r="B8" s="31">
        <v>7</v>
      </c>
      <c r="C8" s="32">
        <v>520189.69</v>
      </c>
      <c r="D8" s="33"/>
    </row>
    <row r="9" spans="1:15" ht="14.5">
      <c r="A9" s="27" t="s">
        <v>125</v>
      </c>
      <c r="B9" s="28">
        <v>8</v>
      </c>
      <c r="C9" s="29">
        <v>525247.15</v>
      </c>
      <c r="D9" s="8"/>
    </row>
    <row r="10" spans="1:15" ht="14.5">
      <c r="A10" s="30" t="s">
        <v>253</v>
      </c>
      <c r="B10" s="31">
        <v>9</v>
      </c>
      <c r="C10" s="32">
        <v>532004.36</v>
      </c>
      <c r="D10" s="33"/>
    </row>
    <row r="11" spans="1:15" ht="14.5">
      <c r="A11" s="27" t="s">
        <v>254</v>
      </c>
      <c r="B11" s="28">
        <v>10</v>
      </c>
      <c r="C11" s="29">
        <v>540089.54</v>
      </c>
      <c r="D11" s="8"/>
    </row>
    <row r="12" spans="1:15" ht="14.5">
      <c r="A12" s="30" t="s">
        <v>255</v>
      </c>
      <c r="B12" s="31">
        <v>11</v>
      </c>
      <c r="C12" s="32">
        <v>523919.19</v>
      </c>
      <c r="D12" s="33"/>
    </row>
    <row r="13" spans="1:15" ht="14.5">
      <c r="A13" s="27" t="s">
        <v>157</v>
      </c>
      <c r="B13" s="28">
        <v>12</v>
      </c>
      <c r="C13" s="29">
        <v>532004</v>
      </c>
      <c r="D13" s="8"/>
    </row>
    <row r="14" spans="1:15" ht="14.5">
      <c r="A14" s="30" t="s">
        <v>256</v>
      </c>
      <c r="B14" s="31">
        <v>13</v>
      </c>
      <c r="C14" s="32">
        <v>521390.64</v>
      </c>
      <c r="D14" s="33"/>
    </row>
    <row r="15" spans="1:15" ht="14.5">
      <c r="A15" s="27" t="s">
        <v>257</v>
      </c>
      <c r="B15" s="28">
        <v>14</v>
      </c>
      <c r="C15" s="29">
        <v>513308.47</v>
      </c>
      <c r="D15" s="8"/>
    </row>
    <row r="16" spans="1:15" ht="14.5">
      <c r="A16" s="30" t="s">
        <v>258</v>
      </c>
      <c r="B16" s="31">
        <v>15</v>
      </c>
      <c r="C16" s="32">
        <v>517351.05</v>
      </c>
      <c r="D16" s="33"/>
    </row>
    <row r="17" spans="1:4" ht="14.5">
      <c r="A17" s="27" t="s">
        <v>259</v>
      </c>
      <c r="B17" s="28">
        <v>16</v>
      </c>
      <c r="C17" s="29">
        <v>546100.79</v>
      </c>
      <c r="D17" s="8"/>
    </row>
    <row r="18" spans="1:4" ht="14.5">
      <c r="A18" s="30" t="s">
        <v>260</v>
      </c>
      <c r="B18" s="31">
        <v>17</v>
      </c>
      <c r="C18" s="32">
        <v>533416.71</v>
      </c>
      <c r="D18" s="33"/>
    </row>
    <row r="19" spans="1:4" ht="14.5">
      <c r="A19" s="27" t="s">
        <v>261</v>
      </c>
      <c r="B19" s="28">
        <v>18</v>
      </c>
      <c r="C19" s="29">
        <v>516703.54</v>
      </c>
      <c r="D19" s="8"/>
    </row>
    <row r="20" spans="1:4" ht="14.5">
      <c r="A20" s="30" t="s">
        <v>262</v>
      </c>
      <c r="B20" s="31">
        <v>19</v>
      </c>
      <c r="C20" s="32">
        <v>515834.02</v>
      </c>
      <c r="D20" s="33"/>
    </row>
    <row r="21" spans="1:4" ht="14.5">
      <c r="A21" s="27" t="s">
        <v>263</v>
      </c>
      <c r="B21" s="28">
        <v>20</v>
      </c>
      <c r="C21" s="29">
        <v>517065.29</v>
      </c>
      <c r="D21" s="8"/>
    </row>
    <row r="22" spans="1:4" ht="14.5">
      <c r="A22" s="30" t="s">
        <v>264</v>
      </c>
      <c r="B22" s="31">
        <v>21</v>
      </c>
      <c r="C22" s="32">
        <v>507021.49</v>
      </c>
      <c r="D22" s="33"/>
    </row>
    <row r="23" spans="1:4" ht="14.5">
      <c r="A23" s="27" t="s">
        <v>219</v>
      </c>
      <c r="B23" s="28">
        <v>22</v>
      </c>
      <c r="C23" s="29">
        <v>499563.67</v>
      </c>
      <c r="D23" s="8"/>
    </row>
    <row r="24" spans="1:4" ht="14.5">
      <c r="A24" s="30" t="s">
        <v>265</v>
      </c>
      <c r="B24" s="31">
        <v>23</v>
      </c>
      <c r="C24" s="32">
        <v>520000</v>
      </c>
      <c r="D24" s="33"/>
    </row>
    <row r="25" spans="1:4" ht="14.5">
      <c r="A25" s="27" t="s">
        <v>266</v>
      </c>
      <c r="B25" s="28">
        <v>24</v>
      </c>
      <c r="C25" s="29">
        <v>557876.92000000004</v>
      </c>
      <c r="D25" s="8"/>
    </row>
    <row r="26" spans="1:4" ht="14.5">
      <c r="A26" s="30" t="s">
        <v>39</v>
      </c>
      <c r="B26" s="31">
        <v>25</v>
      </c>
      <c r="C26" s="32">
        <v>493095.53</v>
      </c>
      <c r="D26" s="33"/>
    </row>
    <row r="27" spans="1:4" ht="14.5">
      <c r="A27" s="27" t="s">
        <v>141</v>
      </c>
      <c r="B27" s="28">
        <v>26</v>
      </c>
      <c r="C27" s="29">
        <v>501786.01</v>
      </c>
      <c r="D27" s="8"/>
    </row>
    <row r="28" spans="1:4" ht="14.5">
      <c r="A28" s="30" t="s">
        <v>267</v>
      </c>
      <c r="B28" s="31">
        <v>27</v>
      </c>
      <c r="C28" s="32">
        <v>498016.64</v>
      </c>
      <c r="D28" s="33"/>
    </row>
    <row r="29" spans="1:4" ht="14.5">
      <c r="A29" s="10" t="s">
        <v>152</v>
      </c>
      <c r="B29" s="9">
        <v>28</v>
      </c>
      <c r="C29" s="11">
        <v>525416.23</v>
      </c>
      <c r="D29" s="34"/>
    </row>
    <row r="30" spans="1:4">
      <c r="C30">
        <f>MIN(C2:C29)</f>
        <v>489052.95</v>
      </c>
    </row>
    <row r="31" spans="1:4">
      <c r="C31">
        <f>MAX(C2:C29)</f>
        <v>557876.92000000004</v>
      </c>
    </row>
  </sheetData>
  <phoneticPr fontId="6" type="noConversion"/>
  <pageMargins left="0.75" right="0.75" top="1" bottom="1" header="0.51180555555555596" footer="0.51180555555555596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50"/>
  <sheetViews>
    <sheetView workbookViewId="0">
      <selection activeCell="N3" sqref="N3"/>
    </sheetView>
  </sheetViews>
  <sheetFormatPr defaultColWidth="8.90625" defaultRowHeight="14"/>
  <cols>
    <col min="4" max="4" width="11.81640625"/>
    <col min="14" max="14" width="11.81640625"/>
  </cols>
  <sheetData>
    <row r="1" spans="1:16">
      <c r="C1" t="s">
        <v>2</v>
      </c>
      <c r="D1" t="s">
        <v>17</v>
      </c>
    </row>
    <row r="2" spans="1:16" ht="14.5">
      <c r="A2" s="19">
        <v>1</v>
      </c>
      <c r="B2" s="20" t="s">
        <v>251</v>
      </c>
      <c r="C2" s="19">
        <v>1</v>
      </c>
      <c r="D2" s="21">
        <v>8166017.1100000003</v>
      </c>
      <c r="E2" s="19" t="s">
        <v>274</v>
      </c>
      <c r="F2" s="19">
        <v>55</v>
      </c>
      <c r="G2" s="22"/>
      <c r="J2" t="s">
        <v>0</v>
      </c>
      <c r="K2">
        <v>82</v>
      </c>
      <c r="M2" t="s">
        <v>103</v>
      </c>
      <c r="N2">
        <v>10000000</v>
      </c>
    </row>
    <row r="3" spans="1:16" ht="14.5">
      <c r="A3" s="5">
        <v>2</v>
      </c>
      <c r="B3" s="6" t="s">
        <v>20</v>
      </c>
      <c r="C3" s="5">
        <v>2</v>
      </c>
      <c r="D3" s="7">
        <v>8479005.9199999999</v>
      </c>
      <c r="E3" s="5" t="s">
        <v>275</v>
      </c>
      <c r="F3" s="5">
        <v>55</v>
      </c>
      <c r="G3" s="8"/>
      <c r="J3" t="s">
        <v>1</v>
      </c>
      <c r="K3">
        <v>89</v>
      </c>
      <c r="M3" t="s">
        <v>227</v>
      </c>
      <c r="N3">
        <v>8239008.0499999998</v>
      </c>
      <c r="O3" t="s">
        <v>276</v>
      </c>
      <c r="P3">
        <v>8229000</v>
      </c>
    </row>
    <row r="4" spans="1:16" ht="14.5">
      <c r="A4" s="2">
        <v>3</v>
      </c>
      <c r="B4" s="3" t="s">
        <v>146</v>
      </c>
      <c r="C4" s="2">
        <v>3</v>
      </c>
      <c r="D4" s="4">
        <v>8899998.9499999993</v>
      </c>
      <c r="E4" s="2" t="s">
        <v>277</v>
      </c>
      <c r="F4" s="2">
        <v>55</v>
      </c>
      <c r="K4">
        <f>N2*0.82</f>
        <v>8199999.9999999991</v>
      </c>
    </row>
    <row r="5" spans="1:16" ht="14.5">
      <c r="A5" s="5">
        <v>4</v>
      </c>
      <c r="B5" s="6" t="s">
        <v>278</v>
      </c>
      <c r="C5" s="5">
        <v>4</v>
      </c>
      <c r="D5" s="7">
        <v>8899986.1400000006</v>
      </c>
      <c r="E5" s="5" t="s">
        <v>279</v>
      </c>
      <c r="F5" s="5">
        <v>55</v>
      </c>
      <c r="G5" s="8"/>
      <c r="K5">
        <v>8900000</v>
      </c>
    </row>
    <row r="6" spans="1:16" ht="14.5">
      <c r="A6" s="2">
        <v>5</v>
      </c>
      <c r="B6" s="3" t="s">
        <v>21</v>
      </c>
      <c r="C6" s="2">
        <v>5</v>
      </c>
      <c r="D6" s="4">
        <v>8899947.6400000006</v>
      </c>
      <c r="E6" s="2" t="s">
        <v>280</v>
      </c>
      <c r="F6" s="2">
        <v>55</v>
      </c>
    </row>
    <row r="7" spans="1:16" ht="14.5">
      <c r="A7" s="5">
        <v>6</v>
      </c>
      <c r="B7" s="6" t="s">
        <v>281</v>
      </c>
      <c r="C7" s="5">
        <v>6</v>
      </c>
      <c r="D7" s="7">
        <v>8155490.3099999996</v>
      </c>
      <c r="E7" s="5" t="s">
        <v>282</v>
      </c>
      <c r="F7" s="5">
        <v>55</v>
      </c>
      <c r="G7" s="8"/>
    </row>
    <row r="8" spans="1:16" ht="14.5">
      <c r="A8" s="2">
        <v>7</v>
      </c>
      <c r="B8" s="3" t="s">
        <v>154</v>
      </c>
      <c r="C8" s="2">
        <v>7</v>
      </c>
      <c r="D8" s="4">
        <v>8899176.3300000001</v>
      </c>
      <c r="E8" s="2" t="s">
        <v>283</v>
      </c>
      <c r="F8" s="2">
        <v>55</v>
      </c>
    </row>
    <row r="9" spans="1:16" ht="14.5">
      <c r="A9" s="5">
        <v>8</v>
      </c>
      <c r="B9" s="6" t="s">
        <v>264</v>
      </c>
      <c r="C9" s="5">
        <v>8</v>
      </c>
      <c r="D9" s="7">
        <v>8148031.6699999999</v>
      </c>
      <c r="E9" s="5" t="s">
        <v>284</v>
      </c>
      <c r="F9" s="5">
        <v>55</v>
      </c>
      <c r="G9" s="8"/>
    </row>
    <row r="10" spans="1:16" ht="14.5">
      <c r="A10" s="2">
        <v>9</v>
      </c>
      <c r="B10" s="3" t="s">
        <v>153</v>
      </c>
      <c r="C10" s="2">
        <v>9</v>
      </c>
      <c r="D10" s="4">
        <v>8899999.0299999993</v>
      </c>
      <c r="E10" s="2" t="s">
        <v>285</v>
      </c>
      <c r="F10" s="2">
        <v>55</v>
      </c>
    </row>
    <row r="11" spans="1:16" ht="14.5">
      <c r="A11" s="5">
        <v>10</v>
      </c>
      <c r="B11" s="6" t="s">
        <v>286</v>
      </c>
      <c r="C11" s="5">
        <v>10</v>
      </c>
      <c r="D11" s="7">
        <v>8160000.0999999996</v>
      </c>
      <c r="E11" s="5" t="s">
        <v>287</v>
      </c>
      <c r="F11" s="5">
        <v>55</v>
      </c>
      <c r="G11" s="8"/>
    </row>
    <row r="12" spans="1:16" ht="14.5">
      <c r="A12" s="2">
        <v>11</v>
      </c>
      <c r="B12" s="3" t="s">
        <v>107</v>
      </c>
      <c r="C12" s="2">
        <v>11</v>
      </c>
      <c r="D12" s="4">
        <v>8480000.7300000004</v>
      </c>
      <c r="E12" s="2" t="s">
        <v>288</v>
      </c>
      <c r="F12" s="2">
        <v>55</v>
      </c>
    </row>
    <row r="13" spans="1:16" ht="14.5">
      <c r="A13" s="5">
        <v>12</v>
      </c>
      <c r="B13" s="6" t="s">
        <v>41</v>
      </c>
      <c r="C13" s="5">
        <v>12</v>
      </c>
      <c r="D13" s="7">
        <v>8200002.3200000003</v>
      </c>
      <c r="E13" s="5" t="s">
        <v>289</v>
      </c>
      <c r="F13" s="5">
        <v>55</v>
      </c>
      <c r="G13" s="8"/>
    </row>
    <row r="14" spans="1:16" ht="14.5">
      <c r="A14" s="2">
        <v>13</v>
      </c>
      <c r="B14" s="3" t="s">
        <v>128</v>
      </c>
      <c r="C14" s="2">
        <v>13</v>
      </c>
      <c r="D14" s="4">
        <v>8899999.9399999995</v>
      </c>
      <c r="E14" s="2" t="s">
        <v>290</v>
      </c>
      <c r="F14" s="2">
        <v>55</v>
      </c>
    </row>
    <row r="15" spans="1:16" ht="14.5">
      <c r="A15" s="5">
        <v>14</v>
      </c>
      <c r="B15" s="6" t="s">
        <v>291</v>
      </c>
      <c r="C15" s="5">
        <v>14</v>
      </c>
      <c r="D15" s="7">
        <v>8899983.1999999993</v>
      </c>
      <c r="E15" s="5" t="s">
        <v>292</v>
      </c>
      <c r="F15" s="5">
        <v>55</v>
      </c>
      <c r="G15" s="8"/>
    </row>
    <row r="16" spans="1:16" ht="14.5">
      <c r="A16" s="2">
        <v>15</v>
      </c>
      <c r="B16" s="3" t="s">
        <v>293</v>
      </c>
      <c r="C16" s="2">
        <v>15</v>
      </c>
      <c r="D16" s="4">
        <v>8899984.8399999999</v>
      </c>
      <c r="E16" s="2" t="s">
        <v>294</v>
      </c>
      <c r="F16" s="2">
        <v>55</v>
      </c>
    </row>
    <row r="17" spans="1:7" ht="14.5">
      <c r="A17" s="5">
        <v>16</v>
      </c>
      <c r="B17" s="6" t="s">
        <v>295</v>
      </c>
      <c r="C17" s="5">
        <v>16</v>
      </c>
      <c r="D17" s="7">
        <v>8899977.4800000004</v>
      </c>
      <c r="E17" s="5" t="s">
        <v>296</v>
      </c>
      <c r="F17" s="5">
        <v>55</v>
      </c>
      <c r="G17" s="8"/>
    </row>
    <row r="18" spans="1:7" ht="14.5">
      <c r="A18" s="2">
        <v>17</v>
      </c>
      <c r="B18" s="3" t="s">
        <v>29</v>
      </c>
      <c r="C18" s="2">
        <v>17</v>
      </c>
      <c r="D18" s="4">
        <v>8899946.8300000001</v>
      </c>
      <c r="E18" s="2" t="s">
        <v>297</v>
      </c>
      <c r="F18" s="2">
        <v>55</v>
      </c>
    </row>
    <row r="19" spans="1:7" ht="14.5">
      <c r="A19" s="5">
        <v>18</v>
      </c>
      <c r="B19" s="6" t="s">
        <v>156</v>
      </c>
      <c r="C19" s="5">
        <v>18</v>
      </c>
      <c r="D19" s="7">
        <v>8899995.3100000005</v>
      </c>
      <c r="E19" s="5" t="s">
        <v>298</v>
      </c>
      <c r="F19" s="5">
        <v>55</v>
      </c>
      <c r="G19" s="8"/>
    </row>
    <row r="20" spans="1:7" ht="14.5">
      <c r="A20" s="2">
        <v>19</v>
      </c>
      <c r="B20" s="3" t="s">
        <v>205</v>
      </c>
      <c r="C20" s="2">
        <v>19</v>
      </c>
      <c r="D20" s="4">
        <v>8898623.2400000002</v>
      </c>
      <c r="E20" s="2" t="s">
        <v>299</v>
      </c>
      <c r="F20" s="2">
        <v>55</v>
      </c>
    </row>
    <row r="21" spans="1:7" ht="14.5">
      <c r="A21" s="5">
        <v>20</v>
      </c>
      <c r="B21" s="6" t="s">
        <v>110</v>
      </c>
      <c r="C21" s="5">
        <v>20</v>
      </c>
      <c r="D21" s="7">
        <v>8899978.75</v>
      </c>
      <c r="E21" s="5" t="s">
        <v>300</v>
      </c>
      <c r="F21" s="5">
        <v>55</v>
      </c>
      <c r="G21" s="8"/>
    </row>
    <row r="22" spans="1:7" ht="14.5">
      <c r="A22" s="2">
        <v>21</v>
      </c>
      <c r="B22" s="3" t="s">
        <v>301</v>
      </c>
      <c r="C22" s="2">
        <v>21</v>
      </c>
      <c r="D22" s="4">
        <v>8200666.6600000001</v>
      </c>
      <c r="E22" s="2" t="s">
        <v>302</v>
      </c>
      <c r="F22" s="2">
        <v>55</v>
      </c>
    </row>
    <row r="23" spans="1:7" ht="14.5">
      <c r="A23" s="5">
        <v>22</v>
      </c>
      <c r="B23" s="6" t="s">
        <v>81</v>
      </c>
      <c r="C23" s="5">
        <v>22</v>
      </c>
      <c r="D23" s="7">
        <v>8480003.1699999999</v>
      </c>
      <c r="E23" s="5" t="s">
        <v>303</v>
      </c>
      <c r="F23" s="5">
        <v>55</v>
      </c>
      <c r="G23" s="8"/>
    </row>
    <row r="24" spans="1:7" ht="14.5">
      <c r="A24" s="2">
        <v>23</v>
      </c>
      <c r="B24" s="3" t="s">
        <v>92</v>
      </c>
      <c r="C24" s="2">
        <v>23</v>
      </c>
      <c r="D24" s="4">
        <v>8480019.7799999993</v>
      </c>
      <c r="E24" s="2" t="s">
        <v>304</v>
      </c>
      <c r="F24" s="2">
        <v>55</v>
      </c>
    </row>
    <row r="25" spans="1:7" ht="14.5">
      <c r="A25" s="5">
        <v>24</v>
      </c>
      <c r="B25" s="6" t="s">
        <v>91</v>
      </c>
      <c r="C25" s="5">
        <v>24</v>
      </c>
      <c r="D25" s="7">
        <v>8480082.4399999995</v>
      </c>
      <c r="E25" s="5" t="s">
        <v>305</v>
      </c>
      <c r="F25" s="5">
        <v>55</v>
      </c>
      <c r="G25" s="8"/>
    </row>
    <row r="26" spans="1:7" ht="14.5">
      <c r="A26" s="2">
        <v>25</v>
      </c>
      <c r="B26" s="3" t="s">
        <v>212</v>
      </c>
      <c r="C26" s="2">
        <v>25</v>
      </c>
      <c r="D26" s="4">
        <v>8899012.4399999995</v>
      </c>
      <c r="E26" s="2" t="s">
        <v>306</v>
      </c>
      <c r="F26" s="2">
        <v>55</v>
      </c>
    </row>
    <row r="27" spans="1:7" ht="14.5">
      <c r="A27" s="5">
        <v>26</v>
      </c>
      <c r="B27" s="6" t="s">
        <v>34</v>
      </c>
      <c r="C27" s="5">
        <v>26</v>
      </c>
      <c r="D27" s="7">
        <v>8899997.6600000001</v>
      </c>
      <c r="E27" s="5" t="s">
        <v>307</v>
      </c>
      <c r="F27" s="5">
        <v>55</v>
      </c>
      <c r="G27" s="8"/>
    </row>
    <row r="28" spans="1:7" ht="14.5">
      <c r="A28" s="2">
        <v>27</v>
      </c>
      <c r="B28" s="3" t="s">
        <v>308</v>
      </c>
      <c r="C28" s="2">
        <v>27</v>
      </c>
      <c r="D28" s="4">
        <v>8139374.1399999997</v>
      </c>
      <c r="E28" s="2" t="s">
        <v>309</v>
      </c>
      <c r="F28" s="2">
        <v>55</v>
      </c>
    </row>
    <row r="29" spans="1:7" ht="14.5">
      <c r="A29" s="5">
        <v>28</v>
      </c>
      <c r="B29" s="6" t="s">
        <v>62</v>
      </c>
      <c r="C29" s="5">
        <v>28</v>
      </c>
      <c r="D29" s="7">
        <v>8266999.54</v>
      </c>
      <c r="E29" s="5" t="s">
        <v>310</v>
      </c>
      <c r="F29" s="5">
        <v>55</v>
      </c>
      <c r="G29" s="8"/>
    </row>
    <row r="30" spans="1:7" ht="14.5">
      <c r="A30" s="2">
        <v>29</v>
      </c>
      <c r="B30" s="3" t="s">
        <v>311</v>
      </c>
      <c r="C30" s="2">
        <v>29</v>
      </c>
      <c r="D30" s="4">
        <v>8479950</v>
      </c>
      <c r="E30" s="2" t="s">
        <v>312</v>
      </c>
      <c r="F30" s="2">
        <v>55</v>
      </c>
    </row>
    <row r="31" spans="1:7" ht="14.5">
      <c r="A31" s="5">
        <v>30</v>
      </c>
      <c r="B31" s="6" t="s">
        <v>313</v>
      </c>
      <c r="C31" s="5">
        <v>30</v>
      </c>
      <c r="D31" s="7">
        <v>8899869.4399999995</v>
      </c>
      <c r="E31" s="5" t="s">
        <v>314</v>
      </c>
      <c r="F31" s="5">
        <v>55</v>
      </c>
      <c r="G31" s="8"/>
    </row>
    <row r="32" spans="1:7" ht="14.5">
      <c r="A32" s="2">
        <v>31</v>
      </c>
      <c r="B32" s="3" t="s">
        <v>116</v>
      </c>
      <c r="C32" s="2">
        <v>31</v>
      </c>
      <c r="D32" s="4">
        <v>8480000</v>
      </c>
      <c r="E32" s="2" t="s">
        <v>315</v>
      </c>
      <c r="F32" s="2">
        <v>55</v>
      </c>
    </row>
    <row r="33" spans="1:7" ht="14.5">
      <c r="A33" s="5">
        <v>32</v>
      </c>
      <c r="B33" s="6" t="s">
        <v>42</v>
      </c>
      <c r="C33" s="5">
        <v>32</v>
      </c>
      <c r="D33" s="7">
        <v>8200018.9699999997</v>
      </c>
      <c r="E33" s="5" t="s">
        <v>316</v>
      </c>
      <c r="F33" s="5">
        <v>55</v>
      </c>
      <c r="G33" s="8"/>
    </row>
    <row r="34" spans="1:7" ht="14.5">
      <c r="A34" s="2">
        <v>33</v>
      </c>
      <c r="B34" s="3" t="s">
        <v>317</v>
      </c>
      <c r="C34" s="2">
        <v>33</v>
      </c>
      <c r="D34" s="4">
        <v>8200020.9699999997</v>
      </c>
      <c r="E34" s="2" t="s">
        <v>318</v>
      </c>
      <c r="F34" s="2">
        <v>55</v>
      </c>
    </row>
    <row r="35" spans="1:7" ht="14.5">
      <c r="A35" s="5">
        <v>34</v>
      </c>
      <c r="B35" s="6" t="s">
        <v>319</v>
      </c>
      <c r="C35" s="5">
        <v>34</v>
      </c>
      <c r="D35" s="7">
        <v>8479999.5</v>
      </c>
      <c r="E35" s="5" t="s">
        <v>320</v>
      </c>
      <c r="F35" s="5">
        <v>55</v>
      </c>
      <c r="G35" s="8"/>
    </row>
    <row r="36" spans="1:7" ht="14.5">
      <c r="A36" s="2">
        <v>35</v>
      </c>
      <c r="B36" s="3" t="s">
        <v>127</v>
      </c>
      <c r="C36" s="2">
        <v>35</v>
      </c>
      <c r="D36" s="4">
        <v>8480000</v>
      </c>
      <c r="E36" s="2" t="s">
        <v>321</v>
      </c>
      <c r="F36" s="2">
        <v>55</v>
      </c>
    </row>
    <row r="37" spans="1:7" ht="14.5">
      <c r="A37" s="5">
        <v>36</v>
      </c>
      <c r="B37" s="6" t="s">
        <v>322</v>
      </c>
      <c r="C37" s="5">
        <v>36</v>
      </c>
      <c r="D37" s="7">
        <v>8480000.4700000007</v>
      </c>
      <c r="E37" s="5" t="s">
        <v>323</v>
      </c>
      <c r="F37" s="5">
        <v>55</v>
      </c>
      <c r="G37" s="8"/>
    </row>
    <row r="38" spans="1:7" ht="14.5">
      <c r="A38" s="2">
        <v>37</v>
      </c>
      <c r="B38" s="3" t="s">
        <v>31</v>
      </c>
      <c r="C38" s="2">
        <v>37</v>
      </c>
      <c r="D38" s="4">
        <v>8480008.8800000008</v>
      </c>
      <c r="E38" s="2" t="s">
        <v>324</v>
      </c>
      <c r="F38" s="2">
        <v>55</v>
      </c>
    </row>
    <row r="39" spans="1:7" ht="14.5">
      <c r="A39" s="5">
        <v>38</v>
      </c>
      <c r="B39" s="6" t="s">
        <v>33</v>
      </c>
      <c r="C39" s="5">
        <v>38</v>
      </c>
      <c r="D39" s="7">
        <v>8899939.3900000006</v>
      </c>
      <c r="E39" s="5" t="s">
        <v>325</v>
      </c>
      <c r="F39" s="5">
        <v>55</v>
      </c>
      <c r="G39" s="8"/>
    </row>
    <row r="40" spans="1:7" ht="14.5">
      <c r="A40" s="2">
        <v>39</v>
      </c>
      <c r="B40" s="3" t="s">
        <v>326</v>
      </c>
      <c r="C40" s="2">
        <v>39</v>
      </c>
      <c r="D40" s="4">
        <v>8899999.7699999996</v>
      </c>
      <c r="E40" s="2" t="s">
        <v>327</v>
      </c>
      <c r="F40" s="2">
        <v>55</v>
      </c>
    </row>
    <row r="41" spans="1:7" ht="14.5">
      <c r="A41" s="5">
        <v>40</v>
      </c>
      <c r="B41" s="6" t="s">
        <v>89</v>
      </c>
      <c r="C41" s="5">
        <v>40</v>
      </c>
      <c r="D41" s="7">
        <v>8480003.6899999995</v>
      </c>
      <c r="E41" s="5" t="s">
        <v>328</v>
      </c>
      <c r="F41" s="5">
        <v>55</v>
      </c>
      <c r="G41" s="8"/>
    </row>
    <row r="42" spans="1:7" ht="14.5">
      <c r="A42" s="2">
        <v>41</v>
      </c>
      <c r="B42" s="3" t="s">
        <v>329</v>
      </c>
      <c r="C42" s="2">
        <v>41</v>
      </c>
      <c r="D42" s="4">
        <v>8200003.3200000003</v>
      </c>
      <c r="E42" s="2" t="s">
        <v>330</v>
      </c>
      <c r="F42" s="2">
        <v>55</v>
      </c>
    </row>
    <row r="43" spans="1:7" ht="14.5">
      <c r="A43" s="5">
        <v>42</v>
      </c>
      <c r="B43" s="6" t="s">
        <v>331</v>
      </c>
      <c r="C43" s="5">
        <v>42</v>
      </c>
      <c r="D43" s="7">
        <v>8899127.9199999999</v>
      </c>
      <c r="E43" s="5" t="s">
        <v>332</v>
      </c>
      <c r="F43" s="5">
        <v>55</v>
      </c>
      <c r="G43" s="8"/>
    </row>
    <row r="44" spans="1:7" ht="14.5">
      <c r="A44" s="2">
        <v>43</v>
      </c>
      <c r="B44" s="3" t="s">
        <v>82</v>
      </c>
      <c r="C44" s="2">
        <v>43</v>
      </c>
      <c r="D44" s="4">
        <v>8480011.6099999994</v>
      </c>
      <c r="E44" s="2" t="s">
        <v>333</v>
      </c>
      <c r="F44" s="2">
        <v>55</v>
      </c>
    </row>
    <row r="45" spans="1:7" ht="14.5">
      <c r="A45" s="5">
        <v>44</v>
      </c>
      <c r="B45" s="6" t="s">
        <v>139</v>
      </c>
      <c r="C45" s="5">
        <v>44</v>
      </c>
      <c r="D45" s="7">
        <v>8480014.6999999993</v>
      </c>
      <c r="E45" s="5" t="s">
        <v>334</v>
      </c>
      <c r="F45" s="5">
        <v>55</v>
      </c>
      <c r="G45" s="8"/>
    </row>
    <row r="46" spans="1:7" ht="14.5">
      <c r="A46" s="2">
        <v>45</v>
      </c>
      <c r="B46" s="3" t="s">
        <v>335</v>
      </c>
      <c r="C46" s="2">
        <v>45</v>
      </c>
      <c r="D46" s="4">
        <v>8479944.3200000003</v>
      </c>
      <c r="E46" s="2" t="s">
        <v>336</v>
      </c>
      <c r="F46" s="2">
        <v>55</v>
      </c>
    </row>
    <row r="47" spans="1:7" ht="14.5">
      <c r="A47" s="5">
        <v>46</v>
      </c>
      <c r="B47" s="6" t="s">
        <v>23</v>
      </c>
      <c r="C47" s="5">
        <v>46</v>
      </c>
      <c r="D47" s="7">
        <v>8891867.8300000001</v>
      </c>
      <c r="E47" s="5" t="s">
        <v>337</v>
      </c>
      <c r="F47" s="5">
        <v>55</v>
      </c>
      <c r="G47" s="8"/>
    </row>
    <row r="48" spans="1:7" ht="14.5">
      <c r="A48" s="2">
        <v>47</v>
      </c>
      <c r="B48" s="3" t="s">
        <v>250</v>
      </c>
      <c r="C48" s="2">
        <v>47</v>
      </c>
      <c r="D48" s="4">
        <v>8899965.2599999998</v>
      </c>
      <c r="E48" s="2" t="s">
        <v>338</v>
      </c>
      <c r="F48" s="2">
        <v>55</v>
      </c>
    </row>
    <row r="49" spans="1:7" ht="14.5">
      <c r="A49" s="5">
        <v>48</v>
      </c>
      <c r="B49" s="6" t="s">
        <v>339</v>
      </c>
      <c r="C49" s="5">
        <v>48</v>
      </c>
      <c r="D49" s="7">
        <v>8200003.1299999999</v>
      </c>
      <c r="E49" s="5" t="s">
        <v>340</v>
      </c>
      <c r="F49" s="5">
        <v>55</v>
      </c>
      <c r="G49" s="8"/>
    </row>
    <row r="50" spans="1:7" ht="14.5">
      <c r="A50" s="2">
        <v>49</v>
      </c>
      <c r="B50" s="3" t="s">
        <v>40</v>
      </c>
      <c r="C50" s="2">
        <v>49</v>
      </c>
      <c r="D50" s="4">
        <v>8232484.1399999997</v>
      </c>
      <c r="E50" s="2" t="s">
        <v>341</v>
      </c>
      <c r="F50" s="2">
        <v>55</v>
      </c>
    </row>
    <row r="51" spans="1:7" ht="14.5">
      <c r="A51" s="5">
        <v>50</v>
      </c>
      <c r="B51" s="6" t="s">
        <v>342</v>
      </c>
      <c r="C51" s="5">
        <v>50</v>
      </c>
      <c r="D51" s="7">
        <v>8274024.8899999997</v>
      </c>
      <c r="E51" s="5" t="s">
        <v>343</v>
      </c>
      <c r="F51" s="5">
        <v>55</v>
      </c>
      <c r="G51" s="8"/>
    </row>
    <row r="52" spans="1:7" ht="14.5">
      <c r="A52" s="2">
        <v>51</v>
      </c>
      <c r="B52" s="3" t="s">
        <v>58</v>
      </c>
      <c r="C52" s="2">
        <v>51</v>
      </c>
      <c r="D52" s="4">
        <v>8257000</v>
      </c>
      <c r="E52" s="2" t="s">
        <v>344</v>
      </c>
      <c r="F52" s="2">
        <v>55</v>
      </c>
    </row>
    <row r="53" spans="1:7" ht="14.5">
      <c r="A53" s="5">
        <v>52</v>
      </c>
      <c r="B53" s="6" t="s">
        <v>123</v>
      </c>
      <c r="C53" s="5">
        <v>52</v>
      </c>
      <c r="D53" s="7">
        <v>8480015.4900000002</v>
      </c>
      <c r="E53" s="5" t="s">
        <v>345</v>
      </c>
      <c r="F53" s="5">
        <v>55</v>
      </c>
      <c r="G53" s="8"/>
    </row>
    <row r="54" spans="1:7" ht="14.5">
      <c r="A54" s="2">
        <v>53</v>
      </c>
      <c r="B54" s="3" t="s">
        <v>101</v>
      </c>
      <c r="C54" s="2">
        <v>53</v>
      </c>
      <c r="D54" s="4">
        <v>8323000</v>
      </c>
      <c r="E54" s="2" t="s">
        <v>346</v>
      </c>
      <c r="F54" s="2">
        <v>55</v>
      </c>
    </row>
    <row r="55" spans="1:7" ht="14.5">
      <c r="A55" s="5">
        <v>54</v>
      </c>
      <c r="B55" s="6" t="s">
        <v>347</v>
      </c>
      <c r="C55" s="5">
        <v>54</v>
      </c>
      <c r="D55" s="7">
        <v>8163000</v>
      </c>
      <c r="E55" s="5" t="s">
        <v>348</v>
      </c>
      <c r="F55" s="5">
        <v>55</v>
      </c>
      <c r="G55" s="8"/>
    </row>
    <row r="56" spans="1:7" ht="14.5">
      <c r="A56" s="2">
        <v>55</v>
      </c>
      <c r="B56" s="3" t="s">
        <v>32</v>
      </c>
      <c r="C56" s="2">
        <v>55</v>
      </c>
      <c r="D56" s="4">
        <v>8899999.9900000002</v>
      </c>
      <c r="E56" s="2" t="s">
        <v>349</v>
      </c>
      <c r="F56" s="2">
        <v>55</v>
      </c>
    </row>
    <row r="57" spans="1:7" ht="14.5">
      <c r="A57" s="5">
        <v>56</v>
      </c>
      <c r="B57" s="6" t="s">
        <v>350</v>
      </c>
      <c r="C57" s="5">
        <v>56</v>
      </c>
      <c r="D57" s="7">
        <v>8203000</v>
      </c>
      <c r="E57" s="5" t="s">
        <v>351</v>
      </c>
      <c r="F57" s="5">
        <v>55</v>
      </c>
      <c r="G57" s="8"/>
    </row>
    <row r="58" spans="1:7" ht="14.5">
      <c r="A58" s="2">
        <v>57</v>
      </c>
      <c r="B58" s="3" t="s">
        <v>213</v>
      </c>
      <c r="C58" s="2">
        <v>57</v>
      </c>
      <c r="D58" s="4">
        <v>8902037.9399999995</v>
      </c>
      <c r="E58" s="2" t="s">
        <v>352</v>
      </c>
      <c r="F58" s="2">
        <v>55</v>
      </c>
    </row>
    <row r="59" spans="1:7" ht="14.5">
      <c r="A59" s="5">
        <v>58</v>
      </c>
      <c r="B59" s="6" t="s">
        <v>353</v>
      </c>
      <c r="C59" s="5">
        <v>58</v>
      </c>
      <c r="D59" s="7">
        <v>8352002.9299999997</v>
      </c>
      <c r="E59" s="5" t="s">
        <v>354</v>
      </c>
      <c r="F59" s="5">
        <v>55</v>
      </c>
      <c r="G59" s="8"/>
    </row>
    <row r="60" spans="1:7" ht="14.5">
      <c r="A60" s="2">
        <v>59</v>
      </c>
      <c r="B60" s="3" t="s">
        <v>355</v>
      </c>
      <c r="C60" s="2">
        <v>59</v>
      </c>
      <c r="D60" s="4">
        <v>8899986.4700000007</v>
      </c>
      <c r="E60" s="2" t="s">
        <v>356</v>
      </c>
      <c r="F60" s="2">
        <v>55</v>
      </c>
    </row>
    <row r="61" spans="1:7" ht="14.5">
      <c r="A61" s="5">
        <v>60</v>
      </c>
      <c r="B61" s="6" t="s">
        <v>357</v>
      </c>
      <c r="C61" s="5">
        <v>60</v>
      </c>
      <c r="D61" s="7">
        <v>8224000</v>
      </c>
      <c r="E61" s="5" t="s">
        <v>358</v>
      </c>
      <c r="F61" s="5">
        <v>55</v>
      </c>
      <c r="G61" s="8"/>
    </row>
    <row r="62" spans="1:7" ht="14.5">
      <c r="A62" s="2">
        <v>61</v>
      </c>
      <c r="B62" s="3" t="s">
        <v>359</v>
      </c>
      <c r="C62" s="2">
        <v>61</v>
      </c>
      <c r="D62" s="4">
        <v>8142699.9900000002</v>
      </c>
      <c r="E62" s="2" t="s">
        <v>360</v>
      </c>
      <c r="F62" s="2">
        <v>55</v>
      </c>
    </row>
    <row r="63" spans="1:7" ht="14.5">
      <c r="A63" s="5">
        <v>62</v>
      </c>
      <c r="B63" s="6" t="s">
        <v>361</v>
      </c>
      <c r="C63" s="5">
        <v>62</v>
      </c>
      <c r="D63" s="7">
        <v>8202000</v>
      </c>
      <c r="E63" s="5" t="s">
        <v>362</v>
      </c>
      <c r="F63" s="5">
        <v>55</v>
      </c>
      <c r="G63" s="8"/>
    </row>
    <row r="64" spans="1:7" ht="14.5">
      <c r="A64" s="2">
        <v>63</v>
      </c>
      <c r="B64" s="3" t="s">
        <v>363</v>
      </c>
      <c r="C64" s="2">
        <v>63</v>
      </c>
      <c r="D64" s="4">
        <v>8213000</v>
      </c>
      <c r="E64" s="2" t="s">
        <v>364</v>
      </c>
      <c r="F64" s="2">
        <v>55</v>
      </c>
    </row>
    <row r="65" spans="1:7" ht="14.5">
      <c r="A65" s="5">
        <v>64</v>
      </c>
      <c r="B65" s="6" t="s">
        <v>365</v>
      </c>
      <c r="C65" s="5">
        <v>64</v>
      </c>
      <c r="D65" s="7">
        <v>8362000</v>
      </c>
      <c r="E65" s="5" t="s">
        <v>366</v>
      </c>
      <c r="F65" s="5">
        <v>55</v>
      </c>
      <c r="G65" s="8"/>
    </row>
    <row r="66" spans="1:7" ht="14.5">
      <c r="A66" s="2">
        <v>65</v>
      </c>
      <c r="B66" s="3" t="s">
        <v>48</v>
      </c>
      <c r="C66" s="2">
        <v>65</v>
      </c>
      <c r="D66" s="4">
        <v>8225924.0599999996</v>
      </c>
      <c r="E66" s="2" t="s">
        <v>367</v>
      </c>
      <c r="F66" s="2">
        <v>55</v>
      </c>
    </row>
    <row r="67" spans="1:7" ht="14.5">
      <c r="A67" s="5">
        <v>66</v>
      </c>
      <c r="B67" s="6" t="s">
        <v>165</v>
      </c>
      <c r="C67" s="5">
        <v>66</v>
      </c>
      <c r="D67" s="7">
        <v>8200009.5499999998</v>
      </c>
      <c r="E67" s="5" t="s">
        <v>368</v>
      </c>
      <c r="F67" s="5">
        <v>55</v>
      </c>
      <c r="G67" s="8"/>
    </row>
    <row r="68" spans="1:7" ht="14.5">
      <c r="A68" s="2">
        <v>67</v>
      </c>
      <c r="B68" s="3" t="s">
        <v>90</v>
      </c>
      <c r="C68" s="2">
        <v>67</v>
      </c>
      <c r="D68" s="4">
        <v>8479993.8900000006</v>
      </c>
      <c r="E68" s="2" t="s">
        <v>369</v>
      </c>
      <c r="F68" s="2">
        <v>55</v>
      </c>
    </row>
    <row r="69" spans="1:7" ht="14.5">
      <c r="A69" s="5">
        <v>68</v>
      </c>
      <c r="B69" s="6" t="s">
        <v>188</v>
      </c>
      <c r="C69" s="5">
        <v>68</v>
      </c>
      <c r="D69" s="7">
        <v>8900353.1699999999</v>
      </c>
      <c r="E69" s="5" t="s">
        <v>370</v>
      </c>
      <c r="F69" s="5">
        <v>55</v>
      </c>
      <c r="G69" s="8"/>
    </row>
    <row r="70" spans="1:7" ht="14.5">
      <c r="A70" s="2">
        <v>69</v>
      </c>
      <c r="B70" s="3" t="s">
        <v>260</v>
      </c>
      <c r="C70" s="2">
        <v>69</v>
      </c>
      <c r="D70" s="4">
        <v>8899181.4199999999</v>
      </c>
      <c r="E70" s="2" t="s">
        <v>371</v>
      </c>
      <c r="F70" s="2">
        <v>55</v>
      </c>
    </row>
    <row r="71" spans="1:7" ht="14.5">
      <c r="A71" s="5">
        <v>70</v>
      </c>
      <c r="B71" s="6" t="s">
        <v>372</v>
      </c>
      <c r="C71" s="5">
        <v>70</v>
      </c>
      <c r="D71" s="7">
        <v>8899930.5299999993</v>
      </c>
      <c r="E71" s="5" t="s">
        <v>373</v>
      </c>
      <c r="F71" s="5">
        <v>55</v>
      </c>
      <c r="G71" s="8"/>
    </row>
    <row r="72" spans="1:7" ht="14.5">
      <c r="A72" s="2">
        <v>71</v>
      </c>
      <c r="B72" s="3" t="s">
        <v>374</v>
      </c>
      <c r="C72" s="2">
        <v>71</v>
      </c>
      <c r="D72" s="4">
        <v>8479993.5899999999</v>
      </c>
      <c r="E72" s="2" t="s">
        <v>375</v>
      </c>
      <c r="F72" s="2">
        <v>55</v>
      </c>
    </row>
    <row r="73" spans="1:7" ht="14.5">
      <c r="A73" s="5">
        <v>72</v>
      </c>
      <c r="B73" s="6" t="s">
        <v>78</v>
      </c>
      <c r="C73" s="5">
        <v>72</v>
      </c>
      <c r="D73" s="7">
        <v>8899963.4700000007</v>
      </c>
      <c r="E73" s="5" t="s">
        <v>376</v>
      </c>
      <c r="F73" s="5">
        <v>55</v>
      </c>
      <c r="G73" s="8"/>
    </row>
    <row r="74" spans="1:7" ht="14.5">
      <c r="A74" s="2">
        <v>73</v>
      </c>
      <c r="B74" s="3" t="s">
        <v>73</v>
      </c>
      <c r="C74" s="2">
        <v>73</v>
      </c>
      <c r="D74" s="4">
        <v>8392000</v>
      </c>
      <c r="E74" s="2" t="s">
        <v>377</v>
      </c>
      <c r="F74" s="2">
        <v>55</v>
      </c>
    </row>
    <row r="75" spans="1:7" ht="14.5">
      <c r="A75" s="5">
        <v>74</v>
      </c>
      <c r="B75" s="6" t="s">
        <v>378</v>
      </c>
      <c r="C75" s="5">
        <v>74</v>
      </c>
      <c r="D75" s="7">
        <v>8899983.3699999992</v>
      </c>
      <c r="E75" s="5" t="s">
        <v>379</v>
      </c>
      <c r="F75" s="5">
        <v>55</v>
      </c>
      <c r="G75" s="8"/>
    </row>
    <row r="76" spans="1:7" ht="14.5">
      <c r="A76" s="2">
        <v>75</v>
      </c>
      <c r="B76" s="3" t="s">
        <v>380</v>
      </c>
      <c r="C76" s="2">
        <v>75</v>
      </c>
      <c r="D76" s="4">
        <v>8219301.1100000003</v>
      </c>
      <c r="E76" s="2" t="s">
        <v>381</v>
      </c>
      <c r="F76" s="2">
        <v>55</v>
      </c>
    </row>
    <row r="77" spans="1:7" ht="14.5">
      <c r="A77" s="5">
        <v>76</v>
      </c>
      <c r="B77" s="6" t="s">
        <v>382</v>
      </c>
      <c r="C77" s="5">
        <v>76</v>
      </c>
      <c r="D77" s="7">
        <v>8303800</v>
      </c>
      <c r="E77" s="5" t="s">
        <v>383</v>
      </c>
      <c r="F77" s="5">
        <v>55</v>
      </c>
      <c r="G77" s="8"/>
    </row>
    <row r="78" spans="1:7" ht="14.5">
      <c r="A78" s="2">
        <v>77</v>
      </c>
      <c r="B78" s="3" t="s">
        <v>384</v>
      </c>
      <c r="C78" s="2">
        <v>77</v>
      </c>
      <c r="D78" s="4">
        <v>8220000</v>
      </c>
      <c r="E78" s="2" t="s">
        <v>385</v>
      </c>
      <c r="F78" s="2">
        <v>55</v>
      </c>
    </row>
    <row r="79" spans="1:7" ht="14.5">
      <c r="A79" s="5">
        <v>78</v>
      </c>
      <c r="B79" s="6" t="s">
        <v>386</v>
      </c>
      <c r="C79" s="5">
        <v>78</v>
      </c>
      <c r="D79" s="7">
        <v>8177717.2699999996</v>
      </c>
      <c r="E79" s="5" t="s">
        <v>387</v>
      </c>
      <c r="F79" s="5">
        <v>55</v>
      </c>
      <c r="G79" s="8"/>
    </row>
    <row r="80" spans="1:7" ht="14.5">
      <c r="A80" s="2">
        <v>79</v>
      </c>
      <c r="B80" s="3" t="s">
        <v>388</v>
      </c>
      <c r="C80" s="2">
        <v>79</v>
      </c>
      <c r="D80" s="4">
        <v>8213999.7000000002</v>
      </c>
      <c r="E80" s="2" t="s">
        <v>389</v>
      </c>
      <c r="F80" s="2">
        <v>55</v>
      </c>
    </row>
    <row r="81" spans="1:7" ht="14.5">
      <c r="A81" s="5">
        <v>80</v>
      </c>
      <c r="B81" s="6" t="s">
        <v>390</v>
      </c>
      <c r="C81" s="5">
        <v>80</v>
      </c>
      <c r="D81" s="7">
        <v>8200006.0700000003</v>
      </c>
      <c r="E81" s="5" t="s">
        <v>391</v>
      </c>
      <c r="F81" s="5">
        <v>55</v>
      </c>
      <c r="G81" s="8"/>
    </row>
    <row r="82" spans="1:7" ht="14.5">
      <c r="A82" s="2">
        <v>81</v>
      </c>
      <c r="B82" s="3" t="s">
        <v>46</v>
      </c>
      <c r="C82" s="2">
        <v>81</v>
      </c>
      <c r="D82" s="4">
        <v>8479996.1999999993</v>
      </c>
      <c r="E82" s="2" t="s">
        <v>392</v>
      </c>
      <c r="F82" s="2">
        <v>55</v>
      </c>
    </row>
    <row r="83" spans="1:7" ht="14.5">
      <c r="A83" s="5">
        <v>82</v>
      </c>
      <c r="B83" s="6" t="s">
        <v>393</v>
      </c>
      <c r="C83" s="5">
        <v>82</v>
      </c>
      <c r="D83" s="7">
        <v>8200006.1699999999</v>
      </c>
      <c r="E83" s="5" t="s">
        <v>394</v>
      </c>
      <c r="F83" s="5">
        <v>55</v>
      </c>
      <c r="G83" s="8"/>
    </row>
    <row r="84" spans="1:7" ht="14.5">
      <c r="A84" s="2">
        <v>83</v>
      </c>
      <c r="B84" s="3" t="s">
        <v>111</v>
      </c>
      <c r="C84" s="2">
        <v>83</v>
      </c>
      <c r="D84" s="4">
        <v>8899997.2799999993</v>
      </c>
      <c r="E84" s="2" t="s">
        <v>395</v>
      </c>
      <c r="F84" s="2">
        <v>55</v>
      </c>
    </row>
    <row r="85" spans="1:7" ht="14.5">
      <c r="A85" s="5">
        <v>84</v>
      </c>
      <c r="B85" s="6" t="s">
        <v>49</v>
      </c>
      <c r="C85" s="5">
        <v>84</v>
      </c>
      <c r="D85" s="7">
        <v>8284004.29</v>
      </c>
      <c r="E85" s="5" t="s">
        <v>396</v>
      </c>
      <c r="F85" s="5">
        <v>55</v>
      </c>
      <c r="G85" s="8"/>
    </row>
    <row r="86" spans="1:7" ht="14.5">
      <c r="A86" s="2">
        <v>85</v>
      </c>
      <c r="B86" s="3" t="s">
        <v>397</v>
      </c>
      <c r="C86" s="2">
        <v>85</v>
      </c>
      <c r="D86" s="4">
        <v>8200016.4000000004</v>
      </c>
      <c r="E86" s="2" t="s">
        <v>398</v>
      </c>
      <c r="F86" s="2">
        <v>55</v>
      </c>
    </row>
    <row r="87" spans="1:7" ht="14.5">
      <c r="A87" s="5">
        <v>86</v>
      </c>
      <c r="B87" s="6" t="s">
        <v>399</v>
      </c>
      <c r="C87" s="5">
        <v>86</v>
      </c>
      <c r="D87" s="7">
        <v>8254000</v>
      </c>
      <c r="E87" s="5" t="s">
        <v>400</v>
      </c>
      <c r="F87" s="5">
        <v>55</v>
      </c>
      <c r="G87" s="8"/>
    </row>
    <row r="88" spans="1:7" ht="14.5">
      <c r="A88" s="2">
        <v>87</v>
      </c>
      <c r="B88" s="3" t="s">
        <v>26</v>
      </c>
      <c r="C88" s="2">
        <v>87</v>
      </c>
      <c r="D88" s="4">
        <v>8200023.6900000004</v>
      </c>
      <c r="E88" s="2" t="s">
        <v>401</v>
      </c>
      <c r="F88" s="2">
        <v>55</v>
      </c>
    </row>
    <row r="89" spans="1:7" ht="14.5">
      <c r="A89" s="5">
        <v>88</v>
      </c>
      <c r="B89" s="6" t="s">
        <v>149</v>
      </c>
      <c r="C89" s="5">
        <v>88</v>
      </c>
      <c r="D89" s="7">
        <v>8200000.0199999996</v>
      </c>
      <c r="E89" s="5" t="s">
        <v>402</v>
      </c>
      <c r="F89" s="5">
        <v>55</v>
      </c>
      <c r="G89" s="8"/>
    </row>
    <row r="90" spans="1:7" ht="14.5">
      <c r="A90" s="2">
        <v>89</v>
      </c>
      <c r="B90" s="3" t="s">
        <v>114</v>
      </c>
      <c r="C90" s="2">
        <v>89</v>
      </c>
      <c r="D90" s="4">
        <v>8899982.3200000003</v>
      </c>
      <c r="E90" s="2" t="s">
        <v>403</v>
      </c>
      <c r="F90" s="2">
        <v>55</v>
      </c>
    </row>
    <row r="91" spans="1:7" ht="14.5">
      <c r="A91" s="5">
        <v>90</v>
      </c>
      <c r="B91" s="6" t="s">
        <v>404</v>
      </c>
      <c r="C91" s="5">
        <v>90</v>
      </c>
      <c r="D91" s="7">
        <v>8200000.8899999997</v>
      </c>
      <c r="E91" s="5" t="s">
        <v>405</v>
      </c>
      <c r="F91" s="5">
        <v>55</v>
      </c>
      <c r="G91" s="8"/>
    </row>
    <row r="92" spans="1:7" ht="14.5">
      <c r="A92" s="2">
        <v>91</v>
      </c>
      <c r="B92" s="3" t="s">
        <v>406</v>
      </c>
      <c r="C92" s="2">
        <v>91</v>
      </c>
      <c r="D92" s="4">
        <v>8337000</v>
      </c>
      <c r="E92" s="2" t="s">
        <v>407</v>
      </c>
      <c r="F92" s="2">
        <v>55</v>
      </c>
    </row>
    <row r="93" spans="1:7" ht="14.5">
      <c r="A93" s="5">
        <v>92</v>
      </c>
      <c r="B93" s="6" t="s">
        <v>35</v>
      </c>
      <c r="C93" s="5">
        <v>92</v>
      </c>
      <c r="D93" s="7">
        <v>8200020.9100000001</v>
      </c>
      <c r="E93" s="5" t="s">
        <v>408</v>
      </c>
      <c r="F93" s="5">
        <v>55</v>
      </c>
      <c r="G93" s="8"/>
    </row>
    <row r="94" spans="1:7" ht="14.5">
      <c r="A94" s="2">
        <v>93</v>
      </c>
      <c r="B94" s="3" t="s">
        <v>409</v>
      </c>
      <c r="C94" s="2">
        <v>93</v>
      </c>
      <c r="D94" s="4">
        <v>8200002.9299999997</v>
      </c>
      <c r="E94" s="2" t="s">
        <v>410</v>
      </c>
      <c r="F94" s="2">
        <v>55</v>
      </c>
    </row>
    <row r="95" spans="1:7" ht="14.5">
      <c r="A95" s="5">
        <v>94</v>
      </c>
      <c r="B95" s="6" t="s">
        <v>411</v>
      </c>
      <c r="C95" s="5">
        <v>94</v>
      </c>
      <c r="D95" s="7">
        <v>8347000</v>
      </c>
      <c r="E95" s="5" t="s">
        <v>412</v>
      </c>
      <c r="F95" s="5">
        <v>55</v>
      </c>
      <c r="G95" s="8"/>
    </row>
    <row r="96" spans="1:7" ht="14.5">
      <c r="A96" s="2">
        <v>95</v>
      </c>
      <c r="B96" s="3" t="s">
        <v>36</v>
      </c>
      <c r="C96" s="2">
        <v>95</v>
      </c>
      <c r="D96" s="4">
        <v>8208002.0099999998</v>
      </c>
      <c r="E96" s="2" t="s">
        <v>413</v>
      </c>
      <c r="F96" s="2">
        <v>55</v>
      </c>
    </row>
    <row r="97" spans="1:7" ht="14.5">
      <c r="A97" s="5">
        <v>96</v>
      </c>
      <c r="B97" s="6" t="s">
        <v>124</v>
      </c>
      <c r="C97" s="5">
        <v>96</v>
      </c>
      <c r="D97" s="7">
        <v>8200021.6500000004</v>
      </c>
      <c r="E97" s="5" t="s">
        <v>414</v>
      </c>
      <c r="F97" s="5">
        <v>55</v>
      </c>
      <c r="G97" s="8"/>
    </row>
    <row r="98" spans="1:7" ht="14.5">
      <c r="A98" s="2">
        <v>97</v>
      </c>
      <c r="B98" s="3" t="s">
        <v>186</v>
      </c>
      <c r="C98" s="2">
        <v>97</v>
      </c>
      <c r="D98" s="4">
        <v>8897429.7100000009</v>
      </c>
      <c r="E98" s="2" t="s">
        <v>415</v>
      </c>
      <c r="F98" s="2">
        <v>55</v>
      </c>
    </row>
    <row r="99" spans="1:7" ht="14.5">
      <c r="A99" s="5">
        <v>98</v>
      </c>
      <c r="B99" s="6" t="s">
        <v>37</v>
      </c>
      <c r="C99" s="5">
        <v>98</v>
      </c>
      <c r="D99" s="7">
        <v>8248995.8099999996</v>
      </c>
      <c r="E99" s="5" t="s">
        <v>416</v>
      </c>
      <c r="F99" s="5">
        <v>55</v>
      </c>
      <c r="G99" s="8"/>
    </row>
    <row r="100" spans="1:7" ht="14.5">
      <c r="A100" s="2">
        <v>99</v>
      </c>
      <c r="B100" s="3" t="s">
        <v>417</v>
      </c>
      <c r="C100" s="2">
        <v>99</v>
      </c>
      <c r="D100" s="4">
        <v>8382000</v>
      </c>
      <c r="E100" s="2" t="s">
        <v>418</v>
      </c>
      <c r="F100" s="2">
        <v>55</v>
      </c>
    </row>
    <row r="101" spans="1:7" ht="14.5">
      <c r="A101" s="5">
        <v>100</v>
      </c>
      <c r="B101" s="6" t="s">
        <v>67</v>
      </c>
      <c r="C101" s="5">
        <v>100</v>
      </c>
      <c r="D101" s="7">
        <v>8480004.5299999993</v>
      </c>
      <c r="E101" s="5" t="s">
        <v>419</v>
      </c>
      <c r="F101" s="5">
        <v>55</v>
      </c>
      <c r="G101" s="8"/>
    </row>
    <row r="102" spans="1:7" ht="14.5">
      <c r="A102" s="2">
        <v>101</v>
      </c>
      <c r="B102" s="3" t="s">
        <v>214</v>
      </c>
      <c r="C102" s="2">
        <v>101</v>
      </c>
      <c r="D102" s="4">
        <v>8244000.0199999996</v>
      </c>
      <c r="E102" s="2" t="s">
        <v>420</v>
      </c>
      <c r="F102" s="2">
        <v>55</v>
      </c>
    </row>
    <row r="103" spans="1:7" ht="14.5">
      <c r="A103" s="5">
        <v>102</v>
      </c>
      <c r="B103" s="6" t="s">
        <v>136</v>
      </c>
      <c r="C103" s="5">
        <v>102</v>
      </c>
      <c r="D103" s="7">
        <v>8250000</v>
      </c>
      <c r="E103" s="5" t="s">
        <v>421</v>
      </c>
      <c r="F103" s="5">
        <v>55</v>
      </c>
      <c r="G103" s="8"/>
    </row>
    <row r="104" spans="1:7" ht="14.5">
      <c r="A104" s="2">
        <v>103</v>
      </c>
      <c r="B104" s="3" t="s">
        <v>422</v>
      </c>
      <c r="C104" s="2">
        <v>103</v>
      </c>
      <c r="D104" s="4">
        <v>8899974.2799999993</v>
      </c>
      <c r="E104" s="2" t="s">
        <v>423</v>
      </c>
      <c r="F104" s="2">
        <v>55</v>
      </c>
    </row>
    <row r="105" spans="1:7" ht="14.5">
      <c r="A105" s="5">
        <v>104</v>
      </c>
      <c r="B105" s="6" t="s">
        <v>424</v>
      </c>
      <c r="C105" s="5">
        <v>104</v>
      </c>
      <c r="D105" s="7">
        <v>8215299.9900000002</v>
      </c>
      <c r="E105" s="5" t="s">
        <v>425</v>
      </c>
      <c r="F105" s="5">
        <v>55</v>
      </c>
      <c r="G105" s="8"/>
    </row>
    <row r="106" spans="1:7" ht="14.5">
      <c r="A106" s="2">
        <v>105</v>
      </c>
      <c r="B106" s="3" t="s">
        <v>426</v>
      </c>
      <c r="C106" s="2">
        <v>105</v>
      </c>
      <c r="D106" s="4">
        <v>8327000.7800000003</v>
      </c>
      <c r="E106" s="2" t="s">
        <v>427</v>
      </c>
      <c r="F106" s="2">
        <v>55</v>
      </c>
    </row>
    <row r="107" spans="1:7" ht="14.5">
      <c r="A107" s="5">
        <v>106</v>
      </c>
      <c r="B107" s="6" t="s">
        <v>39</v>
      </c>
      <c r="C107" s="5">
        <v>106</v>
      </c>
      <c r="D107" s="7">
        <v>8272000</v>
      </c>
      <c r="E107" s="5" t="s">
        <v>428</v>
      </c>
      <c r="F107" s="5">
        <v>55</v>
      </c>
      <c r="G107" s="8"/>
    </row>
    <row r="108" spans="1:7" ht="14.5">
      <c r="A108" s="2">
        <v>107</v>
      </c>
      <c r="B108" s="3" t="s">
        <v>429</v>
      </c>
      <c r="C108" s="2">
        <v>107</v>
      </c>
      <c r="D108" s="4">
        <v>8480000.0099999998</v>
      </c>
      <c r="E108" s="2" t="s">
        <v>430</v>
      </c>
      <c r="F108" s="2">
        <v>55</v>
      </c>
    </row>
    <row r="109" spans="1:7" ht="14.5">
      <c r="A109" s="5">
        <v>108</v>
      </c>
      <c r="B109" s="6" t="s">
        <v>431</v>
      </c>
      <c r="C109" s="5">
        <v>108</v>
      </c>
      <c r="D109" s="7">
        <v>8261000</v>
      </c>
      <c r="E109" s="5" t="s">
        <v>432</v>
      </c>
      <c r="F109" s="5">
        <v>55</v>
      </c>
      <c r="G109" s="8"/>
    </row>
    <row r="110" spans="1:7" ht="14.5">
      <c r="A110" s="2">
        <v>109</v>
      </c>
      <c r="B110" s="3" t="s">
        <v>30</v>
      </c>
      <c r="C110" s="2">
        <v>109</v>
      </c>
      <c r="D110" s="4">
        <v>8899943.8399999999</v>
      </c>
      <c r="E110" s="2" t="s">
        <v>433</v>
      </c>
      <c r="F110" s="2">
        <v>55</v>
      </c>
    </row>
    <row r="111" spans="1:7" ht="14.5">
      <c r="A111" s="5">
        <v>110</v>
      </c>
      <c r="B111" s="6" t="s">
        <v>434</v>
      </c>
      <c r="C111" s="5">
        <v>110</v>
      </c>
      <c r="D111" s="7">
        <v>8480001.7200000007</v>
      </c>
      <c r="E111" s="5" t="s">
        <v>435</v>
      </c>
      <c r="F111" s="5">
        <v>55</v>
      </c>
      <c r="G111" s="8"/>
    </row>
    <row r="112" spans="1:7" ht="14.5">
      <c r="A112" s="2">
        <v>111</v>
      </c>
      <c r="B112" s="3" t="s">
        <v>24</v>
      </c>
      <c r="C112" s="2">
        <v>111</v>
      </c>
      <c r="D112" s="4">
        <v>8899989.9199999999</v>
      </c>
      <c r="E112" s="2" t="s">
        <v>436</v>
      </c>
      <c r="F112" s="2">
        <v>55</v>
      </c>
    </row>
    <row r="113" spans="1:7" ht="14.5">
      <c r="A113" s="5">
        <v>112</v>
      </c>
      <c r="B113" s="6" t="s">
        <v>437</v>
      </c>
      <c r="C113" s="5">
        <v>112</v>
      </c>
      <c r="D113" s="7">
        <v>8479998.4600000009</v>
      </c>
      <c r="E113" s="5" t="s">
        <v>438</v>
      </c>
      <c r="F113" s="5">
        <v>55</v>
      </c>
      <c r="G113" s="8"/>
    </row>
    <row r="114" spans="1:7" ht="14.5">
      <c r="A114" s="2">
        <v>113</v>
      </c>
      <c r="B114" s="3" t="s">
        <v>84</v>
      </c>
      <c r="C114" s="2">
        <v>113</v>
      </c>
      <c r="D114" s="4">
        <v>8480000.6899999995</v>
      </c>
      <c r="E114" s="2" t="s">
        <v>439</v>
      </c>
      <c r="F114" s="2">
        <v>55</v>
      </c>
    </row>
    <row r="115" spans="1:7" ht="14.5">
      <c r="A115" s="5">
        <v>114</v>
      </c>
      <c r="B115" s="6" t="s">
        <v>440</v>
      </c>
      <c r="C115" s="5">
        <v>114</v>
      </c>
      <c r="D115" s="7">
        <v>8479981.2699999996</v>
      </c>
      <c r="E115" s="5" t="s">
        <v>441</v>
      </c>
      <c r="F115" s="5">
        <v>55</v>
      </c>
      <c r="G115" s="8"/>
    </row>
    <row r="116" spans="1:7" ht="14.5">
      <c r="A116" s="2">
        <v>115</v>
      </c>
      <c r="B116" s="3" t="s">
        <v>442</v>
      </c>
      <c r="C116" s="2">
        <v>115</v>
      </c>
      <c r="D116" s="4">
        <v>8460000.4100000001</v>
      </c>
      <c r="E116" s="2" t="s">
        <v>443</v>
      </c>
      <c r="F116" s="2">
        <v>55</v>
      </c>
    </row>
    <row r="117" spans="1:7" ht="14.5">
      <c r="A117" s="5">
        <v>116</v>
      </c>
      <c r="B117" s="6" t="s">
        <v>444</v>
      </c>
      <c r="C117" s="5">
        <v>116</v>
      </c>
      <c r="D117" s="7">
        <v>8371999.5199999996</v>
      </c>
      <c r="E117" s="5" t="s">
        <v>445</v>
      </c>
      <c r="F117" s="5">
        <v>55</v>
      </c>
      <c r="G117" s="8"/>
    </row>
    <row r="118" spans="1:7" ht="14.5">
      <c r="A118" s="2">
        <v>117</v>
      </c>
      <c r="B118" s="3" t="s">
        <v>99</v>
      </c>
      <c r="C118" s="2">
        <v>117</v>
      </c>
      <c r="D118" s="4">
        <v>8479997.5500000007</v>
      </c>
      <c r="E118" s="2" t="s">
        <v>446</v>
      </c>
      <c r="F118" s="2">
        <v>55</v>
      </c>
    </row>
    <row r="119" spans="1:7" ht="14.5">
      <c r="A119" s="5">
        <v>118</v>
      </c>
      <c r="B119" s="6" t="s">
        <v>135</v>
      </c>
      <c r="C119" s="5">
        <v>118</v>
      </c>
      <c r="D119" s="7">
        <v>8479999.9900000002</v>
      </c>
      <c r="E119" s="5" t="s">
        <v>447</v>
      </c>
      <c r="F119" s="5">
        <v>55</v>
      </c>
      <c r="G119" s="8"/>
    </row>
    <row r="120" spans="1:7" ht="14.5">
      <c r="A120" s="2">
        <v>119</v>
      </c>
      <c r="B120" s="3" t="s">
        <v>193</v>
      </c>
      <c r="C120" s="2">
        <v>119</v>
      </c>
      <c r="D120" s="4">
        <v>8275009.0199999996</v>
      </c>
      <c r="E120" s="2" t="s">
        <v>448</v>
      </c>
      <c r="F120" s="2">
        <v>55</v>
      </c>
    </row>
    <row r="121" spans="1:7" ht="14.5">
      <c r="A121" s="5">
        <v>120</v>
      </c>
      <c r="B121" s="6" t="s">
        <v>449</v>
      </c>
      <c r="C121" s="5">
        <v>120</v>
      </c>
      <c r="D121" s="7">
        <v>8234005.6600000001</v>
      </c>
      <c r="E121" s="5" t="s">
        <v>450</v>
      </c>
      <c r="F121" s="5">
        <v>55</v>
      </c>
      <c r="G121" s="8"/>
    </row>
    <row r="122" spans="1:7" ht="14.5">
      <c r="A122" s="2">
        <v>121</v>
      </c>
      <c r="B122" s="3" t="s">
        <v>451</v>
      </c>
      <c r="C122" s="2">
        <v>121</v>
      </c>
      <c r="D122" s="4">
        <v>8200004.3200000003</v>
      </c>
      <c r="E122" s="2" t="s">
        <v>452</v>
      </c>
      <c r="F122" s="2">
        <v>55</v>
      </c>
    </row>
    <row r="123" spans="1:7" ht="14.5">
      <c r="A123" s="5">
        <v>122</v>
      </c>
      <c r="B123" s="6" t="s">
        <v>453</v>
      </c>
      <c r="C123" s="5">
        <v>122</v>
      </c>
      <c r="D123" s="7">
        <v>8899959.4800000004</v>
      </c>
      <c r="E123" s="5" t="s">
        <v>454</v>
      </c>
      <c r="F123" s="5">
        <v>55</v>
      </c>
      <c r="G123" s="8"/>
    </row>
    <row r="124" spans="1:7" ht="14.5">
      <c r="A124" s="2">
        <v>123</v>
      </c>
      <c r="B124" s="3" t="s">
        <v>455</v>
      </c>
      <c r="C124" s="2">
        <v>123</v>
      </c>
      <c r="D124" s="4">
        <v>8899992.5500000007</v>
      </c>
      <c r="E124" s="2" t="s">
        <v>456</v>
      </c>
      <c r="F124" s="2">
        <v>55</v>
      </c>
    </row>
    <row r="125" spans="1:7" ht="14.5">
      <c r="A125" s="5">
        <v>124</v>
      </c>
      <c r="B125" s="6" t="s">
        <v>141</v>
      </c>
      <c r="C125" s="5">
        <v>124</v>
      </c>
      <c r="D125" s="7">
        <v>8357000</v>
      </c>
      <c r="E125" s="5" t="s">
        <v>457</v>
      </c>
      <c r="F125" s="5">
        <v>55</v>
      </c>
      <c r="G125" s="8"/>
    </row>
    <row r="126" spans="1:7" ht="14.5">
      <c r="A126" s="2">
        <v>125</v>
      </c>
      <c r="B126" s="3" t="s">
        <v>458</v>
      </c>
      <c r="C126" s="2">
        <v>125</v>
      </c>
      <c r="D126" s="4">
        <v>8342000.0099999998</v>
      </c>
      <c r="E126" s="2" t="s">
        <v>459</v>
      </c>
      <c r="F126" s="2">
        <v>55</v>
      </c>
    </row>
    <row r="127" spans="1:7" ht="14.5">
      <c r="A127" s="5">
        <v>126</v>
      </c>
      <c r="B127" s="6" t="s">
        <v>118</v>
      </c>
      <c r="C127" s="5">
        <v>126</v>
      </c>
      <c r="D127" s="7">
        <v>8480011.25</v>
      </c>
      <c r="E127" s="5" t="s">
        <v>460</v>
      </c>
      <c r="F127" s="5">
        <v>55</v>
      </c>
      <c r="G127" s="8"/>
    </row>
    <row r="128" spans="1:7" ht="14.5">
      <c r="A128" s="2">
        <v>127</v>
      </c>
      <c r="B128" s="3" t="s">
        <v>52</v>
      </c>
      <c r="C128" s="2">
        <v>127</v>
      </c>
      <c r="D128" s="4">
        <v>8219000</v>
      </c>
      <c r="E128" s="2" t="s">
        <v>461</v>
      </c>
      <c r="F128" s="2">
        <v>55</v>
      </c>
    </row>
    <row r="129" spans="1:7" ht="14.5">
      <c r="A129" s="5">
        <v>128</v>
      </c>
      <c r="B129" s="6" t="s">
        <v>462</v>
      </c>
      <c r="C129" s="5">
        <v>128</v>
      </c>
      <c r="D129" s="7">
        <v>8200015.9699999997</v>
      </c>
      <c r="E129" s="5" t="s">
        <v>463</v>
      </c>
      <c r="F129" s="5">
        <v>55</v>
      </c>
      <c r="G129" s="8"/>
    </row>
    <row r="130" spans="1:7" ht="14.5">
      <c r="A130" s="2">
        <v>129</v>
      </c>
      <c r="B130" s="3" t="s">
        <v>220</v>
      </c>
      <c r="C130" s="2">
        <v>129</v>
      </c>
      <c r="D130" s="4">
        <v>8899987.9199999999</v>
      </c>
      <c r="E130" s="2" t="s">
        <v>464</v>
      </c>
      <c r="F130" s="2">
        <v>55</v>
      </c>
    </row>
    <row r="131" spans="1:7" ht="14.5">
      <c r="A131" s="5">
        <v>130</v>
      </c>
      <c r="B131" s="6" t="s">
        <v>465</v>
      </c>
      <c r="C131" s="5">
        <v>130</v>
      </c>
      <c r="D131" s="7">
        <v>8239008.0499999998</v>
      </c>
      <c r="E131" s="5" t="s">
        <v>466</v>
      </c>
      <c r="F131" s="5">
        <v>55</v>
      </c>
      <c r="G131" s="8"/>
    </row>
    <row r="132" spans="1:7" ht="14.5">
      <c r="A132" s="2">
        <v>131</v>
      </c>
      <c r="B132" s="3" t="s">
        <v>467</v>
      </c>
      <c r="C132" s="2">
        <v>131</v>
      </c>
      <c r="D132" s="4">
        <v>8480000</v>
      </c>
      <c r="E132" s="2" t="s">
        <v>468</v>
      </c>
      <c r="F132" s="2">
        <v>55</v>
      </c>
    </row>
    <row r="133" spans="1:7" ht="14.5">
      <c r="A133" s="5">
        <v>132</v>
      </c>
      <c r="B133" s="6" t="s">
        <v>72</v>
      </c>
      <c r="C133" s="5">
        <v>132</v>
      </c>
      <c r="D133" s="7">
        <v>8188000</v>
      </c>
      <c r="E133" s="5" t="s">
        <v>469</v>
      </c>
      <c r="F133" s="5">
        <v>55</v>
      </c>
      <c r="G133" s="8"/>
    </row>
    <row r="134" spans="1:7" ht="14.5">
      <c r="A134" s="2">
        <v>133</v>
      </c>
      <c r="B134" s="3" t="s">
        <v>470</v>
      </c>
      <c r="C134" s="2">
        <v>133</v>
      </c>
      <c r="D134" s="4">
        <v>8269000</v>
      </c>
      <c r="E134" s="2" t="s">
        <v>471</v>
      </c>
      <c r="F134" s="2">
        <v>55</v>
      </c>
    </row>
    <row r="135" spans="1:7" ht="14.5">
      <c r="A135" s="5">
        <v>134</v>
      </c>
      <c r="B135" s="6" t="s">
        <v>75</v>
      </c>
      <c r="C135" s="5">
        <v>134</v>
      </c>
      <c r="D135" s="7">
        <v>8322099.6399999997</v>
      </c>
      <c r="E135" s="5" t="s">
        <v>472</v>
      </c>
      <c r="F135" s="5">
        <v>55</v>
      </c>
      <c r="G135" s="8"/>
    </row>
    <row r="136" spans="1:7" ht="14.5">
      <c r="A136" s="2">
        <v>135</v>
      </c>
      <c r="B136" s="3" t="s">
        <v>473</v>
      </c>
      <c r="C136" s="2">
        <v>135</v>
      </c>
      <c r="D136" s="4">
        <v>8479980.8800000008</v>
      </c>
      <c r="E136" s="2" t="s">
        <v>474</v>
      </c>
      <c r="F136" s="2">
        <v>55</v>
      </c>
    </row>
    <row r="137" spans="1:7" ht="14.5">
      <c r="A137" s="5">
        <v>136</v>
      </c>
      <c r="B137" s="6" t="s">
        <v>50</v>
      </c>
      <c r="C137" s="5">
        <v>136</v>
      </c>
      <c r="D137" s="7">
        <v>8229000</v>
      </c>
      <c r="E137" s="5" t="s">
        <v>475</v>
      </c>
      <c r="F137" s="5">
        <v>55</v>
      </c>
      <c r="G137" s="8"/>
    </row>
    <row r="138" spans="1:7" ht="14.5">
      <c r="A138" s="2">
        <v>137</v>
      </c>
      <c r="B138" s="3" t="s">
        <v>476</v>
      </c>
      <c r="C138" s="2">
        <v>137</v>
      </c>
      <c r="D138" s="4">
        <v>8207930.9000000004</v>
      </c>
      <c r="E138" s="2" t="s">
        <v>477</v>
      </c>
      <c r="F138" s="2">
        <v>55</v>
      </c>
    </row>
    <row r="139" spans="1:7" ht="14.5">
      <c r="A139" s="5">
        <v>138</v>
      </c>
      <c r="B139" s="6" t="s">
        <v>53</v>
      </c>
      <c r="C139" s="5">
        <v>138</v>
      </c>
      <c r="D139" s="7">
        <v>8204800</v>
      </c>
      <c r="E139" s="5" t="s">
        <v>478</v>
      </c>
      <c r="F139" s="5">
        <v>55</v>
      </c>
      <c r="G139" s="8"/>
    </row>
    <row r="140" spans="1:7" ht="14.5">
      <c r="A140" s="2">
        <v>139</v>
      </c>
      <c r="B140" s="3" t="s">
        <v>63</v>
      </c>
      <c r="C140" s="2">
        <v>139</v>
      </c>
      <c r="D140" s="4">
        <v>8132015.5999999996</v>
      </c>
      <c r="E140" s="2" t="s">
        <v>479</v>
      </c>
      <c r="F140" s="2">
        <v>55</v>
      </c>
    </row>
    <row r="141" spans="1:7" ht="14.5">
      <c r="A141" s="5">
        <v>140</v>
      </c>
      <c r="B141" s="6" t="s">
        <v>57</v>
      </c>
      <c r="C141" s="5">
        <v>140</v>
      </c>
      <c r="D141" s="7">
        <v>8206800</v>
      </c>
      <c r="E141" s="5" t="s">
        <v>480</v>
      </c>
      <c r="F141" s="5">
        <v>55</v>
      </c>
      <c r="G141" s="8"/>
    </row>
    <row r="142" spans="1:7" ht="14.5">
      <c r="A142" s="2">
        <v>141</v>
      </c>
      <c r="B142" s="3" t="s">
        <v>481</v>
      </c>
      <c r="C142" s="2">
        <v>141</v>
      </c>
      <c r="D142" s="4">
        <v>8200001.4000000004</v>
      </c>
      <c r="E142" s="2" t="s">
        <v>482</v>
      </c>
      <c r="F142" s="2">
        <v>55</v>
      </c>
    </row>
    <row r="143" spans="1:7" ht="14.5">
      <c r="A143" s="5">
        <v>142</v>
      </c>
      <c r="B143" s="6" t="s">
        <v>71</v>
      </c>
      <c r="C143" s="5">
        <v>142</v>
      </c>
      <c r="D143" s="7">
        <v>8200011.2800000003</v>
      </c>
      <c r="E143" s="5" t="s">
        <v>483</v>
      </c>
      <c r="F143" s="5">
        <v>55</v>
      </c>
      <c r="G143" s="8"/>
    </row>
    <row r="144" spans="1:7" ht="14.5">
      <c r="A144" s="2">
        <v>143</v>
      </c>
      <c r="B144" s="3" t="s">
        <v>267</v>
      </c>
      <c r="C144" s="2">
        <v>143</v>
      </c>
      <c r="D144" s="4">
        <v>8899985.6300000008</v>
      </c>
      <c r="E144" s="2" t="s">
        <v>484</v>
      </c>
      <c r="F144" s="2">
        <v>55</v>
      </c>
    </row>
    <row r="145" spans="1:7" ht="14.5">
      <c r="A145" s="5">
        <v>144</v>
      </c>
      <c r="B145" s="6" t="s">
        <v>485</v>
      </c>
      <c r="C145" s="5">
        <v>144</v>
      </c>
      <c r="D145" s="7">
        <v>8479982.9700000007</v>
      </c>
      <c r="E145" s="5" t="s">
        <v>486</v>
      </c>
      <c r="F145" s="5">
        <v>55</v>
      </c>
      <c r="G145" s="8"/>
    </row>
    <row r="146" spans="1:7" ht="14.5">
      <c r="A146" s="2">
        <v>145</v>
      </c>
      <c r="B146" s="3" t="s">
        <v>257</v>
      </c>
      <c r="C146" s="2">
        <v>145</v>
      </c>
      <c r="D146" s="4">
        <v>8480568.2699999996</v>
      </c>
      <c r="E146" s="2" t="s">
        <v>487</v>
      </c>
      <c r="F146" s="2">
        <v>55</v>
      </c>
    </row>
    <row r="147" spans="1:7" ht="14.5">
      <c r="A147" s="5">
        <v>146</v>
      </c>
      <c r="B147" s="6" t="s">
        <v>258</v>
      </c>
      <c r="C147" s="5">
        <v>146</v>
      </c>
      <c r="D147" s="7">
        <v>8480189.5299999993</v>
      </c>
      <c r="E147" s="5" t="s">
        <v>488</v>
      </c>
      <c r="F147" s="5">
        <v>55</v>
      </c>
      <c r="G147" s="8"/>
    </row>
    <row r="148" spans="1:7" ht="14.5">
      <c r="A148" s="2">
        <v>147</v>
      </c>
      <c r="B148" s="3" t="s">
        <v>489</v>
      </c>
      <c r="C148" s="2">
        <v>147</v>
      </c>
      <c r="D148" s="4">
        <v>8899762.1500000004</v>
      </c>
      <c r="E148" s="2" t="s">
        <v>490</v>
      </c>
      <c r="F148" s="2">
        <v>55</v>
      </c>
    </row>
    <row r="149" spans="1:7" ht="14.5">
      <c r="A149" s="5">
        <v>148</v>
      </c>
      <c r="B149" s="6" t="s">
        <v>491</v>
      </c>
      <c r="C149" s="5">
        <v>148</v>
      </c>
      <c r="D149" s="7">
        <v>8480017.6600000001</v>
      </c>
      <c r="E149" s="5" t="s">
        <v>492</v>
      </c>
      <c r="F149" s="5">
        <v>55</v>
      </c>
      <c r="G149" s="8"/>
    </row>
    <row r="150" spans="1:7" ht="14.5">
      <c r="A150" s="9">
        <v>149</v>
      </c>
      <c r="B150" s="10" t="s">
        <v>74</v>
      </c>
      <c r="C150" s="9">
        <v>149</v>
      </c>
      <c r="D150" s="11">
        <v>8480000</v>
      </c>
      <c r="E150" s="9" t="s">
        <v>493</v>
      </c>
      <c r="F150" s="9">
        <v>55</v>
      </c>
      <c r="G150" s="12"/>
    </row>
  </sheetData>
  <phoneticPr fontId="6" type="noConversion"/>
  <pageMargins left="0.75" right="0.75" top="1" bottom="1" header="0.51180555555555596" footer="0.51180555555555596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73"/>
  <sheetViews>
    <sheetView workbookViewId="0">
      <selection activeCell="C1" sqref="C1:D1048576"/>
    </sheetView>
  </sheetViews>
  <sheetFormatPr defaultColWidth="8.90625" defaultRowHeight="14"/>
  <cols>
    <col min="4" max="4" width="11.81640625"/>
    <col min="11" max="11" width="12.90625"/>
    <col min="15" max="15" width="12.90625"/>
  </cols>
  <sheetData>
    <row r="1" spans="1:15">
      <c r="A1" s="1"/>
      <c r="B1" s="1"/>
      <c r="C1" s="1" t="s">
        <v>2</v>
      </c>
      <c r="D1" s="1" t="s">
        <v>17</v>
      </c>
      <c r="E1" s="1"/>
      <c r="F1" s="1"/>
      <c r="G1" s="1"/>
      <c r="H1" s="1"/>
    </row>
    <row r="2" spans="1:15" ht="14.5">
      <c r="A2" s="2">
        <v>1</v>
      </c>
      <c r="B2" s="3" t="s">
        <v>59</v>
      </c>
      <c r="C2" s="2">
        <v>1</v>
      </c>
      <c r="D2" s="4">
        <v>8250982.7199999997</v>
      </c>
      <c r="E2" s="2" t="s">
        <v>664</v>
      </c>
      <c r="F2" s="2">
        <v>210</v>
      </c>
    </row>
    <row r="3" spans="1:15" ht="14.5">
      <c r="A3" s="5">
        <v>2</v>
      </c>
      <c r="B3" s="6" t="s">
        <v>185</v>
      </c>
      <c r="C3" s="5">
        <v>2</v>
      </c>
      <c r="D3" s="7">
        <v>9308978.0299999993</v>
      </c>
      <c r="E3" s="5" t="s">
        <v>665</v>
      </c>
      <c r="F3" s="5">
        <v>210</v>
      </c>
      <c r="G3" s="8"/>
      <c r="J3" t="s">
        <v>0</v>
      </c>
      <c r="K3">
        <v>68</v>
      </c>
      <c r="N3" t="s">
        <v>103</v>
      </c>
      <c r="O3">
        <v>11784560.689999999</v>
      </c>
    </row>
    <row r="4" spans="1:15" ht="14.5">
      <c r="A4" s="2">
        <v>3</v>
      </c>
      <c r="B4" s="3" t="s">
        <v>422</v>
      </c>
      <c r="C4" s="2">
        <v>3</v>
      </c>
      <c r="D4" s="4">
        <v>7895656.5499999998</v>
      </c>
      <c r="E4" s="2" t="s">
        <v>423</v>
      </c>
      <c r="F4" s="2">
        <v>210</v>
      </c>
      <c r="J4" t="s">
        <v>1</v>
      </c>
      <c r="K4">
        <v>79</v>
      </c>
      <c r="N4" t="s">
        <v>227</v>
      </c>
      <c r="O4">
        <v>8135471.4699999997</v>
      </c>
    </row>
    <row r="5" spans="1:15" ht="14.5">
      <c r="A5" s="5">
        <v>4</v>
      </c>
      <c r="B5" s="6" t="s">
        <v>40</v>
      </c>
      <c r="C5" s="5">
        <v>4</v>
      </c>
      <c r="D5" s="7">
        <v>7997002.0599999996</v>
      </c>
      <c r="E5" s="5" t="s">
        <v>666</v>
      </c>
      <c r="F5" s="5">
        <v>210</v>
      </c>
      <c r="G5" s="8"/>
      <c r="K5">
        <f>O3*0.68</f>
        <v>8013501.2692</v>
      </c>
    </row>
    <row r="6" spans="1:15" ht="14.5">
      <c r="A6" s="2">
        <v>5</v>
      </c>
      <c r="B6" s="3" t="s">
        <v>667</v>
      </c>
      <c r="C6" s="2">
        <v>5</v>
      </c>
      <c r="D6" s="4">
        <v>7942793.9100000001</v>
      </c>
      <c r="E6" s="2" t="s">
        <v>668</v>
      </c>
      <c r="F6" s="2">
        <v>210</v>
      </c>
      <c r="K6">
        <f>O3*0.79</f>
        <v>9309802.9451000001</v>
      </c>
    </row>
    <row r="7" spans="1:15" ht="14.5">
      <c r="A7" s="5">
        <v>6</v>
      </c>
      <c r="B7" s="6" t="s">
        <v>180</v>
      </c>
      <c r="C7" s="5">
        <v>6</v>
      </c>
      <c r="D7" s="7">
        <v>7896672.0599999996</v>
      </c>
      <c r="E7" s="5" t="s">
        <v>669</v>
      </c>
      <c r="F7" s="5">
        <v>210</v>
      </c>
      <c r="G7" s="8"/>
    </row>
    <row r="8" spans="1:15" ht="14.5">
      <c r="A8" s="2">
        <v>7</v>
      </c>
      <c r="B8" s="3" t="s">
        <v>250</v>
      </c>
      <c r="C8" s="2">
        <v>7</v>
      </c>
      <c r="D8" s="4">
        <v>7895993.2199999997</v>
      </c>
      <c r="E8" s="2" t="s">
        <v>338</v>
      </c>
      <c r="F8" s="2">
        <v>210</v>
      </c>
    </row>
    <row r="9" spans="1:15" ht="14.5">
      <c r="A9" s="5">
        <v>8</v>
      </c>
      <c r="B9" s="6" t="s">
        <v>75</v>
      </c>
      <c r="C9" s="5">
        <v>8</v>
      </c>
      <c r="D9" s="7">
        <v>8272761.8799999999</v>
      </c>
      <c r="E9" s="5" t="s">
        <v>670</v>
      </c>
      <c r="F9" s="5">
        <v>210</v>
      </c>
      <c r="G9" s="8"/>
    </row>
    <row r="10" spans="1:15" ht="14.5">
      <c r="A10" s="2">
        <v>9</v>
      </c>
      <c r="B10" s="3" t="s">
        <v>20</v>
      </c>
      <c r="C10" s="2">
        <v>9</v>
      </c>
      <c r="D10" s="4">
        <v>9309685.0999999996</v>
      </c>
      <c r="E10" s="2" t="s">
        <v>671</v>
      </c>
      <c r="F10" s="2">
        <v>210</v>
      </c>
    </row>
    <row r="11" spans="1:15" ht="14.5">
      <c r="A11" s="5">
        <v>10</v>
      </c>
      <c r="B11" s="6" t="s">
        <v>80</v>
      </c>
      <c r="C11" s="5">
        <v>10</v>
      </c>
      <c r="D11" s="7">
        <v>8108956.21</v>
      </c>
      <c r="E11" s="5" t="s">
        <v>672</v>
      </c>
      <c r="F11" s="5">
        <v>210</v>
      </c>
      <c r="G11" s="8"/>
    </row>
    <row r="12" spans="1:15" ht="14.5">
      <c r="A12" s="2">
        <v>11</v>
      </c>
      <c r="B12" s="3" t="s">
        <v>67</v>
      </c>
      <c r="C12" s="2">
        <v>11</v>
      </c>
      <c r="D12" s="4">
        <v>8251552.8399999999</v>
      </c>
      <c r="E12" s="2" t="s">
        <v>673</v>
      </c>
      <c r="F12" s="2">
        <v>210</v>
      </c>
    </row>
    <row r="13" spans="1:15" ht="14.5">
      <c r="A13" s="5">
        <v>12</v>
      </c>
      <c r="B13" s="6" t="s">
        <v>64</v>
      </c>
      <c r="C13" s="5">
        <v>12</v>
      </c>
      <c r="D13" s="7">
        <v>9309331.5600000005</v>
      </c>
      <c r="E13" s="5" t="s">
        <v>674</v>
      </c>
      <c r="F13" s="5">
        <v>210</v>
      </c>
      <c r="G13" s="8"/>
    </row>
    <row r="14" spans="1:15" ht="14.5">
      <c r="A14" s="2">
        <v>13</v>
      </c>
      <c r="B14" s="3" t="s">
        <v>470</v>
      </c>
      <c r="C14" s="2">
        <v>13</v>
      </c>
      <c r="D14" s="4">
        <v>8252138</v>
      </c>
      <c r="E14" s="2" t="s">
        <v>675</v>
      </c>
      <c r="F14" s="2">
        <v>210</v>
      </c>
    </row>
    <row r="15" spans="1:15" ht="14.5">
      <c r="A15" s="5">
        <v>14</v>
      </c>
      <c r="B15" s="6" t="s">
        <v>162</v>
      </c>
      <c r="C15" s="5">
        <v>14</v>
      </c>
      <c r="D15" s="7">
        <v>7938080.0800000001</v>
      </c>
      <c r="E15" s="5" t="s">
        <v>676</v>
      </c>
      <c r="F15" s="5">
        <v>210</v>
      </c>
      <c r="G15" s="8"/>
    </row>
    <row r="16" spans="1:15" ht="14.5">
      <c r="A16" s="2">
        <v>15</v>
      </c>
      <c r="B16" s="3" t="s">
        <v>329</v>
      </c>
      <c r="C16" s="2">
        <v>15</v>
      </c>
      <c r="D16" s="4">
        <v>8308115.2800000003</v>
      </c>
      <c r="E16" s="2" t="s">
        <v>677</v>
      </c>
      <c r="F16" s="2">
        <v>210</v>
      </c>
    </row>
    <row r="17" spans="1:7" ht="14.5">
      <c r="A17" s="5">
        <v>16</v>
      </c>
      <c r="B17" s="6" t="s">
        <v>510</v>
      </c>
      <c r="C17" s="5">
        <v>16</v>
      </c>
      <c r="D17" s="7">
        <v>7895796.3899999997</v>
      </c>
      <c r="E17" s="5" t="s">
        <v>511</v>
      </c>
      <c r="F17" s="5">
        <v>210</v>
      </c>
      <c r="G17" s="8"/>
    </row>
    <row r="18" spans="1:7" ht="14.5">
      <c r="A18" s="2">
        <v>17</v>
      </c>
      <c r="B18" s="3" t="s">
        <v>212</v>
      </c>
      <c r="C18" s="2">
        <v>17</v>
      </c>
      <c r="D18" s="4">
        <v>9308624.4900000002</v>
      </c>
      <c r="E18" s="2" t="s">
        <v>589</v>
      </c>
      <c r="F18" s="2">
        <v>210</v>
      </c>
    </row>
    <row r="19" spans="1:7" ht="14.5">
      <c r="A19" s="5">
        <v>18</v>
      </c>
      <c r="B19" s="6" t="s">
        <v>101</v>
      </c>
      <c r="C19" s="5">
        <v>18</v>
      </c>
      <c r="D19" s="7">
        <v>7972257.9199999999</v>
      </c>
      <c r="E19" s="5" t="s">
        <v>678</v>
      </c>
      <c r="F19" s="5">
        <v>210</v>
      </c>
      <c r="G19" s="8"/>
    </row>
    <row r="20" spans="1:7" ht="14.5">
      <c r="A20" s="2">
        <v>19</v>
      </c>
      <c r="B20" s="3" t="s">
        <v>257</v>
      </c>
      <c r="C20" s="2">
        <v>19</v>
      </c>
      <c r="D20" s="4">
        <v>7903059.0499999998</v>
      </c>
      <c r="E20" s="2" t="s">
        <v>679</v>
      </c>
      <c r="F20" s="2">
        <v>210</v>
      </c>
    </row>
    <row r="21" spans="1:7" ht="14.5">
      <c r="A21" s="5">
        <v>20</v>
      </c>
      <c r="B21" s="6" t="s">
        <v>680</v>
      </c>
      <c r="C21" s="5">
        <v>20</v>
      </c>
      <c r="D21" s="7">
        <v>7900533.0599999996</v>
      </c>
      <c r="E21" s="5" t="s">
        <v>681</v>
      </c>
      <c r="F21" s="5">
        <v>210</v>
      </c>
      <c r="G21" s="8"/>
    </row>
    <row r="22" spans="1:7" ht="14.5">
      <c r="A22" s="2">
        <v>21</v>
      </c>
      <c r="B22" s="3" t="s">
        <v>74</v>
      </c>
      <c r="C22" s="2">
        <v>21</v>
      </c>
      <c r="D22" s="4">
        <v>8125454.5999999996</v>
      </c>
      <c r="E22" s="2" t="s">
        <v>587</v>
      </c>
      <c r="F22" s="2">
        <v>210</v>
      </c>
    </row>
    <row r="23" spans="1:7" ht="14.5">
      <c r="A23" s="5">
        <v>22</v>
      </c>
      <c r="B23" s="6" t="s">
        <v>65</v>
      </c>
      <c r="C23" s="5">
        <v>22</v>
      </c>
      <c r="D23" s="7">
        <v>8081851.7199999997</v>
      </c>
      <c r="E23" s="5" t="s">
        <v>682</v>
      </c>
      <c r="F23" s="5">
        <v>210</v>
      </c>
      <c r="G23" s="8"/>
    </row>
    <row r="24" spans="1:7" ht="14.5">
      <c r="A24" s="2">
        <v>23</v>
      </c>
      <c r="B24" s="3" t="s">
        <v>683</v>
      </c>
      <c r="C24" s="2">
        <v>23</v>
      </c>
      <c r="D24" s="4">
        <v>8133703.79</v>
      </c>
      <c r="E24" s="2" t="s">
        <v>684</v>
      </c>
      <c r="F24" s="2">
        <v>210</v>
      </c>
    </row>
    <row r="25" spans="1:7" ht="14.5">
      <c r="A25" s="5">
        <v>24</v>
      </c>
      <c r="B25" s="6" t="s">
        <v>38</v>
      </c>
      <c r="C25" s="5">
        <v>24</v>
      </c>
      <c r="D25" s="7">
        <v>8057104.1399999997</v>
      </c>
      <c r="E25" s="5" t="s">
        <v>685</v>
      </c>
      <c r="F25" s="5">
        <v>210</v>
      </c>
      <c r="G25" s="8"/>
    </row>
    <row r="26" spans="1:7" ht="14.5">
      <c r="A26" s="2">
        <v>25</v>
      </c>
      <c r="B26" s="3" t="s">
        <v>123</v>
      </c>
      <c r="C26" s="2">
        <v>25</v>
      </c>
      <c r="D26" s="4">
        <v>8579160.1799999997</v>
      </c>
      <c r="E26" s="2" t="s">
        <v>686</v>
      </c>
      <c r="F26" s="2">
        <v>210</v>
      </c>
    </row>
    <row r="27" spans="1:7" ht="14.5">
      <c r="A27" s="5">
        <v>26</v>
      </c>
      <c r="B27" s="6" t="s">
        <v>687</v>
      </c>
      <c r="C27" s="5">
        <v>26</v>
      </c>
      <c r="D27" s="7">
        <v>8041784.0300000003</v>
      </c>
      <c r="E27" s="5" t="s">
        <v>688</v>
      </c>
      <c r="F27" s="5">
        <v>210</v>
      </c>
      <c r="G27" s="8"/>
    </row>
    <row r="28" spans="1:7" ht="14.5">
      <c r="A28" s="2">
        <v>27</v>
      </c>
      <c r="B28" s="3" t="s">
        <v>53</v>
      </c>
      <c r="C28" s="2">
        <v>27</v>
      </c>
      <c r="D28" s="4">
        <v>8061817.9699999997</v>
      </c>
      <c r="E28" s="2" t="s">
        <v>689</v>
      </c>
      <c r="F28" s="2">
        <v>210</v>
      </c>
    </row>
    <row r="29" spans="1:7" ht="14.5">
      <c r="A29" s="5">
        <v>28</v>
      </c>
      <c r="B29" s="6" t="s">
        <v>690</v>
      </c>
      <c r="C29" s="5">
        <v>28</v>
      </c>
      <c r="D29" s="7">
        <v>8437810.2699999996</v>
      </c>
      <c r="E29" s="5" t="s">
        <v>691</v>
      </c>
      <c r="F29" s="5">
        <v>210</v>
      </c>
      <c r="G29" s="8"/>
    </row>
    <row r="30" spans="1:7" ht="14.5">
      <c r="A30" s="2">
        <v>29</v>
      </c>
      <c r="B30" s="3" t="s">
        <v>465</v>
      </c>
      <c r="C30" s="2">
        <v>29</v>
      </c>
      <c r="D30" s="4">
        <v>8067710.2599999998</v>
      </c>
      <c r="E30" s="2" t="s">
        <v>692</v>
      </c>
      <c r="F30" s="2">
        <v>210</v>
      </c>
    </row>
    <row r="31" spans="1:7" ht="14.5">
      <c r="A31" s="5">
        <v>30</v>
      </c>
      <c r="B31" s="6" t="s">
        <v>19</v>
      </c>
      <c r="C31" s="5">
        <v>30</v>
      </c>
      <c r="D31" s="7">
        <v>8077137.9000000004</v>
      </c>
      <c r="E31" s="5" t="s">
        <v>693</v>
      </c>
      <c r="F31" s="5">
        <v>210</v>
      </c>
      <c r="G31" s="8"/>
    </row>
    <row r="32" spans="1:7" ht="14.5">
      <c r="A32" s="2">
        <v>31</v>
      </c>
      <c r="B32" s="3" t="s">
        <v>213</v>
      </c>
      <c r="C32" s="2">
        <v>31</v>
      </c>
      <c r="D32" s="4">
        <v>9308506.6400000006</v>
      </c>
      <c r="E32" s="2" t="s">
        <v>694</v>
      </c>
      <c r="F32" s="2">
        <v>210</v>
      </c>
    </row>
    <row r="33" spans="1:7" ht="14.5">
      <c r="A33" s="5">
        <v>32</v>
      </c>
      <c r="B33" s="6" t="s">
        <v>77</v>
      </c>
      <c r="C33" s="5">
        <v>32</v>
      </c>
      <c r="D33" s="7">
        <v>8058263.1100000003</v>
      </c>
      <c r="E33" s="5" t="s">
        <v>695</v>
      </c>
      <c r="F33" s="5">
        <v>210</v>
      </c>
      <c r="G33" s="8"/>
    </row>
    <row r="34" spans="1:7" ht="14.5">
      <c r="A34" s="2">
        <v>33</v>
      </c>
      <c r="B34" s="3" t="s">
        <v>58</v>
      </c>
      <c r="C34" s="2">
        <v>33</v>
      </c>
      <c r="D34" s="4">
        <v>8093636.2800000003</v>
      </c>
      <c r="E34" s="2" t="s">
        <v>696</v>
      </c>
      <c r="F34" s="2">
        <v>210</v>
      </c>
    </row>
    <row r="35" spans="1:7" ht="14.5">
      <c r="A35" s="5">
        <v>34</v>
      </c>
      <c r="B35" s="6" t="s">
        <v>39</v>
      </c>
      <c r="C35" s="5">
        <v>34</v>
      </c>
      <c r="D35" s="7">
        <v>8118501.7000000002</v>
      </c>
      <c r="E35" s="5" t="s">
        <v>697</v>
      </c>
      <c r="F35" s="5">
        <v>210</v>
      </c>
      <c r="G35" s="8"/>
    </row>
    <row r="36" spans="1:7" ht="14.5">
      <c r="A36" s="2">
        <v>35</v>
      </c>
      <c r="B36" s="3" t="s">
        <v>60</v>
      </c>
      <c r="C36" s="2">
        <v>35</v>
      </c>
      <c r="D36" s="4">
        <v>8252491.5599999996</v>
      </c>
      <c r="E36" s="2" t="s">
        <v>698</v>
      </c>
      <c r="F36" s="2">
        <v>210</v>
      </c>
    </row>
    <row r="37" spans="1:7" ht="14.5">
      <c r="A37" s="5">
        <v>36</v>
      </c>
      <c r="B37" s="6" t="s">
        <v>449</v>
      </c>
      <c r="C37" s="5">
        <v>36</v>
      </c>
      <c r="D37" s="7">
        <v>8250370.9400000004</v>
      </c>
      <c r="E37" s="5" t="s">
        <v>699</v>
      </c>
      <c r="F37" s="5">
        <v>210</v>
      </c>
      <c r="G37" s="8"/>
    </row>
    <row r="38" spans="1:7" ht="14.5">
      <c r="A38" s="2">
        <v>37</v>
      </c>
      <c r="B38" s="3" t="s">
        <v>700</v>
      </c>
      <c r="C38" s="2">
        <v>37</v>
      </c>
      <c r="D38" s="4">
        <v>7899191.0300000003</v>
      </c>
      <c r="E38" s="2" t="s">
        <v>701</v>
      </c>
      <c r="F38" s="2">
        <v>210</v>
      </c>
    </row>
    <row r="39" spans="1:7" ht="14.5">
      <c r="A39" s="5">
        <v>38</v>
      </c>
      <c r="B39" s="6" t="s">
        <v>442</v>
      </c>
      <c r="C39" s="5">
        <v>38</v>
      </c>
      <c r="D39" s="7">
        <v>7941077.0899999999</v>
      </c>
      <c r="E39" s="5" t="s">
        <v>702</v>
      </c>
      <c r="F39" s="5">
        <v>210</v>
      </c>
      <c r="G39" s="8"/>
    </row>
    <row r="40" spans="1:7" ht="14.5">
      <c r="A40" s="2">
        <v>39</v>
      </c>
      <c r="B40" s="3" t="s">
        <v>188</v>
      </c>
      <c r="C40" s="2">
        <v>39</v>
      </c>
      <c r="D40" s="4">
        <v>9308860.1799999997</v>
      </c>
      <c r="E40" s="2" t="s">
        <v>703</v>
      </c>
      <c r="F40" s="2">
        <v>210</v>
      </c>
    </row>
    <row r="41" spans="1:7" ht="14.5">
      <c r="A41" s="5">
        <v>40</v>
      </c>
      <c r="B41" s="6" t="s">
        <v>18</v>
      </c>
      <c r="C41" s="5">
        <v>40</v>
      </c>
      <c r="D41" s="7">
        <v>8136532.0700000003</v>
      </c>
      <c r="E41" s="5" t="s">
        <v>704</v>
      </c>
      <c r="F41" s="5">
        <v>210</v>
      </c>
      <c r="G41" s="8"/>
    </row>
    <row r="42" spans="1:7" ht="14.5">
      <c r="A42" s="2">
        <v>41</v>
      </c>
      <c r="B42" s="3" t="s">
        <v>196</v>
      </c>
      <c r="C42" s="2">
        <v>41</v>
      </c>
      <c r="D42" s="4">
        <v>9309679.0099999998</v>
      </c>
      <c r="E42" s="2" t="s">
        <v>705</v>
      </c>
      <c r="F42" s="2">
        <v>210</v>
      </c>
    </row>
    <row r="43" spans="1:7" ht="14.5">
      <c r="A43" s="5">
        <v>42</v>
      </c>
      <c r="B43" s="6" t="s">
        <v>32</v>
      </c>
      <c r="C43" s="5">
        <v>42</v>
      </c>
      <c r="D43" s="7">
        <v>9309213.7200000007</v>
      </c>
      <c r="E43" s="5" t="s">
        <v>706</v>
      </c>
      <c r="F43" s="5">
        <v>210</v>
      </c>
      <c r="G43" s="8"/>
    </row>
    <row r="44" spans="1:7" ht="14.5">
      <c r="A44" s="2">
        <v>43</v>
      </c>
      <c r="B44" s="3" t="s">
        <v>363</v>
      </c>
      <c r="C44" s="2">
        <v>43</v>
      </c>
      <c r="D44" s="4">
        <v>8132525.3200000003</v>
      </c>
      <c r="E44" s="2" t="s">
        <v>707</v>
      </c>
      <c r="F44" s="2">
        <v>210</v>
      </c>
    </row>
    <row r="45" spans="1:7" ht="14.5">
      <c r="A45" s="5">
        <v>44</v>
      </c>
      <c r="B45" s="6" t="s">
        <v>193</v>
      </c>
      <c r="C45" s="5">
        <v>44</v>
      </c>
      <c r="D45" s="7">
        <v>9309449.4100000001</v>
      </c>
      <c r="E45" s="5" t="s">
        <v>708</v>
      </c>
      <c r="F45" s="5">
        <v>210</v>
      </c>
      <c r="G45" s="8"/>
    </row>
    <row r="46" spans="1:7" ht="14.5">
      <c r="A46" s="2">
        <v>45</v>
      </c>
      <c r="B46" s="3" t="s">
        <v>709</v>
      </c>
      <c r="C46" s="2">
        <v>45</v>
      </c>
      <c r="D46" s="4">
        <v>7896837.5800000001</v>
      </c>
      <c r="E46" s="2" t="s">
        <v>710</v>
      </c>
      <c r="F46" s="2">
        <v>210</v>
      </c>
    </row>
    <row r="47" spans="1:7" ht="14.5">
      <c r="A47" s="5">
        <v>46</v>
      </c>
      <c r="B47" s="6" t="s">
        <v>76</v>
      </c>
      <c r="C47" s="5">
        <v>46</v>
      </c>
      <c r="D47" s="7">
        <v>8190269.6799999997</v>
      </c>
      <c r="E47" s="5" t="s">
        <v>711</v>
      </c>
      <c r="F47" s="5">
        <v>210</v>
      </c>
      <c r="G47" s="8"/>
    </row>
    <row r="48" spans="1:7" ht="14.5">
      <c r="A48" s="2">
        <v>47</v>
      </c>
      <c r="B48" s="3" t="s">
        <v>24</v>
      </c>
      <c r="C48" s="2">
        <v>47</v>
      </c>
      <c r="D48" s="4">
        <v>8100707.0199999996</v>
      </c>
      <c r="E48" s="2" t="s">
        <v>712</v>
      </c>
      <c r="F48" s="2">
        <v>210</v>
      </c>
    </row>
    <row r="49" spans="1:7" ht="14.5">
      <c r="A49" s="5">
        <v>48</v>
      </c>
      <c r="B49" s="6" t="s">
        <v>62</v>
      </c>
      <c r="C49" s="5">
        <v>48</v>
      </c>
      <c r="D49" s="7">
        <v>9309567.25</v>
      </c>
      <c r="E49" s="5" t="s">
        <v>713</v>
      </c>
      <c r="F49" s="5">
        <v>210</v>
      </c>
      <c r="G49" s="8"/>
    </row>
    <row r="50" spans="1:7" ht="14.5">
      <c r="A50" s="2">
        <v>49</v>
      </c>
      <c r="B50" s="3" t="s">
        <v>638</v>
      </c>
      <c r="C50" s="2">
        <v>49</v>
      </c>
      <c r="D50" s="4">
        <v>8072424.0700000003</v>
      </c>
      <c r="E50" s="2" t="s">
        <v>714</v>
      </c>
      <c r="F50" s="2">
        <v>210</v>
      </c>
    </row>
    <row r="51" spans="1:7" ht="14.5">
      <c r="A51" s="5">
        <v>50</v>
      </c>
      <c r="B51" s="6" t="s">
        <v>715</v>
      </c>
      <c r="C51" s="5">
        <v>50</v>
      </c>
      <c r="D51" s="7">
        <v>8053568.7800000003</v>
      </c>
      <c r="E51" s="5" t="s">
        <v>716</v>
      </c>
      <c r="F51" s="5">
        <v>210</v>
      </c>
      <c r="G51" s="8"/>
    </row>
    <row r="52" spans="1:7" ht="14.5">
      <c r="A52" s="2">
        <v>51</v>
      </c>
      <c r="B52" s="3" t="s">
        <v>141</v>
      </c>
      <c r="C52" s="2">
        <v>51</v>
      </c>
      <c r="D52" s="4">
        <v>8119562.4000000004</v>
      </c>
      <c r="E52" s="2" t="s">
        <v>591</v>
      </c>
      <c r="F52" s="2">
        <v>210</v>
      </c>
    </row>
    <row r="53" spans="1:7" ht="14.5">
      <c r="A53" s="5">
        <v>52</v>
      </c>
      <c r="B53" s="6" t="s">
        <v>404</v>
      </c>
      <c r="C53" s="5">
        <v>52</v>
      </c>
      <c r="D53" s="7">
        <v>7902726.4000000004</v>
      </c>
      <c r="E53" s="5" t="s">
        <v>559</v>
      </c>
      <c r="F53" s="5">
        <v>210</v>
      </c>
      <c r="G53" s="8"/>
    </row>
    <row r="54" spans="1:7" ht="14.5">
      <c r="A54" s="2">
        <v>53</v>
      </c>
      <c r="B54" s="3" t="s">
        <v>540</v>
      </c>
      <c r="C54" s="2">
        <v>53</v>
      </c>
      <c r="D54" s="4">
        <v>7895656.2199999997</v>
      </c>
      <c r="E54" s="2" t="s">
        <v>541</v>
      </c>
      <c r="F54" s="2">
        <v>210</v>
      </c>
    </row>
    <row r="55" spans="1:7" ht="14.5">
      <c r="A55" s="5">
        <v>54</v>
      </c>
      <c r="B55" s="6" t="s">
        <v>258</v>
      </c>
      <c r="C55" s="5">
        <v>54</v>
      </c>
      <c r="D55" s="7">
        <v>7895660.4100000001</v>
      </c>
      <c r="E55" s="5" t="s">
        <v>717</v>
      </c>
      <c r="F55" s="5">
        <v>210</v>
      </c>
      <c r="G55" s="8"/>
    </row>
    <row r="56" spans="1:7" ht="14.5">
      <c r="A56" s="2">
        <v>55</v>
      </c>
      <c r="B56" s="3" t="s">
        <v>718</v>
      </c>
      <c r="C56" s="2">
        <v>55</v>
      </c>
      <c r="D56" s="4">
        <v>7984039.8700000001</v>
      </c>
      <c r="E56" s="2" t="s">
        <v>719</v>
      </c>
      <c r="F56" s="2">
        <v>210</v>
      </c>
    </row>
    <row r="57" spans="1:7" ht="14.5">
      <c r="A57" s="5">
        <v>56</v>
      </c>
      <c r="B57" s="6" t="s">
        <v>399</v>
      </c>
      <c r="C57" s="5">
        <v>56</v>
      </c>
      <c r="D57" s="7">
        <v>7960470.75</v>
      </c>
      <c r="E57" s="5" t="s">
        <v>560</v>
      </c>
      <c r="F57" s="5">
        <v>210</v>
      </c>
      <c r="G57" s="8"/>
    </row>
    <row r="58" spans="1:7" ht="14.5">
      <c r="A58" s="2">
        <v>57</v>
      </c>
      <c r="B58" s="3" t="s">
        <v>491</v>
      </c>
      <c r="C58" s="2">
        <v>57</v>
      </c>
      <c r="D58" s="4">
        <v>7907312.6100000003</v>
      </c>
      <c r="E58" s="2" t="s">
        <v>720</v>
      </c>
      <c r="F58" s="2">
        <v>210</v>
      </c>
    </row>
    <row r="59" spans="1:7" ht="14.5">
      <c r="A59" s="5">
        <v>58</v>
      </c>
      <c r="B59" s="6" t="s">
        <v>365</v>
      </c>
      <c r="C59" s="5">
        <v>58</v>
      </c>
      <c r="D59" s="7">
        <v>8104242.3899999997</v>
      </c>
      <c r="E59" s="5" t="s">
        <v>721</v>
      </c>
      <c r="F59" s="5">
        <v>210</v>
      </c>
      <c r="G59" s="8"/>
    </row>
    <row r="60" spans="1:7" ht="14.5">
      <c r="A60" s="2">
        <v>59</v>
      </c>
      <c r="B60" s="3" t="s">
        <v>409</v>
      </c>
      <c r="C60" s="2">
        <v>59</v>
      </c>
      <c r="D60" s="4">
        <v>7901547.9400000004</v>
      </c>
      <c r="E60" s="2" t="s">
        <v>410</v>
      </c>
      <c r="F60" s="2">
        <v>210</v>
      </c>
    </row>
    <row r="61" spans="1:7" ht="14.5">
      <c r="A61" s="5">
        <v>60</v>
      </c>
      <c r="B61" s="6" t="s">
        <v>136</v>
      </c>
      <c r="C61" s="5">
        <v>60</v>
      </c>
      <c r="D61" s="7">
        <v>8276296.9699999997</v>
      </c>
      <c r="E61" s="5" t="s">
        <v>421</v>
      </c>
      <c r="F61" s="5">
        <v>210</v>
      </c>
      <c r="G61" s="8"/>
    </row>
    <row r="62" spans="1:7" ht="14.5">
      <c r="A62" s="2">
        <v>61</v>
      </c>
      <c r="B62" s="3" t="s">
        <v>722</v>
      </c>
      <c r="C62" s="2">
        <v>61</v>
      </c>
      <c r="D62" s="4">
        <v>8087744.75</v>
      </c>
      <c r="E62" s="2" t="s">
        <v>723</v>
      </c>
      <c r="F62" s="2">
        <v>210</v>
      </c>
    </row>
    <row r="63" spans="1:7" ht="14.5">
      <c r="A63" s="5">
        <v>62</v>
      </c>
      <c r="B63" s="6" t="s">
        <v>214</v>
      </c>
      <c r="C63" s="5">
        <v>62</v>
      </c>
      <c r="D63" s="7">
        <v>7902479.0999999996</v>
      </c>
      <c r="E63" s="5" t="s">
        <v>724</v>
      </c>
      <c r="F63" s="5">
        <v>210</v>
      </c>
      <c r="G63" s="8"/>
    </row>
    <row r="64" spans="1:7" ht="14.5">
      <c r="A64" s="2">
        <v>63</v>
      </c>
      <c r="B64" s="3" t="s">
        <v>411</v>
      </c>
      <c r="C64" s="2">
        <v>63</v>
      </c>
      <c r="D64" s="4">
        <v>9309095.8699999992</v>
      </c>
      <c r="E64" s="2" t="s">
        <v>725</v>
      </c>
      <c r="F64" s="2">
        <v>210</v>
      </c>
    </row>
    <row r="65" spans="1:7" ht="14.5">
      <c r="A65" s="5">
        <v>64</v>
      </c>
      <c r="B65" s="6" t="s">
        <v>426</v>
      </c>
      <c r="C65" s="5">
        <v>64</v>
      </c>
      <c r="D65" s="7">
        <v>8113670.0199999996</v>
      </c>
      <c r="E65" s="5" t="s">
        <v>726</v>
      </c>
      <c r="F65" s="5">
        <v>210</v>
      </c>
      <c r="G65" s="8"/>
    </row>
    <row r="66" spans="1:7" ht="14.5">
      <c r="A66" s="2">
        <v>65</v>
      </c>
      <c r="B66" s="3" t="s">
        <v>727</v>
      </c>
      <c r="C66" s="2">
        <v>65</v>
      </c>
      <c r="D66" s="4">
        <v>7952221.5499999998</v>
      </c>
      <c r="E66" s="2" t="s">
        <v>728</v>
      </c>
      <c r="F66" s="2">
        <v>210</v>
      </c>
    </row>
    <row r="67" spans="1:7" ht="14.5">
      <c r="A67" s="5">
        <v>66</v>
      </c>
      <c r="B67" s="6" t="s">
        <v>73</v>
      </c>
      <c r="C67" s="5">
        <v>66</v>
      </c>
      <c r="D67" s="7">
        <v>8137121</v>
      </c>
      <c r="E67" s="5" t="s">
        <v>729</v>
      </c>
      <c r="F67" s="5">
        <v>210</v>
      </c>
      <c r="G67" s="8"/>
    </row>
    <row r="68" spans="1:7" ht="14.5">
      <c r="A68" s="2">
        <v>67</v>
      </c>
      <c r="B68" s="3" t="s">
        <v>267</v>
      </c>
      <c r="C68" s="2">
        <v>67</v>
      </c>
      <c r="D68" s="4">
        <v>7900345.7699999996</v>
      </c>
      <c r="E68" s="2" t="s">
        <v>484</v>
      </c>
      <c r="F68" s="2">
        <v>210</v>
      </c>
    </row>
    <row r="69" spans="1:7" ht="14.5">
      <c r="A69" s="5">
        <v>68</v>
      </c>
      <c r="B69" s="6" t="s">
        <v>431</v>
      </c>
      <c r="C69" s="5">
        <v>68</v>
      </c>
      <c r="D69" s="7">
        <v>8097171.6500000004</v>
      </c>
      <c r="E69" s="5" t="s">
        <v>730</v>
      </c>
      <c r="F69" s="5">
        <v>210</v>
      </c>
      <c r="G69" s="8"/>
    </row>
    <row r="70" spans="1:7" ht="14.5">
      <c r="A70" s="2">
        <v>69</v>
      </c>
      <c r="B70" s="3" t="s">
        <v>49</v>
      </c>
      <c r="C70" s="2">
        <v>69</v>
      </c>
      <c r="D70" s="4">
        <v>8135471.4699999997</v>
      </c>
      <c r="E70" s="2" t="s">
        <v>731</v>
      </c>
      <c r="F70" s="2">
        <v>210</v>
      </c>
    </row>
    <row r="71" spans="1:7" ht="14.5">
      <c r="A71" s="5">
        <v>70</v>
      </c>
      <c r="B71" s="6" t="s">
        <v>732</v>
      </c>
      <c r="C71" s="5">
        <v>70</v>
      </c>
      <c r="D71" s="7">
        <v>7896835.5700000003</v>
      </c>
      <c r="E71" s="5" t="s">
        <v>733</v>
      </c>
      <c r="F71" s="5">
        <v>210</v>
      </c>
      <c r="G71" s="8"/>
    </row>
    <row r="72" spans="1:7" ht="14.5">
      <c r="A72" s="2">
        <v>71</v>
      </c>
      <c r="B72" s="3" t="s">
        <v>186</v>
      </c>
      <c r="C72" s="2">
        <v>71</v>
      </c>
      <c r="D72" s="4">
        <v>9308742.3300000001</v>
      </c>
      <c r="E72" s="2" t="s">
        <v>734</v>
      </c>
      <c r="F72" s="2">
        <v>210</v>
      </c>
    </row>
    <row r="73" spans="1:7" ht="14.5">
      <c r="A73" s="9">
        <v>72</v>
      </c>
      <c r="B73" s="10" t="s">
        <v>152</v>
      </c>
      <c r="C73" s="9">
        <v>72</v>
      </c>
      <c r="D73" s="11">
        <v>7901164.3499999996</v>
      </c>
      <c r="E73" s="9" t="s">
        <v>735</v>
      </c>
      <c r="F73" s="9">
        <v>210</v>
      </c>
      <c r="G73" s="12"/>
    </row>
  </sheetData>
  <phoneticPr fontId="6" type="noConversion"/>
  <pageMargins left="0.75" right="0.75" top="1" bottom="1" header="0.51180555555555596" footer="0.51180555555555596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6"/>
  <sheetViews>
    <sheetView workbookViewId="0">
      <selection activeCell="N3" sqref="N3"/>
    </sheetView>
  </sheetViews>
  <sheetFormatPr defaultColWidth="8.90625" defaultRowHeight="14"/>
  <cols>
    <col min="3" max="3" width="24.90625" customWidth="1"/>
    <col min="5" max="5" width="11.81640625"/>
    <col min="14" max="14" width="11.81640625"/>
  </cols>
  <sheetData>
    <row r="1" spans="1:14">
      <c r="D1" t="s">
        <v>2</v>
      </c>
      <c r="E1" t="s">
        <v>17</v>
      </c>
      <c r="J1" t="s">
        <v>0</v>
      </c>
      <c r="K1">
        <v>69</v>
      </c>
      <c r="M1" t="s">
        <v>103</v>
      </c>
      <c r="N1">
        <v>1537034.81</v>
      </c>
    </row>
    <row r="2" spans="1:14" ht="14.5">
      <c r="B2" s="19">
        <v>1</v>
      </c>
      <c r="C2" s="20" t="s">
        <v>268</v>
      </c>
      <c r="D2" s="20">
        <v>1</v>
      </c>
      <c r="E2" s="21">
        <v>1060554.02</v>
      </c>
      <c r="F2" s="19" t="s">
        <v>269</v>
      </c>
      <c r="G2" s="19">
        <v>60</v>
      </c>
      <c r="H2" s="22"/>
      <c r="M2" t="s">
        <v>227</v>
      </c>
      <c r="N2" t="s">
        <v>270</v>
      </c>
    </row>
    <row r="3" spans="1:14" ht="14.5">
      <c r="A3" s="13"/>
      <c r="B3" s="5">
        <v>2</v>
      </c>
      <c r="C3" s="6" t="s">
        <v>123</v>
      </c>
      <c r="D3" s="6">
        <v>2</v>
      </c>
      <c r="E3" s="7">
        <v>1043646.64</v>
      </c>
      <c r="F3" s="5" t="s">
        <v>271</v>
      </c>
      <c r="G3" s="5">
        <v>60</v>
      </c>
      <c r="H3" s="8"/>
    </row>
    <row r="4" spans="1:14" ht="14.5">
      <c r="A4" s="1"/>
      <c r="B4" s="2">
        <v>3</v>
      </c>
      <c r="C4" s="3" t="s">
        <v>201</v>
      </c>
      <c r="D4" s="3">
        <v>3</v>
      </c>
      <c r="E4" s="4">
        <v>1045183.67</v>
      </c>
      <c r="F4" s="2" t="s">
        <v>272</v>
      </c>
      <c r="G4" s="2">
        <v>0</v>
      </c>
    </row>
    <row r="5" spans="1:14" ht="14.5">
      <c r="A5" s="13"/>
      <c r="B5" s="5">
        <v>4</v>
      </c>
      <c r="C5" s="6" t="s">
        <v>192</v>
      </c>
      <c r="D5" s="6">
        <v>4</v>
      </c>
      <c r="E5" s="7">
        <v>1029813.32</v>
      </c>
      <c r="F5" s="5" t="s">
        <v>273</v>
      </c>
      <c r="G5" s="5">
        <v>60</v>
      </c>
      <c r="H5" s="8"/>
    </row>
    <row r="6" spans="1:14" ht="18.5">
      <c r="A6" s="14"/>
    </row>
  </sheetData>
  <phoneticPr fontId="6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3"/>
  <sheetViews>
    <sheetView workbookViewId="0">
      <selection activeCell="D1" sqref="D1:D1048576"/>
    </sheetView>
  </sheetViews>
  <sheetFormatPr defaultColWidth="8.90625" defaultRowHeight="14"/>
  <cols>
    <col min="1" max="2" width="29" customWidth="1"/>
    <col min="3" max="3" width="19.36328125" customWidth="1"/>
    <col min="9" max="9" width="10.6328125"/>
    <col min="10" max="10" width="16.08984375" customWidth="1"/>
  </cols>
  <sheetData>
    <row r="1" spans="1:10">
      <c r="B1" t="s">
        <v>2</v>
      </c>
      <c r="C1" t="s">
        <v>17</v>
      </c>
    </row>
    <row r="2" spans="1:10" ht="14.5">
      <c r="A2" s="30" t="s">
        <v>126</v>
      </c>
      <c r="B2" s="27">
        <v>29</v>
      </c>
      <c r="C2" s="32">
        <v>899650.46</v>
      </c>
      <c r="D2" s="22">
        <f>C2/$I$2</f>
        <v>0.6029000034914771</v>
      </c>
      <c r="H2" t="s">
        <v>103</v>
      </c>
      <c r="I2">
        <v>1492205.1</v>
      </c>
    </row>
    <row r="3" spans="1:10" ht="14.5">
      <c r="A3" s="27" t="s">
        <v>133</v>
      </c>
      <c r="B3" s="30">
        <v>36</v>
      </c>
      <c r="C3" s="29">
        <v>903530.19</v>
      </c>
      <c r="D3" s="22">
        <f>C3/$I$2</f>
        <v>0.60550000130679082</v>
      </c>
      <c r="H3" t="s">
        <v>0</v>
      </c>
      <c r="I3">
        <v>82</v>
      </c>
      <c r="J3">
        <f>I2*0.82</f>
        <v>1223608.182</v>
      </c>
    </row>
    <row r="4" spans="1:10" ht="14.5">
      <c r="A4" s="30" t="s">
        <v>124</v>
      </c>
      <c r="B4" s="30">
        <v>27</v>
      </c>
      <c r="C4" s="32">
        <v>952325.29</v>
      </c>
      <c r="D4" s="22">
        <f>C4/$I$2</f>
        <v>0.63819999676988104</v>
      </c>
    </row>
    <row r="5" spans="1:10" ht="14.5">
      <c r="A5" s="30" t="s">
        <v>151</v>
      </c>
      <c r="B5" s="24">
        <v>55</v>
      </c>
      <c r="C5" s="32">
        <v>962770.73</v>
      </c>
      <c r="D5" s="22">
        <f>C5/$I$2</f>
        <v>0.64519999965152242</v>
      </c>
    </row>
    <row r="6" spans="1:10" ht="14.5">
      <c r="A6" s="30" t="s">
        <v>107</v>
      </c>
      <c r="B6" s="27">
        <v>5</v>
      </c>
      <c r="C6" s="32">
        <v>965009.03</v>
      </c>
      <c r="D6" s="22">
        <f>C6/$I$2</f>
        <v>0.64669999452488136</v>
      </c>
    </row>
    <row r="7" spans="1:10" ht="14.5">
      <c r="A7" s="27" t="s">
        <v>129</v>
      </c>
      <c r="B7" s="27">
        <v>32</v>
      </c>
      <c r="C7" s="29">
        <v>967695.01</v>
      </c>
      <c r="D7" s="22">
        <f>C7/$I$2</f>
        <v>0.64850000177589529</v>
      </c>
    </row>
    <row r="8" spans="1:10" ht="14.5">
      <c r="A8" s="27" t="s">
        <v>122</v>
      </c>
      <c r="B8" s="30">
        <v>24</v>
      </c>
      <c r="C8" s="29">
        <v>968858.92</v>
      </c>
      <c r="D8" s="22">
        <f>C8/$I$2</f>
        <v>0.64927999508914691</v>
      </c>
    </row>
    <row r="9" spans="1:10" ht="14.5">
      <c r="A9" s="30" t="s">
        <v>121</v>
      </c>
      <c r="B9" s="27">
        <v>23</v>
      </c>
      <c r="C9" s="32">
        <v>970082.54</v>
      </c>
      <c r="D9" s="22">
        <f>C9/$I$2</f>
        <v>0.65010000300896975</v>
      </c>
    </row>
    <row r="10" spans="1:10" ht="14.5">
      <c r="A10" s="27" t="s">
        <v>110</v>
      </c>
      <c r="B10" s="27">
        <v>8</v>
      </c>
      <c r="C10" s="29">
        <v>972470.06</v>
      </c>
      <c r="D10" s="22">
        <f>C10/$I$2</f>
        <v>0.65169999754055252</v>
      </c>
    </row>
    <row r="11" spans="1:10" ht="14.5">
      <c r="A11" s="30" t="s">
        <v>149</v>
      </c>
      <c r="B11" s="27">
        <v>53</v>
      </c>
      <c r="C11" s="32">
        <v>973066.95</v>
      </c>
      <c r="D11" s="22">
        <f>C11/$I$2</f>
        <v>0.65210000287493985</v>
      </c>
    </row>
    <row r="12" spans="1:10" ht="14.5">
      <c r="A12" s="30" t="s">
        <v>74</v>
      </c>
      <c r="B12" s="24">
        <v>25</v>
      </c>
      <c r="C12" s="32">
        <v>974827.74</v>
      </c>
      <c r="D12" s="22">
        <f>C12/$I$2</f>
        <v>0.65327999482108723</v>
      </c>
    </row>
    <row r="13" spans="1:10" ht="14.5">
      <c r="A13" s="30" t="s">
        <v>130</v>
      </c>
      <c r="B13" s="30">
        <v>33</v>
      </c>
      <c r="C13" s="32">
        <v>979781.87</v>
      </c>
      <c r="D13" s="22">
        <f>C13/$I$2</f>
        <v>0.65660000089799986</v>
      </c>
    </row>
    <row r="14" spans="1:10" ht="14.5">
      <c r="A14" s="30" t="s">
        <v>22</v>
      </c>
      <c r="B14" s="24">
        <v>37</v>
      </c>
      <c r="C14" s="32">
        <v>980796.56</v>
      </c>
      <c r="D14" s="22">
        <f>C14/$I$2</f>
        <v>0.65727999455302755</v>
      </c>
    </row>
    <row r="15" spans="1:10" ht="14.5">
      <c r="A15" s="30" t="s">
        <v>111</v>
      </c>
      <c r="B15" s="30">
        <v>9</v>
      </c>
      <c r="C15" s="32">
        <v>981423.29</v>
      </c>
      <c r="D15" s="22">
        <f>C15/$I$2</f>
        <v>0.65769999713846306</v>
      </c>
    </row>
    <row r="16" spans="1:10" ht="14.5">
      <c r="A16" s="27" t="s">
        <v>140</v>
      </c>
      <c r="B16" s="27">
        <v>44</v>
      </c>
      <c r="C16" s="29">
        <v>981721.74</v>
      </c>
      <c r="D16" s="22">
        <f>C16/$I$2</f>
        <v>0.65790000315640251</v>
      </c>
    </row>
    <row r="17" spans="1:4" ht="14.5">
      <c r="A17" s="30" t="s">
        <v>157</v>
      </c>
      <c r="B17" s="24">
        <v>61</v>
      </c>
      <c r="C17" s="32">
        <v>981870</v>
      </c>
      <c r="D17" s="22">
        <f>C17/$I$2</f>
        <v>0.65799935947142918</v>
      </c>
    </row>
    <row r="18" spans="1:4" ht="14.5">
      <c r="A18" s="10" t="s">
        <v>158</v>
      </c>
      <c r="B18" s="27">
        <v>62</v>
      </c>
      <c r="C18" s="11">
        <v>986765.38</v>
      </c>
      <c r="D18" s="22">
        <f>C18/$I$2</f>
        <v>0.66127999428496786</v>
      </c>
    </row>
    <row r="19" spans="1:4" ht="14.5">
      <c r="A19" s="30" t="s">
        <v>143</v>
      </c>
      <c r="B19" s="27">
        <v>47</v>
      </c>
      <c r="C19" s="32">
        <v>988884.33</v>
      </c>
      <c r="D19" s="22">
        <f>C19/$I$2</f>
        <v>0.66270000685562591</v>
      </c>
    </row>
    <row r="20" spans="1:4" ht="14.5">
      <c r="A20" s="30" t="s">
        <v>132</v>
      </c>
      <c r="B20" s="27">
        <v>35</v>
      </c>
      <c r="C20" s="32">
        <v>990227.3</v>
      </c>
      <c r="D20" s="22">
        <f>C20/$I$2</f>
        <v>0.66359999707814965</v>
      </c>
    </row>
    <row r="21" spans="1:4" ht="14.5">
      <c r="A21" s="27" t="s">
        <v>144</v>
      </c>
      <c r="B21" s="30">
        <v>48</v>
      </c>
      <c r="C21" s="29">
        <v>991705.07</v>
      </c>
      <c r="D21" s="22">
        <f>C21/$I$2</f>
        <v>0.66459032340795499</v>
      </c>
    </row>
    <row r="22" spans="1:4" ht="14.5">
      <c r="A22" s="27" t="s">
        <v>131</v>
      </c>
      <c r="B22" s="24">
        <v>34</v>
      </c>
      <c r="C22" s="29">
        <v>992017.95</v>
      </c>
      <c r="D22" s="22">
        <f>C22/$I$2</f>
        <v>0.66479999967832837</v>
      </c>
    </row>
    <row r="23" spans="1:4" ht="14.5">
      <c r="A23" s="27" t="s">
        <v>106</v>
      </c>
      <c r="B23" s="24">
        <v>4</v>
      </c>
      <c r="C23" s="29">
        <v>996345.35</v>
      </c>
      <c r="D23" s="22">
        <f>C23/$I$2</f>
        <v>0.66770000316980549</v>
      </c>
    </row>
    <row r="24" spans="1:4" ht="14.5">
      <c r="A24" s="27" t="s">
        <v>136</v>
      </c>
      <c r="B24" s="24">
        <v>40</v>
      </c>
      <c r="C24" s="29">
        <v>997389.89</v>
      </c>
      <c r="D24" s="22">
        <f>C24/$I$2</f>
        <v>0.66840000077737305</v>
      </c>
    </row>
    <row r="25" spans="1:4" ht="14.5">
      <c r="A25" s="30" t="s">
        <v>135</v>
      </c>
      <c r="B25" s="30">
        <v>39</v>
      </c>
      <c r="C25" s="32">
        <v>998732.87</v>
      </c>
      <c r="D25" s="22">
        <f>C25/$I$2</f>
        <v>0.66929999770138837</v>
      </c>
    </row>
    <row r="26" spans="1:4" ht="14.5">
      <c r="A26" s="27" t="s">
        <v>120</v>
      </c>
      <c r="B26" s="24">
        <v>22</v>
      </c>
      <c r="C26" s="29">
        <v>999363.17</v>
      </c>
      <c r="D26" s="22">
        <f>C26/$I$2</f>
        <v>0.66972239271933864</v>
      </c>
    </row>
    <row r="27" spans="1:4" ht="14.5">
      <c r="A27" s="30" t="s">
        <v>114</v>
      </c>
      <c r="B27" s="30">
        <v>15</v>
      </c>
      <c r="C27" s="32">
        <v>1000000.74</v>
      </c>
      <c r="D27" s="22">
        <f>C27/$I$2</f>
        <v>0.67014965972170981</v>
      </c>
    </row>
    <row r="28" spans="1:4" ht="14.5">
      <c r="A28" s="27" t="s">
        <v>108</v>
      </c>
      <c r="B28" s="30">
        <v>6</v>
      </c>
      <c r="C28" s="29">
        <v>1003806.33</v>
      </c>
      <c r="D28" s="22">
        <f>C28/$I$2</f>
        <v>0.67269997267801851</v>
      </c>
    </row>
    <row r="29" spans="1:4" ht="14.5">
      <c r="A29" s="30" t="s">
        <v>153</v>
      </c>
      <c r="B29" s="30">
        <v>57</v>
      </c>
      <c r="C29" s="32">
        <v>1004254.03</v>
      </c>
      <c r="D29" s="22">
        <f>C29/$I$2</f>
        <v>0.67299999845865688</v>
      </c>
    </row>
    <row r="30" spans="1:4" ht="14.5">
      <c r="A30" s="27" t="s">
        <v>125</v>
      </c>
      <c r="B30" s="24">
        <v>28</v>
      </c>
      <c r="C30" s="29">
        <v>1006343.12</v>
      </c>
      <c r="D30" s="22">
        <f>C30/$I$2</f>
        <v>0.67440000037528347</v>
      </c>
    </row>
    <row r="31" spans="1:4" ht="14.5">
      <c r="A31" s="27" t="s">
        <v>115</v>
      </c>
      <c r="B31" s="24">
        <v>16</v>
      </c>
      <c r="C31" s="29">
        <v>1010819.73</v>
      </c>
      <c r="D31" s="22">
        <f>C31/$I$2</f>
        <v>0.67739999682349294</v>
      </c>
    </row>
    <row r="32" spans="1:4" ht="14.5">
      <c r="A32" s="27" t="s">
        <v>127</v>
      </c>
      <c r="B32" s="30">
        <v>30</v>
      </c>
      <c r="C32" s="29">
        <v>1011118.17</v>
      </c>
      <c r="D32" s="22">
        <f>C32/$I$2</f>
        <v>0.67759999613994082</v>
      </c>
    </row>
    <row r="33" spans="1:4" ht="14.5">
      <c r="A33" s="27" t="s">
        <v>156</v>
      </c>
      <c r="B33" s="30">
        <v>60</v>
      </c>
      <c r="C33" s="29">
        <v>1011267.4</v>
      </c>
      <c r="D33" s="22">
        <f>C33/$I$2</f>
        <v>0.67770000249965634</v>
      </c>
    </row>
    <row r="34" spans="1:4" ht="14.5">
      <c r="A34" s="30" t="s">
        <v>25</v>
      </c>
      <c r="B34" s="27">
        <v>17</v>
      </c>
      <c r="C34" s="32">
        <v>1011354.12</v>
      </c>
      <c r="D34" s="22">
        <f>C34/$I$2</f>
        <v>0.67775811783514206</v>
      </c>
    </row>
    <row r="35" spans="1:4" ht="14.5">
      <c r="A35" s="24" t="s">
        <v>102</v>
      </c>
      <c r="B35" s="24">
        <v>1</v>
      </c>
      <c r="C35" s="26">
        <v>1018697.01</v>
      </c>
      <c r="D35" s="22">
        <f>C35/$I$2</f>
        <v>0.68267894942860063</v>
      </c>
    </row>
    <row r="36" spans="1:4" ht="14.5">
      <c r="A36" s="27" t="s">
        <v>21</v>
      </c>
      <c r="B36" s="24">
        <v>10</v>
      </c>
      <c r="C36" s="29">
        <v>1018728.41</v>
      </c>
      <c r="D36" s="22">
        <f>C36/$I$2</f>
        <v>0.68269999211234433</v>
      </c>
    </row>
    <row r="37" spans="1:4" ht="14.5">
      <c r="A37" s="30" t="s">
        <v>141</v>
      </c>
      <c r="B37" s="30">
        <v>45</v>
      </c>
      <c r="C37" s="32">
        <v>1021131.11</v>
      </c>
      <c r="D37" s="22">
        <f>C37/$I$2</f>
        <v>0.68431015950823382</v>
      </c>
    </row>
    <row r="38" spans="1:4" ht="14.5">
      <c r="A38" s="30" t="s">
        <v>105</v>
      </c>
      <c r="B38" s="30">
        <v>3</v>
      </c>
      <c r="C38" s="32">
        <v>1023652.03</v>
      </c>
      <c r="D38" s="22">
        <f>C38/$I$2</f>
        <v>0.685999551938269</v>
      </c>
    </row>
    <row r="39" spans="1:4" ht="14.5">
      <c r="A39" s="27" t="s">
        <v>138</v>
      </c>
      <c r="B39" s="30">
        <v>42</v>
      </c>
      <c r="C39" s="29">
        <v>1023669.94</v>
      </c>
      <c r="D39" s="22">
        <f>C39/$I$2</f>
        <v>0.68601155430979288</v>
      </c>
    </row>
    <row r="40" spans="1:4" ht="14.5">
      <c r="A40" s="27" t="s">
        <v>116</v>
      </c>
      <c r="B40" s="30">
        <v>18</v>
      </c>
      <c r="C40" s="29">
        <v>1026040.22</v>
      </c>
      <c r="D40" s="22">
        <f>C40/$I$2</f>
        <v>0.68759999546979156</v>
      </c>
    </row>
    <row r="41" spans="1:4" ht="14.5">
      <c r="A41" s="27" t="s">
        <v>150</v>
      </c>
      <c r="B41" s="30">
        <v>54</v>
      </c>
      <c r="C41" s="29">
        <v>1026637.11</v>
      </c>
      <c r="D41" s="22">
        <f>C41/$I$2</f>
        <v>0.68800000080417889</v>
      </c>
    </row>
    <row r="42" spans="1:4" ht="14.5">
      <c r="A42" s="30" t="s">
        <v>145</v>
      </c>
      <c r="B42" s="24">
        <v>49</v>
      </c>
      <c r="C42" s="32">
        <v>1027995.02</v>
      </c>
      <c r="D42" s="22">
        <f>C42/$I$2</f>
        <v>0.68891000305521</v>
      </c>
    </row>
    <row r="43" spans="1:4" ht="14.5">
      <c r="A43" s="30" t="s">
        <v>137</v>
      </c>
      <c r="B43" s="27">
        <v>41</v>
      </c>
      <c r="C43" s="32">
        <v>1030030.69</v>
      </c>
      <c r="D43" s="22">
        <f>C43/$I$2</f>
        <v>0.69027420560350572</v>
      </c>
    </row>
    <row r="44" spans="1:4" ht="14.5">
      <c r="A44" s="30" t="s">
        <v>113</v>
      </c>
      <c r="B44" s="24">
        <v>13</v>
      </c>
      <c r="C44" s="32">
        <v>1031859.83</v>
      </c>
      <c r="D44" s="22">
        <f>C44/$I$2</f>
        <v>0.69150000224499963</v>
      </c>
    </row>
    <row r="45" spans="1:4" ht="14.5">
      <c r="A45" s="30" t="s">
        <v>139</v>
      </c>
      <c r="B45" s="24">
        <v>43</v>
      </c>
      <c r="C45" s="32">
        <v>1036291.69</v>
      </c>
      <c r="D45" s="22">
        <f>C45/$I$2</f>
        <v>0.69447000951812854</v>
      </c>
    </row>
    <row r="46" spans="1:4" ht="14.5">
      <c r="A46" s="30" t="s">
        <v>117</v>
      </c>
      <c r="B46" s="24">
        <v>19</v>
      </c>
      <c r="C46" s="32">
        <v>1040365.4</v>
      </c>
      <c r="D46" s="22">
        <f>C46/$I$2</f>
        <v>0.69720000286823836</v>
      </c>
    </row>
    <row r="47" spans="1:4" ht="14.5">
      <c r="A47" s="30" t="s">
        <v>128</v>
      </c>
      <c r="B47" s="24">
        <v>31</v>
      </c>
      <c r="C47" s="32">
        <v>1040962.27</v>
      </c>
      <c r="D47" s="22">
        <f>C47/$I$2</f>
        <v>0.69759999479964241</v>
      </c>
    </row>
    <row r="48" spans="1:4" ht="14.5">
      <c r="A48" s="27" t="s">
        <v>77</v>
      </c>
      <c r="B48" s="27">
        <v>14</v>
      </c>
      <c r="C48" s="29">
        <v>1041771.94</v>
      </c>
      <c r="D48" s="22">
        <f>C48/$I$2</f>
        <v>0.69814259447310556</v>
      </c>
    </row>
    <row r="49" spans="1:4" ht="14.5">
      <c r="A49" s="27" t="s">
        <v>142</v>
      </c>
      <c r="B49" s="24">
        <v>46</v>
      </c>
      <c r="C49" s="29">
        <v>1046334.22</v>
      </c>
      <c r="D49" s="22">
        <f>C49/$I$2</f>
        <v>0.70120000260017867</v>
      </c>
    </row>
    <row r="50" spans="1:4" ht="14.5">
      <c r="A50" s="27" t="s">
        <v>146</v>
      </c>
      <c r="B50" s="27">
        <v>50</v>
      </c>
      <c r="C50" s="29">
        <v>1055735.1100000001</v>
      </c>
      <c r="D50" s="22">
        <f>C50/$I$2</f>
        <v>0.70750000117276102</v>
      </c>
    </row>
    <row r="51" spans="1:4" ht="14.5">
      <c r="A51" s="27" t="s">
        <v>123</v>
      </c>
      <c r="B51" s="27">
        <v>26</v>
      </c>
      <c r="C51" s="29">
        <v>1059465.6200000001</v>
      </c>
      <c r="D51" s="22">
        <f>C51/$I$2</f>
        <v>0.70999999932985092</v>
      </c>
    </row>
    <row r="52" spans="1:4" ht="14.5">
      <c r="A52" s="27" t="s">
        <v>154</v>
      </c>
      <c r="B52" s="24">
        <v>58</v>
      </c>
      <c r="C52" s="29">
        <v>1063196.1299999999</v>
      </c>
      <c r="D52" s="22">
        <f>C52/$I$2</f>
        <v>0.71249999748694048</v>
      </c>
    </row>
    <row r="53" spans="1:4" ht="14.5">
      <c r="A53" s="27" t="s">
        <v>112</v>
      </c>
      <c r="B53" s="30">
        <v>12</v>
      </c>
      <c r="C53" s="29">
        <v>1066031.32</v>
      </c>
      <c r="D53" s="22">
        <f>C53/$I$2</f>
        <v>0.71439999769468687</v>
      </c>
    </row>
    <row r="54" spans="1:4" ht="14.5">
      <c r="A54" s="27" t="s">
        <v>118</v>
      </c>
      <c r="B54" s="27">
        <v>20</v>
      </c>
      <c r="C54" s="29">
        <v>1068418.8500000001</v>
      </c>
      <c r="D54" s="22">
        <f>C54/$I$2</f>
        <v>0.71599999892776134</v>
      </c>
    </row>
    <row r="55" spans="1:4" ht="14.5">
      <c r="A55" s="30" t="s">
        <v>119</v>
      </c>
      <c r="B55" s="30">
        <v>21</v>
      </c>
      <c r="C55" s="32">
        <v>1075085.1000000001</v>
      </c>
      <c r="D55" s="22">
        <f>C55/$I$2</f>
        <v>0.72046738079101857</v>
      </c>
    </row>
    <row r="56" spans="1:4" ht="14.5">
      <c r="A56" s="30" t="s">
        <v>46</v>
      </c>
      <c r="B56" s="27">
        <v>11</v>
      </c>
      <c r="C56" s="32">
        <v>1080804.1499999999</v>
      </c>
      <c r="D56" s="22">
        <f>C56/$I$2</f>
        <v>0.72429999736631367</v>
      </c>
    </row>
    <row r="57" spans="1:4" ht="14.5">
      <c r="A57" s="30" t="s">
        <v>155</v>
      </c>
      <c r="B57" s="27">
        <v>59</v>
      </c>
      <c r="C57" s="32">
        <v>1088888.8799999999</v>
      </c>
      <c r="D57" s="22">
        <f>C57/$I$2</f>
        <v>0.729717972415454</v>
      </c>
    </row>
    <row r="58" spans="1:4" ht="14.5">
      <c r="A58" s="27" t="s">
        <v>152</v>
      </c>
      <c r="B58" s="27">
        <v>56</v>
      </c>
      <c r="C58" s="29">
        <v>1089309.73</v>
      </c>
      <c r="D58" s="22">
        <f>C58/$I$2</f>
        <v>0.73000000469104409</v>
      </c>
    </row>
    <row r="59" spans="1:4" ht="14.5">
      <c r="A59" s="27" t="s">
        <v>148</v>
      </c>
      <c r="B59" s="24">
        <v>52</v>
      </c>
      <c r="C59" s="29">
        <v>1114854.3899999999</v>
      </c>
      <c r="D59" s="22">
        <f>C59/$I$2</f>
        <v>0.74711873722988875</v>
      </c>
    </row>
    <row r="60" spans="1:4" ht="14.5">
      <c r="A60" s="30" t="s">
        <v>147</v>
      </c>
      <c r="B60" s="30">
        <v>51</v>
      </c>
      <c r="C60" s="32">
        <v>1120931.4099999999</v>
      </c>
      <c r="D60" s="22">
        <f>C60/$I$2</f>
        <v>0.75119124710135343</v>
      </c>
    </row>
    <row r="61" spans="1:4" ht="14.5">
      <c r="A61" s="27" t="s">
        <v>104</v>
      </c>
      <c r="B61" s="27">
        <v>2</v>
      </c>
      <c r="C61" s="29">
        <v>1193764.08</v>
      </c>
      <c r="D61" s="22">
        <f>C61/$I$2</f>
        <v>0.8</v>
      </c>
    </row>
    <row r="62" spans="1:4" ht="14.5">
      <c r="A62" s="30" t="s">
        <v>109</v>
      </c>
      <c r="B62" s="24">
        <v>7</v>
      </c>
      <c r="C62" s="32">
        <v>1208686.1299999999</v>
      </c>
      <c r="D62" s="22">
        <f>C62/$I$2</f>
        <v>0.80999999932985067</v>
      </c>
    </row>
    <row r="63" spans="1:4" ht="14.5">
      <c r="A63" s="27" t="s">
        <v>134</v>
      </c>
      <c r="B63" s="27">
        <v>38</v>
      </c>
      <c r="C63" s="29">
        <v>1223987.52</v>
      </c>
      <c r="D63" s="22">
        <f>C63/$I$2</f>
        <v>0.82025421304350177</v>
      </c>
    </row>
  </sheetData>
  <sortState ref="A2:D64">
    <sortCondition ref="D1"/>
  </sortState>
  <phoneticPr fontId="6" type="noConversion"/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49"/>
  <sheetViews>
    <sheetView workbookViewId="0">
      <selection activeCell="G1" sqref="G1:G1048576"/>
    </sheetView>
  </sheetViews>
  <sheetFormatPr defaultColWidth="8.90625" defaultRowHeight="14"/>
  <cols>
    <col min="5" max="5" width="11.81640625"/>
    <col min="13" max="13" width="12.90625"/>
    <col min="16" max="16" width="11.81640625"/>
  </cols>
  <sheetData>
    <row r="1" spans="1:16">
      <c r="D1" t="s">
        <v>2</v>
      </c>
      <c r="E1" t="s">
        <v>17</v>
      </c>
    </row>
    <row r="2" spans="1:16" ht="14.5">
      <c r="A2" s="1"/>
      <c r="B2" s="2">
        <v>1</v>
      </c>
      <c r="C2" s="3" t="s">
        <v>618</v>
      </c>
      <c r="D2" s="2">
        <v>1</v>
      </c>
      <c r="E2" s="4">
        <v>3678979.83</v>
      </c>
      <c r="F2" s="2" t="s">
        <v>619</v>
      </c>
      <c r="G2" s="2">
        <f>E2/$P$2</f>
        <v>0.68500000056788846</v>
      </c>
      <c r="L2" t="s">
        <v>0</v>
      </c>
      <c r="M2">
        <v>81</v>
      </c>
      <c r="O2" t="s">
        <v>103</v>
      </c>
      <c r="P2">
        <v>5370773.4699999997</v>
      </c>
    </row>
    <row r="3" spans="1:16" ht="14.5">
      <c r="A3" s="13"/>
      <c r="B3" s="5">
        <v>38</v>
      </c>
      <c r="C3" s="6" t="s">
        <v>149</v>
      </c>
      <c r="D3" s="5">
        <v>38</v>
      </c>
      <c r="E3" s="7">
        <v>3604326.08</v>
      </c>
      <c r="F3" s="5" t="s">
        <v>402</v>
      </c>
      <c r="G3" s="2">
        <f>E3/$P$2</f>
        <v>0.67110000079746435</v>
      </c>
      <c r="H3" s="8"/>
      <c r="O3" t="s">
        <v>227</v>
      </c>
      <c r="P3">
        <v>3678979.83</v>
      </c>
    </row>
    <row r="4" spans="1:16" ht="14.5">
      <c r="A4" s="1"/>
      <c r="B4" s="2">
        <v>7</v>
      </c>
      <c r="C4" s="3" t="s">
        <v>384</v>
      </c>
      <c r="D4" s="2">
        <v>7</v>
      </c>
      <c r="E4" s="4">
        <v>3625272.09</v>
      </c>
      <c r="F4" s="2" t="s">
        <v>385</v>
      </c>
      <c r="G4" s="2">
        <f>E4/$P$2</f>
        <v>0.67499999958106593</v>
      </c>
      <c r="M4">
        <f>P2*0.81</f>
        <v>4350326.5107000005</v>
      </c>
    </row>
    <row r="5" spans="1:16" ht="14.5">
      <c r="A5" s="1"/>
      <c r="B5" s="2">
        <v>39</v>
      </c>
      <c r="C5" s="3" t="s">
        <v>135</v>
      </c>
      <c r="D5" s="2">
        <v>39</v>
      </c>
      <c r="E5" s="4">
        <v>3648366.41</v>
      </c>
      <c r="F5" s="2" t="s">
        <v>447</v>
      </c>
      <c r="G5" s="2">
        <f>E5/$P$2</f>
        <v>0.67929999847861766</v>
      </c>
      <c r="H5" s="8"/>
    </row>
    <row r="6" spans="1:16" ht="14.5">
      <c r="A6" s="1"/>
      <c r="B6" s="2">
        <v>35</v>
      </c>
      <c r="C6" s="3" t="s">
        <v>131</v>
      </c>
      <c r="D6" s="2">
        <v>35</v>
      </c>
      <c r="E6" s="4">
        <v>3699388.77</v>
      </c>
      <c r="F6" s="2" t="s">
        <v>653</v>
      </c>
      <c r="G6" s="2">
        <f>E6/$P$2</f>
        <v>0.68880000071944947</v>
      </c>
    </row>
    <row r="7" spans="1:16" ht="14.5">
      <c r="A7" s="1"/>
      <c r="B7" s="2">
        <v>3</v>
      </c>
      <c r="C7" s="3" t="s">
        <v>291</v>
      </c>
      <c r="D7" s="2">
        <v>3</v>
      </c>
      <c r="E7" s="4">
        <v>3711204.46</v>
      </c>
      <c r="F7" s="2" t="s">
        <v>292</v>
      </c>
      <c r="G7" s="2">
        <f>E7/$P$2</f>
        <v>0.69099999855328098</v>
      </c>
      <c r="H7" s="8"/>
    </row>
    <row r="8" spans="1:16" ht="14.5">
      <c r="A8" s="1"/>
      <c r="B8" s="2">
        <v>27</v>
      </c>
      <c r="C8" s="3" t="s">
        <v>646</v>
      </c>
      <c r="D8" s="2">
        <v>27</v>
      </c>
      <c r="E8" s="4">
        <v>3715501.09</v>
      </c>
      <c r="F8" s="2" t="s">
        <v>647</v>
      </c>
      <c r="G8" s="2">
        <f>E8/$P$2</f>
        <v>0.69180000064311031</v>
      </c>
    </row>
    <row r="9" spans="1:16" ht="14.5">
      <c r="A9" s="13"/>
      <c r="B9" s="5">
        <v>4</v>
      </c>
      <c r="C9" s="6" t="s">
        <v>112</v>
      </c>
      <c r="D9" s="5">
        <v>4</v>
      </c>
      <c r="E9" s="7">
        <v>3724094.34</v>
      </c>
      <c r="F9" s="5" t="s">
        <v>622</v>
      </c>
      <c r="G9" s="2">
        <f>E9/$P$2</f>
        <v>0.69340000296083981</v>
      </c>
      <c r="H9" s="8"/>
    </row>
    <row r="10" spans="1:16" ht="14.5">
      <c r="A10" s="1"/>
      <c r="B10" s="2">
        <v>15</v>
      </c>
      <c r="C10" s="3" t="s">
        <v>634</v>
      </c>
      <c r="D10" s="2">
        <v>15</v>
      </c>
      <c r="E10" s="4">
        <v>3732150.48</v>
      </c>
      <c r="F10" s="2" t="s">
        <v>635</v>
      </c>
      <c r="G10" s="2">
        <f>E10/$P$2</f>
        <v>0.69489999919881185</v>
      </c>
    </row>
    <row r="11" spans="1:16" ht="14.5">
      <c r="A11" s="13"/>
      <c r="B11" s="5">
        <v>42</v>
      </c>
      <c r="C11" s="6" t="s">
        <v>137</v>
      </c>
      <c r="D11" s="5">
        <v>42</v>
      </c>
      <c r="E11" s="7">
        <v>3732687.56</v>
      </c>
      <c r="F11" s="5" t="s">
        <v>658</v>
      </c>
      <c r="G11" s="2">
        <f>E11/$P$2</f>
        <v>0.6949999996927817</v>
      </c>
      <c r="H11" s="8"/>
    </row>
    <row r="12" spans="1:16" ht="14.5">
      <c r="A12" s="13"/>
      <c r="B12" s="5">
        <v>6</v>
      </c>
      <c r="C12" s="6" t="s">
        <v>261</v>
      </c>
      <c r="D12" s="5">
        <v>6</v>
      </c>
      <c r="E12" s="7">
        <v>3742354.95</v>
      </c>
      <c r="F12" s="5" t="s">
        <v>624</v>
      </c>
      <c r="G12" s="2">
        <f>E12/$P$2</f>
        <v>0.69679999927459246</v>
      </c>
    </row>
    <row r="13" spans="1:16" ht="14.5">
      <c r="A13" s="1"/>
      <c r="B13" s="2">
        <v>19</v>
      </c>
      <c r="C13" s="3" t="s">
        <v>311</v>
      </c>
      <c r="D13" s="2">
        <v>19</v>
      </c>
      <c r="E13" s="4">
        <v>3747188.65</v>
      </c>
      <c r="F13" s="2" t="s">
        <v>312</v>
      </c>
      <c r="G13" s="2">
        <f>E13/$P$2</f>
        <v>0.69769999999646237</v>
      </c>
      <c r="H13" s="8"/>
    </row>
    <row r="14" spans="1:16" ht="14.5">
      <c r="A14" s="13"/>
      <c r="B14" s="5">
        <v>10</v>
      </c>
      <c r="C14" s="6" t="s">
        <v>132</v>
      </c>
      <c r="D14" s="5">
        <v>10</v>
      </c>
      <c r="E14" s="7">
        <v>3748799.88</v>
      </c>
      <c r="F14" s="5" t="s">
        <v>626</v>
      </c>
      <c r="G14" s="2">
        <f>E14/$P$2</f>
        <v>0.69799999961644255</v>
      </c>
    </row>
    <row r="15" spans="1:16" ht="14.5">
      <c r="A15" s="13"/>
      <c r="B15" s="5">
        <v>18</v>
      </c>
      <c r="C15" s="6" t="s">
        <v>118</v>
      </c>
      <c r="D15" s="5">
        <v>18</v>
      </c>
      <c r="E15" s="7">
        <v>3763838.05</v>
      </c>
      <c r="F15" s="5" t="s">
        <v>460</v>
      </c>
      <c r="G15" s="2">
        <f>E15/$P$2</f>
        <v>0.70080000041409307</v>
      </c>
      <c r="H15" s="8"/>
    </row>
    <row r="16" spans="1:16" ht="14.5">
      <c r="A16" s="13"/>
      <c r="B16" s="5">
        <v>14</v>
      </c>
      <c r="C16" s="6" t="s">
        <v>632</v>
      </c>
      <c r="D16" s="5">
        <v>14</v>
      </c>
      <c r="E16" s="7">
        <v>3764912.2</v>
      </c>
      <c r="F16" s="5" t="s">
        <v>633</v>
      </c>
      <c r="G16" s="2">
        <f>E16/$P$2</f>
        <v>0.7009999995401035</v>
      </c>
    </row>
    <row r="17" spans="1:8" ht="14.5">
      <c r="A17" s="13"/>
      <c r="B17" s="5">
        <v>46</v>
      </c>
      <c r="C17" s="6" t="s">
        <v>221</v>
      </c>
      <c r="D17" s="5">
        <v>46</v>
      </c>
      <c r="E17" s="7">
        <v>3771878.72</v>
      </c>
      <c r="F17" s="5" t="s">
        <v>662</v>
      </c>
      <c r="G17" s="2">
        <f>E17/$P$2</f>
        <v>0.70229711624757851</v>
      </c>
      <c r="H17" s="8"/>
    </row>
    <row r="18" spans="1:8" ht="14.5">
      <c r="A18" s="13"/>
      <c r="B18" s="5">
        <v>34</v>
      </c>
      <c r="C18" s="6" t="s">
        <v>130</v>
      </c>
      <c r="D18" s="5">
        <v>34</v>
      </c>
      <c r="E18" s="7">
        <v>3775653.75</v>
      </c>
      <c r="F18" s="5" t="s">
        <v>652</v>
      </c>
      <c r="G18" s="2">
        <f>E18/$P$2</f>
        <v>0.70300000010985386</v>
      </c>
    </row>
    <row r="19" spans="1:8" ht="14.5">
      <c r="A19" s="13"/>
      <c r="B19" s="5">
        <v>32</v>
      </c>
      <c r="C19" s="6" t="s">
        <v>46</v>
      </c>
      <c r="D19" s="5">
        <v>32</v>
      </c>
      <c r="E19" s="7">
        <v>3789617.76</v>
      </c>
      <c r="F19" s="5" t="s">
        <v>392</v>
      </c>
      <c r="G19" s="2">
        <f>E19/$P$2</f>
        <v>0.70559999991956468</v>
      </c>
      <c r="H19" s="8"/>
    </row>
    <row r="20" spans="1:8" ht="14.5">
      <c r="A20" s="1"/>
      <c r="B20" s="2">
        <v>47</v>
      </c>
      <c r="C20" s="3" t="s">
        <v>215</v>
      </c>
      <c r="D20" s="2">
        <v>47</v>
      </c>
      <c r="E20" s="4">
        <v>3809450.4</v>
      </c>
      <c r="F20" s="2" t="s">
        <v>663</v>
      </c>
      <c r="G20" s="2">
        <f>E20/$P$2</f>
        <v>0.70929269709079723</v>
      </c>
    </row>
    <row r="21" spans="1:8" ht="14.5">
      <c r="A21" s="13"/>
      <c r="B21" s="5">
        <v>22</v>
      </c>
      <c r="C21" s="6" t="s">
        <v>125</v>
      </c>
      <c r="D21" s="5">
        <v>22</v>
      </c>
      <c r="E21" s="7">
        <v>3810026.7</v>
      </c>
      <c r="F21" s="5" t="s">
        <v>642</v>
      </c>
      <c r="G21" s="2">
        <f>E21/$P$2</f>
        <v>0.7094000000711258</v>
      </c>
      <c r="H21" s="8"/>
    </row>
    <row r="22" spans="1:8" ht="14.5">
      <c r="A22" s="1"/>
      <c r="B22" s="2">
        <v>23</v>
      </c>
      <c r="C22" s="3" t="s">
        <v>489</v>
      </c>
      <c r="D22" s="2">
        <v>23</v>
      </c>
      <c r="E22" s="4">
        <v>3814860.4</v>
      </c>
      <c r="F22" s="2" t="s">
        <v>490</v>
      </c>
      <c r="G22" s="2">
        <f>E22/$P$2</f>
        <v>0.71030000079299571</v>
      </c>
    </row>
    <row r="23" spans="1:8" ht="14.5">
      <c r="A23" s="1"/>
      <c r="B23" s="2">
        <v>33</v>
      </c>
      <c r="C23" s="3" t="s">
        <v>127</v>
      </c>
      <c r="D23" s="2">
        <v>33</v>
      </c>
      <c r="E23" s="4">
        <v>3818619.94</v>
      </c>
      <c r="F23" s="2" t="s">
        <v>321</v>
      </c>
      <c r="G23" s="2">
        <f>E23/$P$2</f>
        <v>0.71100000052692602</v>
      </c>
      <c r="H23" s="8"/>
    </row>
    <row r="24" spans="1:8" ht="14.5">
      <c r="A24" s="13"/>
      <c r="B24" s="5">
        <v>8</v>
      </c>
      <c r="C24" s="6" t="s">
        <v>28</v>
      </c>
      <c r="D24" s="5">
        <v>8</v>
      </c>
      <c r="E24" s="7">
        <v>3823990.71</v>
      </c>
      <c r="F24" s="5" t="s">
        <v>625</v>
      </c>
      <c r="G24" s="2">
        <f>E24/$P$2</f>
        <v>0.71199999988083651</v>
      </c>
    </row>
    <row r="25" spans="1:8" ht="14.5">
      <c r="A25" s="1"/>
      <c r="B25" s="2">
        <v>45</v>
      </c>
      <c r="C25" s="3" t="s">
        <v>546</v>
      </c>
      <c r="D25" s="2">
        <v>45</v>
      </c>
      <c r="E25" s="4">
        <v>3824379.12</v>
      </c>
      <c r="F25" s="2" t="s">
        <v>661</v>
      </c>
      <c r="G25" s="2">
        <f>E25/$P$2</f>
        <v>0.71207231907325264</v>
      </c>
      <c r="H25" s="8"/>
    </row>
    <row r="26" spans="1:8" ht="14.5">
      <c r="A26" s="1"/>
      <c r="B26" s="2">
        <v>21</v>
      </c>
      <c r="C26" s="3" t="s">
        <v>640</v>
      </c>
      <c r="D26" s="2">
        <v>21</v>
      </c>
      <c r="E26" s="4">
        <v>3827200.89</v>
      </c>
      <c r="F26" s="2" t="s">
        <v>641</v>
      </c>
      <c r="G26" s="2">
        <f>E26/$P$2</f>
        <v>0.71259771267172811</v>
      </c>
    </row>
    <row r="27" spans="1:8" ht="14.5">
      <c r="A27" s="13"/>
      <c r="B27" s="5">
        <v>20</v>
      </c>
      <c r="C27" s="6" t="s">
        <v>638</v>
      </c>
      <c r="D27" s="5">
        <v>20</v>
      </c>
      <c r="E27" s="7">
        <v>3837560.88</v>
      </c>
      <c r="F27" s="5" t="s">
        <v>639</v>
      </c>
      <c r="G27" s="2">
        <f>E27/$P$2</f>
        <v>0.71452666947057075</v>
      </c>
      <c r="H27" s="8"/>
    </row>
    <row r="28" spans="1:8" ht="14.5">
      <c r="A28" s="13"/>
      <c r="B28" s="5">
        <v>44</v>
      </c>
      <c r="C28" s="6" t="s">
        <v>222</v>
      </c>
      <c r="D28" s="5">
        <v>44</v>
      </c>
      <c r="E28" s="7">
        <v>3846082.9</v>
      </c>
      <c r="F28" s="5" t="s">
        <v>660</v>
      </c>
      <c r="G28" s="2">
        <f>E28/$P$2</f>
        <v>0.71611340926654277</v>
      </c>
    </row>
    <row r="29" spans="1:8" ht="14.5">
      <c r="A29" s="1"/>
      <c r="B29" s="2">
        <v>43</v>
      </c>
      <c r="C29" s="3" t="s">
        <v>331</v>
      </c>
      <c r="D29" s="2">
        <v>43</v>
      </c>
      <c r="E29" s="4">
        <v>3847595.46</v>
      </c>
      <c r="F29" s="2" t="s">
        <v>659</v>
      </c>
      <c r="G29" s="2">
        <f>E29/$P$2</f>
        <v>0.7163950372310155</v>
      </c>
      <c r="H29" s="8"/>
    </row>
    <row r="30" spans="1:8" ht="14.5">
      <c r="A30" s="1"/>
      <c r="B30" s="2">
        <v>29</v>
      </c>
      <c r="C30" s="3" t="s">
        <v>649</v>
      </c>
      <c r="D30" s="2">
        <v>29</v>
      </c>
      <c r="E30" s="4">
        <v>3859437.82</v>
      </c>
      <c r="F30" s="2" t="s">
        <v>650</v>
      </c>
      <c r="G30" s="2">
        <f>E30/$P$2</f>
        <v>0.71860000083004805</v>
      </c>
    </row>
    <row r="31" spans="1:8" ht="14.5">
      <c r="A31" s="13"/>
      <c r="B31" s="5">
        <v>16</v>
      </c>
      <c r="C31" s="6" t="s">
        <v>77</v>
      </c>
      <c r="D31" s="5">
        <v>16</v>
      </c>
      <c r="E31" s="7">
        <v>3868011.38</v>
      </c>
      <c r="F31" s="5" t="s">
        <v>636</v>
      </c>
      <c r="G31" s="2">
        <f>E31/$P$2</f>
        <v>0.72019633700916452</v>
      </c>
      <c r="H31" s="8"/>
    </row>
    <row r="32" spans="1:8" ht="14.5">
      <c r="A32" s="13"/>
      <c r="B32" s="5">
        <v>28</v>
      </c>
      <c r="C32" s="6" t="s">
        <v>128</v>
      </c>
      <c r="D32" s="5">
        <v>28</v>
      </c>
      <c r="E32" s="7">
        <v>3877698.45</v>
      </c>
      <c r="F32" s="5" t="s">
        <v>648</v>
      </c>
      <c r="G32" s="2">
        <f>E32/$P$2</f>
        <v>0.72200000086765903</v>
      </c>
    </row>
    <row r="33" spans="1:8" ht="14.5">
      <c r="A33" s="1"/>
      <c r="B33" s="2">
        <v>11</v>
      </c>
      <c r="C33" s="3" t="s">
        <v>627</v>
      </c>
      <c r="D33" s="2">
        <v>11</v>
      </c>
      <c r="E33" s="4">
        <v>3878273.3</v>
      </c>
      <c r="F33" s="2" t="s">
        <v>628</v>
      </c>
      <c r="G33" s="2">
        <f>E33/$P$2</f>
        <v>0.72210703386825215</v>
      </c>
      <c r="H33" s="8"/>
    </row>
    <row r="34" spans="1:8" ht="14.5">
      <c r="A34" s="1"/>
      <c r="B34" s="2">
        <v>25</v>
      </c>
      <c r="C34" s="3" t="s">
        <v>643</v>
      </c>
      <c r="D34" s="2">
        <v>25</v>
      </c>
      <c r="E34" s="4">
        <v>3890068.35</v>
      </c>
      <c r="F34" s="2" t="s">
        <v>644</v>
      </c>
      <c r="G34" s="2">
        <f>E34/$P$2</f>
        <v>0.72430318868019583</v>
      </c>
    </row>
    <row r="35" spans="1:8" ht="14.5">
      <c r="A35" s="13"/>
      <c r="B35" s="5">
        <v>2</v>
      </c>
      <c r="C35" s="6" t="s">
        <v>620</v>
      </c>
      <c r="D35" s="5">
        <v>2</v>
      </c>
      <c r="E35" s="7">
        <v>3919378.73</v>
      </c>
      <c r="F35" s="5" t="s">
        <v>621</v>
      </c>
      <c r="G35" s="2">
        <f>E35/$P$2</f>
        <v>0.72976057394578586</v>
      </c>
      <c r="H35" s="8"/>
    </row>
    <row r="36" spans="1:8" ht="14.5">
      <c r="A36" s="1"/>
      <c r="B36" s="2">
        <v>13</v>
      </c>
      <c r="C36" s="3" t="s">
        <v>113</v>
      </c>
      <c r="D36" s="2">
        <v>13</v>
      </c>
      <c r="E36" s="4">
        <v>3926007.47</v>
      </c>
      <c r="F36" s="2" t="s">
        <v>631</v>
      </c>
      <c r="G36" s="2">
        <f>E36/$P$2</f>
        <v>0.73099479840843118</v>
      </c>
    </row>
    <row r="37" spans="1:8" ht="14.5">
      <c r="A37" s="13"/>
      <c r="B37" s="5">
        <v>24</v>
      </c>
      <c r="C37" s="6" t="s">
        <v>455</v>
      </c>
      <c r="D37" s="5">
        <v>24</v>
      </c>
      <c r="E37" s="7">
        <v>3957668.2</v>
      </c>
      <c r="F37" s="5" t="s">
        <v>456</v>
      </c>
      <c r="G37" s="2">
        <f>E37/$P$2</f>
        <v>0.73688980220571476</v>
      </c>
      <c r="H37" s="8"/>
    </row>
    <row r="38" spans="1:8" ht="14.5">
      <c r="A38" s="1"/>
      <c r="B38" s="2">
        <v>41</v>
      </c>
      <c r="C38" s="3" t="s">
        <v>359</v>
      </c>
      <c r="D38" s="2">
        <v>41</v>
      </c>
      <c r="E38" s="4">
        <v>3959711.21</v>
      </c>
      <c r="F38" s="2" t="s">
        <v>657</v>
      </c>
      <c r="G38" s="2">
        <f>E38/$P$2</f>
        <v>0.73727019620509149</v>
      </c>
    </row>
    <row r="39" spans="1:8" ht="14.5">
      <c r="A39" s="13"/>
      <c r="B39" s="5">
        <v>26</v>
      </c>
      <c r="C39" s="6" t="s">
        <v>117</v>
      </c>
      <c r="D39" s="5">
        <v>26</v>
      </c>
      <c r="E39" s="7">
        <v>3975983.59</v>
      </c>
      <c r="F39" s="5" t="s">
        <v>645</v>
      </c>
      <c r="G39" s="2">
        <f>E39/$P$2</f>
        <v>0.74029999816767544</v>
      </c>
      <c r="H39" s="8"/>
    </row>
    <row r="40" spans="1:8" ht="14.5">
      <c r="A40" s="13"/>
      <c r="B40" s="5">
        <v>40</v>
      </c>
      <c r="C40" s="6" t="s">
        <v>150</v>
      </c>
      <c r="D40" s="5">
        <v>40</v>
      </c>
      <c r="E40" s="7">
        <v>3985515.97</v>
      </c>
      <c r="F40" s="5" t="s">
        <v>656</v>
      </c>
      <c r="G40" s="2">
        <f>E40/$P$2</f>
        <v>0.74207485984323229</v>
      </c>
    </row>
    <row r="41" spans="1:8" ht="14.5">
      <c r="A41" s="1"/>
      <c r="B41" s="2">
        <v>37</v>
      </c>
      <c r="C41" s="3" t="s">
        <v>265</v>
      </c>
      <c r="D41" s="2">
        <v>37</v>
      </c>
      <c r="E41" s="4">
        <v>4028080.1</v>
      </c>
      <c r="F41" s="2" t="s">
        <v>655</v>
      </c>
      <c r="G41" s="2">
        <f>E41/$P$2</f>
        <v>0.74999999953451779</v>
      </c>
      <c r="H41" s="8"/>
    </row>
    <row r="42" spans="1:8" ht="14.5">
      <c r="A42" s="13"/>
      <c r="B42" s="5">
        <v>12</v>
      </c>
      <c r="C42" s="6" t="s">
        <v>629</v>
      </c>
      <c r="D42" s="5">
        <v>12</v>
      </c>
      <c r="E42" s="7">
        <v>4099564.66</v>
      </c>
      <c r="F42" s="5" t="s">
        <v>630</v>
      </c>
      <c r="G42" s="2">
        <f>E42/$P$2</f>
        <v>0.76330991856187902</v>
      </c>
    </row>
    <row r="43" spans="1:8" ht="14.5">
      <c r="A43" s="1"/>
      <c r="B43" s="2">
        <v>9</v>
      </c>
      <c r="C43" s="3" t="s">
        <v>529</v>
      </c>
      <c r="D43" s="2">
        <v>9</v>
      </c>
      <c r="E43" s="4">
        <v>4132810.19</v>
      </c>
      <c r="F43" s="2" t="s">
        <v>530</v>
      </c>
      <c r="G43" s="2">
        <f>E43/$P$2</f>
        <v>0.76950000090024284</v>
      </c>
      <c r="H43" s="8"/>
    </row>
    <row r="44" spans="1:8" ht="14.5">
      <c r="A44" s="13"/>
      <c r="B44" s="5">
        <v>30</v>
      </c>
      <c r="C44" s="6" t="s">
        <v>140</v>
      </c>
      <c r="D44" s="5">
        <v>30</v>
      </c>
      <c r="E44" s="7">
        <v>4142168.28</v>
      </c>
      <c r="F44" s="5" t="s">
        <v>651</v>
      </c>
      <c r="G44" s="2">
        <f>E44/$P$2</f>
        <v>0.77124241101161173</v>
      </c>
    </row>
    <row r="45" spans="1:8" ht="14.5">
      <c r="A45" s="1"/>
      <c r="B45" s="2">
        <v>31</v>
      </c>
      <c r="C45" s="3" t="s">
        <v>136</v>
      </c>
      <c r="D45" s="2">
        <v>31</v>
      </c>
      <c r="E45" s="4">
        <v>4146774.2</v>
      </c>
      <c r="F45" s="2" t="s">
        <v>421</v>
      </c>
      <c r="G45" s="2">
        <f>E45/$P$2</f>
        <v>0.77210000070995366</v>
      </c>
      <c r="H45" s="8"/>
    </row>
    <row r="46" spans="1:8" ht="14.5">
      <c r="A46" s="13"/>
      <c r="B46" s="5">
        <v>36</v>
      </c>
      <c r="C46" s="6" t="s">
        <v>616</v>
      </c>
      <c r="D46" s="5">
        <v>36</v>
      </c>
      <c r="E46" s="7">
        <v>4216057.18</v>
      </c>
      <c r="F46" s="5" t="s">
        <v>654</v>
      </c>
      <c r="G46" s="2">
        <f>E46/$P$2</f>
        <v>0.78500000112646717</v>
      </c>
    </row>
    <row r="47" spans="1:8" ht="14.5">
      <c r="A47" s="1"/>
      <c r="B47" s="2">
        <v>17</v>
      </c>
      <c r="C47" s="3" t="s">
        <v>133</v>
      </c>
      <c r="D47" s="2">
        <v>17</v>
      </c>
      <c r="E47" s="4">
        <v>4242911.04</v>
      </c>
      <c r="F47" s="2" t="s">
        <v>637</v>
      </c>
      <c r="G47" s="2">
        <f>E47/$P$2</f>
        <v>0.78999999975794921</v>
      </c>
      <c r="H47" s="8"/>
    </row>
    <row r="48" spans="1:8" ht="14.5">
      <c r="A48" s="1"/>
      <c r="B48" s="2">
        <v>5</v>
      </c>
      <c r="C48" s="3" t="s">
        <v>470</v>
      </c>
      <c r="D48" s="2">
        <v>5</v>
      </c>
      <c r="E48" s="4">
        <v>4296618.78</v>
      </c>
      <c r="F48" s="2" t="s">
        <v>623</v>
      </c>
      <c r="G48" s="2">
        <f>E48/$P$2</f>
        <v>0.80000000074477173</v>
      </c>
    </row>
    <row r="49" spans="1:1" ht="18.5">
      <c r="A49" s="14">
        <v>3</v>
      </c>
    </row>
  </sheetData>
  <sortState ref="A3:G50">
    <sortCondition ref="G1"/>
  </sortState>
  <phoneticPr fontId="6" type="noConversion"/>
  <pageMargins left="0.75" right="0.75" top="1" bottom="1" header="0.51180555555555596" footer="0.5118055555555559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9"/>
  <sheetViews>
    <sheetView workbookViewId="0">
      <selection activeCell="G1" sqref="G1:G1048576"/>
    </sheetView>
  </sheetViews>
  <sheetFormatPr defaultColWidth="8.90625" defaultRowHeight="14"/>
  <cols>
    <col min="4" max="4" width="19.54296875" customWidth="1"/>
    <col min="11" max="11" width="12.90625"/>
    <col min="15" max="15" width="11.81640625"/>
  </cols>
  <sheetData>
    <row r="1" spans="1:15">
      <c r="A1" s="2">
        <v>19</v>
      </c>
      <c r="B1" s="3" t="s">
        <v>521</v>
      </c>
      <c r="C1" s="2">
        <v>19</v>
      </c>
      <c r="D1" s="4">
        <v>1322921.47</v>
      </c>
      <c r="E1" s="2" t="s">
        <v>522</v>
      </c>
      <c r="F1" s="2">
        <v>20</v>
      </c>
      <c r="G1">
        <f>D1/$O$2</f>
        <v>0.62582111137327034</v>
      </c>
    </row>
    <row r="2" spans="1:15" ht="14.5">
      <c r="A2" s="5">
        <v>18</v>
      </c>
      <c r="B2" s="6" t="s">
        <v>519</v>
      </c>
      <c r="C2" s="5">
        <v>18</v>
      </c>
      <c r="D2" s="7">
        <v>1323286.55</v>
      </c>
      <c r="E2" s="5" t="s">
        <v>520</v>
      </c>
      <c r="F2" s="5">
        <v>20</v>
      </c>
      <c r="G2">
        <f>D2/$O$2</f>
        <v>0.62599381608516846</v>
      </c>
      <c r="J2" t="s">
        <v>0</v>
      </c>
      <c r="K2">
        <v>67</v>
      </c>
      <c r="N2" t="s">
        <v>103</v>
      </c>
      <c r="O2">
        <v>2113897.16</v>
      </c>
    </row>
    <row r="3" spans="1:15" ht="14.5">
      <c r="A3" s="5">
        <v>38</v>
      </c>
      <c r="B3" s="6" t="s">
        <v>544</v>
      </c>
      <c r="C3" s="5">
        <v>38</v>
      </c>
      <c r="D3" s="7">
        <v>1340906.47</v>
      </c>
      <c r="E3" s="5" t="s">
        <v>545</v>
      </c>
      <c r="F3" s="5">
        <v>20</v>
      </c>
      <c r="G3">
        <f>D3/$O$2</f>
        <v>0.63432909385241798</v>
      </c>
      <c r="J3" t="s">
        <v>1</v>
      </c>
      <c r="N3" t="s">
        <v>227</v>
      </c>
      <c r="O3">
        <v>1416311.1</v>
      </c>
    </row>
    <row r="4" spans="1:15" ht="14.5">
      <c r="A4" s="5">
        <v>28</v>
      </c>
      <c r="B4" s="6" t="s">
        <v>359</v>
      </c>
      <c r="C4" s="5">
        <v>28</v>
      </c>
      <c r="D4" s="7">
        <v>1396863.24</v>
      </c>
      <c r="E4" s="5" t="s">
        <v>534</v>
      </c>
      <c r="F4" s="5">
        <v>20</v>
      </c>
      <c r="G4">
        <f>D4/$O$2</f>
        <v>0.66079999842565662</v>
      </c>
      <c r="K4">
        <f>O2*0.67</f>
        <v>1416311.0972000002</v>
      </c>
    </row>
    <row r="5" spans="1:15" ht="14.5">
      <c r="A5" s="5">
        <v>20</v>
      </c>
      <c r="B5" s="6" t="s">
        <v>523</v>
      </c>
      <c r="C5" s="5">
        <v>20</v>
      </c>
      <c r="D5" s="7">
        <v>1403627.71</v>
      </c>
      <c r="E5" s="5" t="s">
        <v>524</v>
      </c>
      <c r="F5" s="5">
        <v>20</v>
      </c>
      <c r="G5">
        <f>D5/$O$2</f>
        <v>0.66399999799422593</v>
      </c>
    </row>
    <row r="6" spans="1:15" ht="14.5">
      <c r="A6" s="2">
        <v>5</v>
      </c>
      <c r="B6" s="3" t="s">
        <v>502</v>
      </c>
      <c r="C6" s="2">
        <v>5</v>
      </c>
      <c r="D6" s="4">
        <v>1416311.1</v>
      </c>
      <c r="E6" s="2" t="s">
        <v>503</v>
      </c>
      <c r="F6" s="2">
        <v>20</v>
      </c>
      <c r="G6">
        <f>D6/$O$2</f>
        <v>0.67000000132456772</v>
      </c>
    </row>
    <row r="7" spans="1:15" ht="14.5">
      <c r="A7" s="2">
        <v>21</v>
      </c>
      <c r="B7" s="3" t="s">
        <v>449</v>
      </c>
      <c r="C7" s="2">
        <v>21</v>
      </c>
      <c r="D7" s="4">
        <v>1416311.1</v>
      </c>
      <c r="E7" s="2" t="s">
        <v>525</v>
      </c>
      <c r="F7" s="2">
        <v>20</v>
      </c>
      <c r="G7">
        <f>D7/$O$2</f>
        <v>0.67000000132456772</v>
      </c>
    </row>
    <row r="8" spans="1:15" ht="14.5">
      <c r="A8" s="9">
        <v>39</v>
      </c>
      <c r="B8" s="10" t="s">
        <v>546</v>
      </c>
      <c r="C8" s="9">
        <v>39</v>
      </c>
      <c r="D8" s="11">
        <v>1416311.1</v>
      </c>
      <c r="E8" s="9" t="s">
        <v>547</v>
      </c>
      <c r="F8" s="9">
        <v>20</v>
      </c>
      <c r="G8">
        <f>D8/$O$2</f>
        <v>0.67000000132456772</v>
      </c>
    </row>
    <row r="9" spans="1:15" ht="14.5">
      <c r="A9" s="2">
        <v>15</v>
      </c>
      <c r="B9" s="3" t="s">
        <v>177</v>
      </c>
      <c r="C9" s="2">
        <v>15</v>
      </c>
      <c r="D9" s="4">
        <v>1416311.11</v>
      </c>
      <c r="E9" s="2" t="s">
        <v>516</v>
      </c>
      <c r="F9" s="2">
        <v>20</v>
      </c>
      <c r="G9">
        <f>D9/$O$2</f>
        <v>0.67000000605516685</v>
      </c>
    </row>
    <row r="10" spans="1:15" ht="14.5">
      <c r="A10" s="5">
        <v>2</v>
      </c>
      <c r="B10" s="6" t="s">
        <v>496</v>
      </c>
      <c r="C10" s="5">
        <v>2</v>
      </c>
      <c r="D10" s="7">
        <v>1437450.07</v>
      </c>
      <c r="E10" s="5" t="s">
        <v>497</v>
      </c>
      <c r="F10" s="5">
        <v>20</v>
      </c>
      <c r="G10">
        <f>D10/$O$2</f>
        <v>0.68000000056767185</v>
      </c>
    </row>
    <row r="11" spans="1:15" ht="14.5">
      <c r="A11" s="5">
        <v>4</v>
      </c>
      <c r="B11" s="6" t="s">
        <v>500</v>
      </c>
      <c r="C11" s="5">
        <v>4</v>
      </c>
      <c r="D11" s="7">
        <v>1437450.07</v>
      </c>
      <c r="E11" s="5" t="s">
        <v>501</v>
      </c>
      <c r="F11" s="5">
        <v>20</v>
      </c>
      <c r="G11">
        <f>D11/$O$2</f>
        <v>0.68000000056767185</v>
      </c>
    </row>
    <row r="12" spans="1:15" ht="14.5">
      <c r="A12" s="5">
        <v>14</v>
      </c>
      <c r="B12" s="6" t="s">
        <v>23</v>
      </c>
      <c r="C12" s="5">
        <v>14</v>
      </c>
      <c r="D12" s="7">
        <v>1437450.07</v>
      </c>
      <c r="E12" s="5" t="s">
        <v>337</v>
      </c>
      <c r="F12" s="5">
        <v>20</v>
      </c>
      <c r="G12">
        <f>D12/$O$2</f>
        <v>0.68000000056767185</v>
      </c>
    </row>
    <row r="13" spans="1:15" ht="14.5">
      <c r="A13" s="2">
        <v>17</v>
      </c>
      <c r="B13" s="3" t="s">
        <v>147</v>
      </c>
      <c r="C13" s="2">
        <v>17</v>
      </c>
      <c r="D13" s="4">
        <v>1437450.07</v>
      </c>
      <c r="E13" s="2" t="s">
        <v>518</v>
      </c>
      <c r="F13" s="2">
        <v>20</v>
      </c>
      <c r="G13">
        <f>D13/$O$2</f>
        <v>0.68000000056767185</v>
      </c>
    </row>
    <row r="14" spans="1:15" ht="14.5">
      <c r="A14" s="5">
        <v>30</v>
      </c>
      <c r="B14" s="6" t="s">
        <v>52</v>
      </c>
      <c r="C14" s="5">
        <v>30</v>
      </c>
      <c r="D14" s="7">
        <v>1437450.07</v>
      </c>
      <c r="E14" s="5" t="s">
        <v>535</v>
      </c>
      <c r="F14" s="5">
        <v>20</v>
      </c>
      <c r="G14">
        <f>D14/$O$2</f>
        <v>0.68000000056767185</v>
      </c>
    </row>
    <row r="15" spans="1:15" ht="14.5">
      <c r="A15" s="2">
        <v>3</v>
      </c>
      <c r="B15" s="3" t="s">
        <v>498</v>
      </c>
      <c r="C15" s="2">
        <v>3</v>
      </c>
      <c r="D15" s="4">
        <v>1458589.04</v>
      </c>
      <c r="E15" s="2" t="s">
        <v>499</v>
      </c>
      <c r="F15" s="2">
        <v>20</v>
      </c>
      <c r="G15">
        <f>D15/$O$2</f>
        <v>0.68999999981077598</v>
      </c>
    </row>
    <row r="16" spans="1:15" ht="14.5">
      <c r="A16" s="5">
        <v>6</v>
      </c>
      <c r="B16" s="6" t="s">
        <v>265</v>
      </c>
      <c r="C16" s="5">
        <v>6</v>
      </c>
      <c r="D16" s="7">
        <v>1458589.04</v>
      </c>
      <c r="E16" s="5" t="s">
        <v>504</v>
      </c>
      <c r="F16" s="5">
        <v>20</v>
      </c>
      <c r="G16">
        <f>D16/$O$2</f>
        <v>0.68999999981077598</v>
      </c>
    </row>
    <row r="17" spans="1:7" ht="14.5">
      <c r="A17" s="2">
        <v>25</v>
      </c>
      <c r="B17" s="3" t="s">
        <v>263</v>
      </c>
      <c r="C17" s="2">
        <v>25</v>
      </c>
      <c r="D17" s="4">
        <v>1458589.04</v>
      </c>
      <c r="E17" s="2" t="s">
        <v>531</v>
      </c>
      <c r="F17" s="2">
        <v>20</v>
      </c>
      <c r="G17">
        <f>D17/$O$2</f>
        <v>0.68999999981077598</v>
      </c>
    </row>
    <row r="18" spans="1:7" ht="14.5">
      <c r="A18" s="2">
        <v>29</v>
      </c>
      <c r="B18" s="3" t="s">
        <v>331</v>
      </c>
      <c r="C18" s="2">
        <v>29</v>
      </c>
      <c r="D18" s="4">
        <v>1458589.04</v>
      </c>
      <c r="E18" s="2" t="s">
        <v>332</v>
      </c>
      <c r="F18" s="2">
        <v>20</v>
      </c>
      <c r="G18">
        <f>D18/$O$2</f>
        <v>0.68999999981077598</v>
      </c>
    </row>
    <row r="19" spans="1:7" ht="14.5">
      <c r="A19" s="2">
        <v>31</v>
      </c>
      <c r="B19" s="3" t="s">
        <v>470</v>
      </c>
      <c r="C19" s="2">
        <v>31</v>
      </c>
      <c r="D19" s="4">
        <v>1458589.04</v>
      </c>
      <c r="E19" s="2" t="s">
        <v>536</v>
      </c>
      <c r="F19" s="2">
        <v>20</v>
      </c>
      <c r="G19">
        <f>D19/$O$2</f>
        <v>0.68999999981077598</v>
      </c>
    </row>
    <row r="20" spans="1:7" ht="14.5">
      <c r="A20" s="2">
        <v>1</v>
      </c>
      <c r="B20" s="3" t="s">
        <v>494</v>
      </c>
      <c r="C20" s="2">
        <v>1</v>
      </c>
      <c r="D20" s="4">
        <v>1458589.86</v>
      </c>
      <c r="E20" s="2" t="s">
        <v>495</v>
      </c>
      <c r="F20" s="2">
        <v>20</v>
      </c>
      <c r="G20">
        <f>D20/$O$2</f>
        <v>0.69000038771990213</v>
      </c>
    </row>
    <row r="21" spans="1:7" ht="14.5">
      <c r="A21" s="2">
        <v>11</v>
      </c>
      <c r="B21" s="3" t="s">
        <v>510</v>
      </c>
      <c r="C21" s="2">
        <v>11</v>
      </c>
      <c r="D21" s="4">
        <v>1528868.02</v>
      </c>
      <c r="E21" s="2" t="s">
        <v>511</v>
      </c>
      <c r="F21" s="2">
        <v>20</v>
      </c>
      <c r="G21">
        <f>D21/$O$2</f>
        <v>0.72324616775586181</v>
      </c>
    </row>
    <row r="22" spans="1:7" ht="14.5">
      <c r="A22" s="5">
        <v>10</v>
      </c>
      <c r="B22" s="6" t="s">
        <v>508</v>
      </c>
      <c r="C22" s="5">
        <v>10</v>
      </c>
      <c r="D22" s="7">
        <v>1542757.95</v>
      </c>
      <c r="E22" s="5" t="s">
        <v>509</v>
      </c>
      <c r="F22" s="5">
        <v>20</v>
      </c>
      <c r="G22">
        <f>D22/$O$2</f>
        <v>0.72981693678986725</v>
      </c>
    </row>
    <row r="23" spans="1:7" ht="14.5">
      <c r="A23" s="2">
        <v>23</v>
      </c>
      <c r="B23" s="3" t="s">
        <v>527</v>
      </c>
      <c r="C23" s="2">
        <v>23</v>
      </c>
      <c r="D23" s="4">
        <v>1627702.73</v>
      </c>
      <c r="E23" s="2" t="s">
        <v>528</v>
      </c>
      <c r="F23" s="2">
        <v>20</v>
      </c>
      <c r="G23">
        <f>D23/$O$2</f>
        <v>0.77000090676123523</v>
      </c>
    </row>
    <row r="24" spans="1:7" ht="14.5">
      <c r="A24" s="2">
        <v>13</v>
      </c>
      <c r="B24" s="3" t="s">
        <v>514</v>
      </c>
      <c r="C24" s="2">
        <v>13</v>
      </c>
      <c r="D24" s="4">
        <v>1648839.78</v>
      </c>
      <c r="E24" s="2" t="s">
        <v>515</v>
      </c>
      <c r="F24" s="2">
        <v>20</v>
      </c>
      <c r="G24">
        <f>D24/$O$2</f>
        <v>0.77999999772931239</v>
      </c>
    </row>
    <row r="25" spans="1:7" ht="14.5">
      <c r="A25" s="2">
        <v>37</v>
      </c>
      <c r="B25" s="3" t="s">
        <v>397</v>
      </c>
      <c r="C25" s="2">
        <v>37</v>
      </c>
      <c r="D25" s="4">
        <v>1669978.76</v>
      </c>
      <c r="E25" s="2" t="s">
        <v>398</v>
      </c>
      <c r="F25" s="2">
        <v>20</v>
      </c>
      <c r="G25">
        <f>D25/$O$2</f>
        <v>0.79000000170301565</v>
      </c>
    </row>
    <row r="26" spans="1:7" ht="14.5">
      <c r="A26" s="5">
        <v>26</v>
      </c>
      <c r="B26" s="6" t="s">
        <v>128</v>
      </c>
      <c r="C26" s="5">
        <v>26</v>
      </c>
      <c r="D26" s="7">
        <v>1691117.73</v>
      </c>
      <c r="E26" s="5" t="s">
        <v>532</v>
      </c>
      <c r="F26" s="5">
        <v>20</v>
      </c>
      <c r="G26">
        <f>D26/$O$2</f>
        <v>0.80000000094611978</v>
      </c>
    </row>
    <row r="27" spans="1:7" ht="14.5">
      <c r="A27" s="2">
        <v>33</v>
      </c>
      <c r="B27" s="3" t="s">
        <v>151</v>
      </c>
      <c r="C27" s="2">
        <v>33</v>
      </c>
      <c r="D27" s="4">
        <v>1691164.73</v>
      </c>
      <c r="E27" s="2" t="s">
        <v>539</v>
      </c>
      <c r="F27" s="2">
        <v>20</v>
      </c>
      <c r="G27">
        <f>D27/$O$2</f>
        <v>0.80002223476188405</v>
      </c>
    </row>
    <row r="28" spans="1:7" ht="14.5">
      <c r="A28" s="5">
        <v>32</v>
      </c>
      <c r="B28" s="6" t="s">
        <v>537</v>
      </c>
      <c r="C28" s="5">
        <v>32</v>
      </c>
      <c r="D28" s="7">
        <v>1733395.67</v>
      </c>
      <c r="E28" s="5" t="s">
        <v>538</v>
      </c>
      <c r="F28" s="5">
        <v>20</v>
      </c>
      <c r="G28">
        <f>D28/$O$2</f>
        <v>0.81999999943232804</v>
      </c>
    </row>
    <row r="29" spans="1:7" ht="14.5">
      <c r="A29" s="5">
        <v>36</v>
      </c>
      <c r="B29" s="6" t="s">
        <v>422</v>
      </c>
      <c r="C29" s="5">
        <v>36</v>
      </c>
      <c r="D29" s="7">
        <v>1754534.64</v>
      </c>
      <c r="E29" s="5" t="s">
        <v>543</v>
      </c>
      <c r="F29" s="5">
        <v>20</v>
      </c>
      <c r="G29">
        <f>D29/$O$2</f>
        <v>0.82999999867543217</v>
      </c>
    </row>
    <row r="30" spans="1:7" ht="14.5">
      <c r="A30" s="5">
        <v>34</v>
      </c>
      <c r="B30" s="6" t="s">
        <v>540</v>
      </c>
      <c r="C30" s="5">
        <v>34</v>
      </c>
      <c r="D30" s="7">
        <v>1775673.61</v>
      </c>
      <c r="E30" s="5" t="s">
        <v>541</v>
      </c>
      <c r="F30" s="5">
        <v>20</v>
      </c>
      <c r="G30">
        <f>D30/$O$2</f>
        <v>0.83999999791853641</v>
      </c>
    </row>
    <row r="31" spans="1:7" ht="14.5">
      <c r="A31" s="2">
        <v>27</v>
      </c>
      <c r="B31" s="3" t="s">
        <v>409</v>
      </c>
      <c r="C31" s="2">
        <v>27</v>
      </c>
      <c r="D31" s="4">
        <v>1796812.59</v>
      </c>
      <c r="E31" s="2" t="s">
        <v>533</v>
      </c>
      <c r="F31" s="2">
        <v>20</v>
      </c>
      <c r="G31">
        <f>D31/$O$2</f>
        <v>0.85000000189223957</v>
      </c>
    </row>
    <row r="32" spans="1:7" ht="14.5">
      <c r="A32" s="2">
        <v>7</v>
      </c>
      <c r="B32" s="3" t="s">
        <v>429</v>
      </c>
      <c r="C32" s="2">
        <v>7</v>
      </c>
      <c r="D32" s="4">
        <v>1888888.88</v>
      </c>
      <c r="E32" s="2" t="s">
        <v>505</v>
      </c>
      <c r="F32" s="2">
        <v>20</v>
      </c>
      <c r="G32">
        <f>D32/$O$2</f>
        <v>0.89355760334149825</v>
      </c>
    </row>
    <row r="33" spans="1:7" ht="14.5">
      <c r="A33" s="2">
        <v>35</v>
      </c>
      <c r="B33" s="3" t="s">
        <v>165</v>
      </c>
      <c r="C33" s="2">
        <v>35</v>
      </c>
      <c r="D33" s="4">
        <v>2008202.3</v>
      </c>
      <c r="E33" s="2" t="s">
        <v>542</v>
      </c>
      <c r="F33" s="2">
        <v>20</v>
      </c>
      <c r="G33">
        <f>D33/$O$2</f>
        <v>0.94999999905388011</v>
      </c>
    </row>
    <row r="34" spans="1:7" ht="14.5">
      <c r="A34" s="5">
        <v>12</v>
      </c>
      <c r="B34" s="6" t="s">
        <v>512</v>
      </c>
      <c r="C34" s="5">
        <v>12</v>
      </c>
      <c r="D34" s="7">
        <v>2029341.27</v>
      </c>
      <c r="E34" s="5" t="s">
        <v>513</v>
      </c>
      <c r="F34" s="5">
        <v>20</v>
      </c>
      <c r="G34">
        <f>D34/$O$2</f>
        <v>0.95999999829698424</v>
      </c>
    </row>
    <row r="35" spans="1:7" ht="14.5">
      <c r="A35" s="5">
        <v>24</v>
      </c>
      <c r="B35" s="6" t="s">
        <v>529</v>
      </c>
      <c r="C35" s="5">
        <v>24</v>
      </c>
      <c r="D35" s="7">
        <v>2046252.45</v>
      </c>
      <c r="E35" s="5" t="s">
        <v>530</v>
      </c>
      <c r="F35" s="5">
        <v>20</v>
      </c>
      <c r="G35">
        <f>D35/$O$2</f>
        <v>0.96799999958370719</v>
      </c>
    </row>
    <row r="36" spans="1:7" ht="14.5">
      <c r="A36" s="5">
        <v>22</v>
      </c>
      <c r="B36" s="6" t="s">
        <v>473</v>
      </c>
      <c r="C36" s="5">
        <v>22</v>
      </c>
      <c r="D36" s="7">
        <v>2053220.95</v>
      </c>
      <c r="E36" s="5" t="s">
        <v>526</v>
      </c>
      <c r="F36" s="5">
        <v>20</v>
      </c>
      <c r="G36">
        <f>D36/$O$2</f>
        <v>0.97129651756568891</v>
      </c>
    </row>
    <row r="37" spans="1:7" ht="14.5">
      <c r="A37" s="5">
        <v>16</v>
      </c>
      <c r="B37" s="6" t="s">
        <v>453</v>
      </c>
      <c r="C37" s="5">
        <v>16</v>
      </c>
      <c r="D37" s="7">
        <v>2093043.97</v>
      </c>
      <c r="E37" s="5" t="s">
        <v>517</v>
      </c>
      <c r="F37" s="5">
        <v>20</v>
      </c>
      <c r="G37">
        <f>D37/$O$2</f>
        <v>0.99013519181794063</v>
      </c>
    </row>
    <row r="38" spans="1:7" ht="14.5">
      <c r="A38" s="5">
        <v>8</v>
      </c>
      <c r="B38" s="6" t="s">
        <v>506</v>
      </c>
      <c r="C38" s="5">
        <v>8</v>
      </c>
      <c r="D38" s="7">
        <v>2104940.0299999998</v>
      </c>
      <c r="E38" s="5" t="s">
        <v>507</v>
      </c>
      <c r="F38" s="5">
        <v>20</v>
      </c>
      <c r="G38">
        <f>D38/$O$2</f>
        <v>0.99576274088943839</v>
      </c>
    </row>
    <row r="39" spans="1:7" ht="14.5">
      <c r="C39" t="s">
        <v>2</v>
      </c>
      <c r="D39" t="s">
        <v>17</v>
      </c>
    </row>
  </sheetData>
  <sortState ref="A1:G40">
    <sortCondition ref="G1"/>
  </sortState>
  <phoneticPr fontId="6" type="noConversion"/>
  <pageMargins left="0.75" right="0.75" top="1" bottom="1" header="0.51180555555555596" footer="0.51180555555555596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48"/>
  <sheetViews>
    <sheetView workbookViewId="0">
      <selection activeCell="F1" sqref="F1:F47"/>
    </sheetView>
  </sheetViews>
  <sheetFormatPr defaultColWidth="8.90625" defaultRowHeight="14"/>
  <sheetData>
    <row r="1" spans="1:16">
      <c r="A1" s="2">
        <v>7</v>
      </c>
      <c r="B1" s="3" t="s">
        <v>748</v>
      </c>
      <c r="C1" s="2">
        <v>7</v>
      </c>
      <c r="D1" s="4">
        <v>12980</v>
      </c>
      <c r="E1" s="2" t="s">
        <v>749</v>
      </c>
      <c r="F1" s="2">
        <f>D1/$P$2</f>
        <v>0.99846153846153851</v>
      </c>
      <c r="G1" s="1"/>
      <c r="H1" s="1"/>
    </row>
    <row r="2" spans="1:16" ht="14.5">
      <c r="A2" s="5">
        <v>16</v>
      </c>
      <c r="B2" s="6" t="s">
        <v>765</v>
      </c>
      <c r="C2" s="5">
        <v>16</v>
      </c>
      <c r="D2" s="7">
        <v>12966</v>
      </c>
      <c r="E2" s="5" t="s">
        <v>766</v>
      </c>
      <c r="F2" s="2">
        <f>D2/$P$2</f>
        <v>0.99738461538461542</v>
      </c>
      <c r="K2" t="s">
        <v>0</v>
      </c>
      <c r="L2">
        <v>64</v>
      </c>
      <c r="O2" t="s">
        <v>103</v>
      </c>
      <c r="P2">
        <v>13000</v>
      </c>
    </row>
    <row r="3" spans="1:16" ht="14.5">
      <c r="A3" s="5">
        <v>34</v>
      </c>
      <c r="B3" s="6" t="s">
        <v>796</v>
      </c>
      <c r="C3" s="5">
        <v>34</v>
      </c>
      <c r="D3" s="7">
        <v>12956</v>
      </c>
      <c r="E3" s="5" t="s">
        <v>797</v>
      </c>
      <c r="F3" s="2">
        <f>D3/$P$2</f>
        <v>0.99661538461538457</v>
      </c>
      <c r="G3" s="8"/>
      <c r="K3" t="s">
        <v>1</v>
      </c>
      <c r="O3" t="s">
        <v>227</v>
      </c>
      <c r="P3">
        <v>7995</v>
      </c>
    </row>
    <row r="4" spans="1:16" ht="14.5">
      <c r="A4" s="2">
        <v>45</v>
      </c>
      <c r="B4" s="3" t="s">
        <v>816</v>
      </c>
      <c r="C4" s="2">
        <v>45</v>
      </c>
      <c r="D4" s="4">
        <v>12935</v>
      </c>
      <c r="E4" s="2" t="s">
        <v>817</v>
      </c>
      <c r="F4" s="2">
        <f>D4/$P$2</f>
        <v>0.995</v>
      </c>
      <c r="L4">
        <f>P2*0.64</f>
        <v>8320</v>
      </c>
    </row>
    <row r="5" spans="1:16" ht="14.5">
      <c r="A5" s="5">
        <v>2</v>
      </c>
      <c r="B5" s="6" t="s">
        <v>738</v>
      </c>
      <c r="C5" s="5">
        <v>2</v>
      </c>
      <c r="D5" s="7">
        <v>12910</v>
      </c>
      <c r="E5" s="5" t="s">
        <v>739</v>
      </c>
      <c r="F5" s="2">
        <f>D5/$P$2</f>
        <v>0.99307692307692308</v>
      </c>
      <c r="G5" s="8"/>
    </row>
    <row r="6" spans="1:16" ht="14.5">
      <c r="A6" s="5">
        <v>26</v>
      </c>
      <c r="B6" s="6" t="s">
        <v>781</v>
      </c>
      <c r="C6" s="5">
        <v>26</v>
      </c>
      <c r="D6" s="7">
        <v>12880</v>
      </c>
      <c r="E6" s="5" t="s">
        <v>782</v>
      </c>
      <c r="F6" s="2">
        <f>D6/$P$2</f>
        <v>0.99076923076923074</v>
      </c>
    </row>
    <row r="7" spans="1:16" ht="14.5">
      <c r="A7" s="2">
        <v>39</v>
      </c>
      <c r="B7" s="3" t="s">
        <v>805</v>
      </c>
      <c r="C7" s="2">
        <v>39</v>
      </c>
      <c r="D7" s="4">
        <v>12878</v>
      </c>
      <c r="E7" s="2" t="s">
        <v>806</v>
      </c>
      <c r="F7" s="2">
        <f>D7/$P$2</f>
        <v>0.99061538461538456</v>
      </c>
      <c r="G7" s="8"/>
    </row>
    <row r="8" spans="1:16" ht="14.5">
      <c r="A8" s="2">
        <v>5</v>
      </c>
      <c r="B8" s="3" t="s">
        <v>744</v>
      </c>
      <c r="C8" s="2">
        <v>5</v>
      </c>
      <c r="D8" s="4">
        <v>12847</v>
      </c>
      <c r="E8" s="2" t="s">
        <v>745</v>
      </c>
      <c r="F8" s="2">
        <f>D8/$P$2</f>
        <v>0.98823076923076925</v>
      </c>
    </row>
    <row r="9" spans="1:16" ht="14.5">
      <c r="A9" s="5">
        <v>14</v>
      </c>
      <c r="B9" s="6" t="s">
        <v>761</v>
      </c>
      <c r="C9" s="5">
        <v>14</v>
      </c>
      <c r="D9" s="7">
        <v>12820</v>
      </c>
      <c r="E9" s="5" t="s">
        <v>762</v>
      </c>
      <c r="F9" s="2">
        <f>D9/$P$2</f>
        <v>0.98615384615384616</v>
      </c>
      <c r="G9" s="8"/>
    </row>
    <row r="10" spans="1:16" ht="14.5">
      <c r="A10" s="5">
        <v>4</v>
      </c>
      <c r="B10" s="6" t="s">
        <v>742</v>
      </c>
      <c r="C10" s="5">
        <v>4</v>
      </c>
      <c r="D10" s="7">
        <v>8450</v>
      </c>
      <c r="E10" s="5" t="s">
        <v>743</v>
      </c>
      <c r="F10" s="2">
        <f>D10/$P$2</f>
        <v>0.65</v>
      </c>
    </row>
    <row r="11" spans="1:16" ht="14.5">
      <c r="A11" s="2">
        <v>13</v>
      </c>
      <c r="B11" s="3" t="s">
        <v>759</v>
      </c>
      <c r="C11" s="2">
        <v>13</v>
      </c>
      <c r="D11" s="4">
        <v>8450</v>
      </c>
      <c r="E11" s="2" t="s">
        <v>760</v>
      </c>
      <c r="F11" s="2">
        <f>D11/$P$2</f>
        <v>0.65</v>
      </c>
      <c r="G11" s="8"/>
    </row>
    <row r="12" spans="1:16" ht="14.5">
      <c r="A12" s="5">
        <v>30</v>
      </c>
      <c r="B12" s="6" t="s">
        <v>789</v>
      </c>
      <c r="C12" s="5">
        <v>30</v>
      </c>
      <c r="D12" s="7">
        <v>8450</v>
      </c>
      <c r="E12" s="5" t="s">
        <v>790</v>
      </c>
      <c r="F12" s="2">
        <f>D12/$P$2</f>
        <v>0.65</v>
      </c>
    </row>
    <row r="13" spans="1:16" ht="14.5">
      <c r="A13" s="5">
        <v>40</v>
      </c>
      <c r="B13" s="6" t="s">
        <v>807</v>
      </c>
      <c r="C13" s="5">
        <v>40</v>
      </c>
      <c r="D13" s="7">
        <v>8450</v>
      </c>
      <c r="E13" s="5" t="s">
        <v>808</v>
      </c>
      <c r="F13" s="2">
        <f>D13/$P$2</f>
        <v>0.65</v>
      </c>
      <c r="G13" s="8"/>
    </row>
    <row r="14" spans="1:16" ht="14.5">
      <c r="A14" s="5">
        <v>6</v>
      </c>
      <c r="B14" s="6" t="s">
        <v>746</v>
      </c>
      <c r="C14" s="5">
        <v>6</v>
      </c>
      <c r="D14" s="7">
        <v>8320</v>
      </c>
      <c r="E14" s="5" t="s">
        <v>747</v>
      </c>
      <c r="F14" s="2">
        <f>D14/$P$2</f>
        <v>0.64</v>
      </c>
    </row>
    <row r="15" spans="1:16" ht="14.5">
      <c r="A15" s="5">
        <v>10</v>
      </c>
      <c r="B15" s="6" t="s">
        <v>754</v>
      </c>
      <c r="C15" s="5">
        <v>10</v>
      </c>
      <c r="D15" s="7">
        <v>8320</v>
      </c>
      <c r="E15" s="5" t="s">
        <v>755</v>
      </c>
      <c r="F15" s="2">
        <f>D15/$P$2</f>
        <v>0.64</v>
      </c>
      <c r="G15" s="8"/>
    </row>
    <row r="16" spans="1:16" ht="14.5">
      <c r="A16" s="5">
        <v>42</v>
      </c>
      <c r="B16" s="6" t="s">
        <v>811</v>
      </c>
      <c r="C16" s="5">
        <v>42</v>
      </c>
      <c r="D16" s="7">
        <v>8320</v>
      </c>
      <c r="E16" s="5" t="s">
        <v>812</v>
      </c>
      <c r="F16" s="2">
        <f>D16/$P$2</f>
        <v>0.64</v>
      </c>
    </row>
    <row r="17" spans="1:7" ht="14.5">
      <c r="A17" s="2">
        <v>43</v>
      </c>
      <c r="B17" s="3" t="s">
        <v>219</v>
      </c>
      <c r="C17" s="2">
        <v>43</v>
      </c>
      <c r="D17" s="4">
        <v>8320</v>
      </c>
      <c r="E17" s="2" t="s">
        <v>813</v>
      </c>
      <c r="F17" s="2">
        <f>D17/$P$2</f>
        <v>0.64</v>
      </c>
      <c r="G17" s="8"/>
    </row>
    <row r="18" spans="1:7" ht="14.5">
      <c r="A18" s="9">
        <v>47</v>
      </c>
      <c r="B18" s="10" t="s">
        <v>196</v>
      </c>
      <c r="C18" s="9">
        <v>47</v>
      </c>
      <c r="D18" s="11">
        <v>8320</v>
      </c>
      <c r="E18" s="9" t="s">
        <v>820</v>
      </c>
      <c r="F18" s="2">
        <f>D18/$P$2</f>
        <v>0.64</v>
      </c>
    </row>
    <row r="19" spans="1:7" ht="14.5">
      <c r="A19" s="5">
        <v>12</v>
      </c>
      <c r="B19" s="6" t="s">
        <v>218</v>
      </c>
      <c r="C19" s="5">
        <v>12</v>
      </c>
      <c r="D19" s="7">
        <v>8190</v>
      </c>
      <c r="E19" s="5" t="s">
        <v>758</v>
      </c>
      <c r="F19" s="2">
        <f>D19/$P$2</f>
        <v>0.63</v>
      </c>
      <c r="G19" s="8"/>
    </row>
    <row r="20" spans="1:7" ht="14.5">
      <c r="A20" s="2">
        <v>19</v>
      </c>
      <c r="B20" s="3" t="s">
        <v>94</v>
      </c>
      <c r="C20" s="2">
        <v>19</v>
      </c>
      <c r="D20" s="4">
        <v>8190</v>
      </c>
      <c r="E20" s="2" t="s">
        <v>769</v>
      </c>
      <c r="F20" s="2">
        <f>D20/$P$2</f>
        <v>0.63</v>
      </c>
    </row>
    <row r="21" spans="1:7" ht="14.5">
      <c r="A21" s="2">
        <v>31</v>
      </c>
      <c r="B21" s="3" t="s">
        <v>791</v>
      </c>
      <c r="C21" s="2">
        <v>31</v>
      </c>
      <c r="D21" s="4">
        <v>8190</v>
      </c>
      <c r="E21" s="2" t="s">
        <v>792</v>
      </c>
      <c r="F21" s="2">
        <f>D21/$P$2</f>
        <v>0.63</v>
      </c>
      <c r="G21" s="8"/>
    </row>
    <row r="22" spans="1:7" ht="14.5">
      <c r="A22" s="5">
        <v>44</v>
      </c>
      <c r="B22" s="6" t="s">
        <v>814</v>
      </c>
      <c r="C22" s="5">
        <v>44</v>
      </c>
      <c r="D22" s="7">
        <v>8190</v>
      </c>
      <c r="E22" s="5" t="s">
        <v>815</v>
      </c>
      <c r="F22" s="2">
        <f>D22/$P$2</f>
        <v>0.63</v>
      </c>
    </row>
    <row r="23" spans="1:7" ht="14.5">
      <c r="A23" s="5">
        <v>22</v>
      </c>
      <c r="B23" s="6" t="s">
        <v>774</v>
      </c>
      <c r="C23" s="5">
        <v>22</v>
      </c>
      <c r="D23" s="7">
        <v>8117</v>
      </c>
      <c r="E23" s="5" t="s">
        <v>775</v>
      </c>
      <c r="F23" s="2">
        <f>D23/$P$2</f>
        <v>0.62438461538461543</v>
      </c>
      <c r="G23" s="8"/>
    </row>
    <row r="24" spans="1:7" ht="14.5">
      <c r="A24" s="2">
        <v>15</v>
      </c>
      <c r="B24" s="3" t="s">
        <v>763</v>
      </c>
      <c r="C24" s="2">
        <v>15</v>
      </c>
      <c r="D24" s="4">
        <v>8060</v>
      </c>
      <c r="E24" s="2" t="s">
        <v>764</v>
      </c>
      <c r="F24" s="2">
        <f>D24/$P$2</f>
        <v>0.62</v>
      </c>
    </row>
    <row r="25" spans="1:7" ht="14.5">
      <c r="A25" s="5">
        <v>20</v>
      </c>
      <c r="B25" s="6" t="s">
        <v>770</v>
      </c>
      <c r="C25" s="5">
        <v>20</v>
      </c>
      <c r="D25" s="7">
        <v>8052</v>
      </c>
      <c r="E25" s="5" t="s">
        <v>771</v>
      </c>
      <c r="F25" s="2">
        <f>D25/$P$2</f>
        <v>0.61938461538461542</v>
      </c>
      <c r="G25" s="8"/>
    </row>
    <row r="26" spans="1:7" ht="14.5">
      <c r="A26" s="2">
        <v>33</v>
      </c>
      <c r="B26" s="3" t="s">
        <v>794</v>
      </c>
      <c r="C26" s="2">
        <v>33</v>
      </c>
      <c r="D26" s="4">
        <v>8008</v>
      </c>
      <c r="E26" s="2" t="s">
        <v>795</v>
      </c>
      <c r="F26" s="2">
        <f>D26/$P$2</f>
        <v>0.61599999999999999</v>
      </c>
    </row>
    <row r="27" spans="1:7" ht="14.5">
      <c r="A27" s="2">
        <v>1</v>
      </c>
      <c r="B27" s="3" t="s">
        <v>736</v>
      </c>
      <c r="C27" s="2">
        <v>1</v>
      </c>
      <c r="D27" s="4">
        <v>7995</v>
      </c>
      <c r="E27" s="2" t="s">
        <v>737</v>
      </c>
      <c r="F27" s="2">
        <f>D27/$P$2</f>
        <v>0.61499999999999999</v>
      </c>
      <c r="G27" s="8"/>
    </row>
    <row r="28" spans="1:7" ht="14.5">
      <c r="A28" s="5">
        <v>18</v>
      </c>
      <c r="B28" s="6" t="s">
        <v>767</v>
      </c>
      <c r="C28" s="5">
        <v>18</v>
      </c>
      <c r="D28" s="7">
        <v>7930</v>
      </c>
      <c r="E28" s="5" t="s">
        <v>768</v>
      </c>
      <c r="F28" s="2">
        <f>D28/$P$2</f>
        <v>0.61</v>
      </c>
    </row>
    <row r="29" spans="1:7" ht="14.5">
      <c r="A29" s="2">
        <v>27</v>
      </c>
      <c r="B29" s="3" t="s">
        <v>783</v>
      </c>
      <c r="C29" s="2">
        <v>27</v>
      </c>
      <c r="D29" s="4">
        <v>7865</v>
      </c>
      <c r="E29" s="2" t="s">
        <v>784</v>
      </c>
      <c r="F29" s="2">
        <f>D29/$P$2</f>
        <v>0.60499999999999998</v>
      </c>
      <c r="G29" s="8"/>
    </row>
    <row r="30" spans="1:7" ht="14.5">
      <c r="A30" s="2">
        <v>17</v>
      </c>
      <c r="B30" s="3" t="s">
        <v>177</v>
      </c>
      <c r="C30" s="2">
        <v>17</v>
      </c>
      <c r="D30" s="4">
        <v>7800</v>
      </c>
      <c r="E30" s="2" t="s">
        <v>516</v>
      </c>
      <c r="F30" s="2">
        <f>D30/$P$2</f>
        <v>0.6</v>
      </c>
    </row>
    <row r="31" spans="1:7" ht="14.5">
      <c r="A31" s="2">
        <v>23</v>
      </c>
      <c r="B31" s="3" t="s">
        <v>232</v>
      </c>
      <c r="C31" s="2">
        <v>23</v>
      </c>
      <c r="D31" s="4">
        <v>7735</v>
      </c>
      <c r="E31" s="2" t="s">
        <v>776</v>
      </c>
      <c r="F31" s="2">
        <f>D31/$P$2</f>
        <v>0.59499999999999997</v>
      </c>
      <c r="G31" s="8"/>
    </row>
    <row r="32" spans="1:7" ht="14.5">
      <c r="A32" s="5">
        <v>32</v>
      </c>
      <c r="B32" s="6" t="s">
        <v>20</v>
      </c>
      <c r="C32" s="5">
        <v>32</v>
      </c>
      <c r="D32" s="7">
        <v>7670</v>
      </c>
      <c r="E32" s="5" t="s">
        <v>793</v>
      </c>
      <c r="F32" s="2">
        <f>D32/$P$2</f>
        <v>0.59</v>
      </c>
    </row>
    <row r="33" spans="1:7" ht="14.5">
      <c r="A33" s="5">
        <v>36</v>
      </c>
      <c r="B33" s="6" t="s">
        <v>616</v>
      </c>
      <c r="C33" s="5">
        <v>36</v>
      </c>
      <c r="D33" s="7">
        <v>7638</v>
      </c>
      <c r="E33" s="5" t="s">
        <v>800</v>
      </c>
      <c r="F33" s="2">
        <f>D33/$P$2</f>
        <v>0.58753846153846156</v>
      </c>
      <c r="G33" s="8"/>
    </row>
    <row r="34" spans="1:7" ht="14.5">
      <c r="A34" s="2">
        <v>9</v>
      </c>
      <c r="B34" s="3" t="s">
        <v>752</v>
      </c>
      <c r="C34" s="2">
        <v>9</v>
      </c>
      <c r="D34" s="4">
        <v>7605</v>
      </c>
      <c r="E34" s="2" t="s">
        <v>753</v>
      </c>
      <c r="F34" s="2">
        <f>D34/$P$2</f>
        <v>0.58499999999999996</v>
      </c>
    </row>
    <row r="35" spans="1:7" ht="14.5">
      <c r="A35" s="5">
        <v>38</v>
      </c>
      <c r="B35" s="6" t="s">
        <v>803</v>
      </c>
      <c r="C35" s="5">
        <v>38</v>
      </c>
      <c r="D35" s="7">
        <v>7540</v>
      </c>
      <c r="E35" s="5" t="s">
        <v>804</v>
      </c>
      <c r="F35" s="2">
        <f>D35/$P$2</f>
        <v>0.57999999999999996</v>
      </c>
      <c r="G35" s="8"/>
    </row>
    <row r="36" spans="1:7" ht="14.5">
      <c r="A36" s="2">
        <v>35</v>
      </c>
      <c r="B36" s="3" t="s">
        <v>798</v>
      </c>
      <c r="C36" s="2">
        <v>35</v>
      </c>
      <c r="D36" s="4">
        <v>7475</v>
      </c>
      <c r="E36" s="2" t="s">
        <v>799</v>
      </c>
      <c r="F36" s="2">
        <f>D36/$P$2</f>
        <v>0.57499999999999996</v>
      </c>
    </row>
    <row r="37" spans="1:7" ht="14.5">
      <c r="A37" s="5">
        <v>24</v>
      </c>
      <c r="B37" s="6" t="s">
        <v>777</v>
      </c>
      <c r="C37" s="5">
        <v>24</v>
      </c>
      <c r="D37" s="7">
        <v>7410</v>
      </c>
      <c r="E37" s="5" t="s">
        <v>778</v>
      </c>
      <c r="F37" s="2">
        <f>D37/$P$2</f>
        <v>0.56999999999999995</v>
      </c>
      <c r="G37" s="8"/>
    </row>
    <row r="38" spans="1:7" ht="14.5">
      <c r="A38" s="2">
        <v>37</v>
      </c>
      <c r="B38" s="3" t="s">
        <v>801</v>
      </c>
      <c r="C38" s="2">
        <v>37</v>
      </c>
      <c r="D38" s="4">
        <v>7410</v>
      </c>
      <c r="E38" s="2" t="s">
        <v>802</v>
      </c>
      <c r="F38" s="2">
        <f>D38/$P$2</f>
        <v>0.56999999999999995</v>
      </c>
    </row>
    <row r="39" spans="1:7" ht="14.5">
      <c r="A39" s="2">
        <v>3</v>
      </c>
      <c r="B39" s="3" t="s">
        <v>740</v>
      </c>
      <c r="C39" s="2">
        <v>3</v>
      </c>
      <c r="D39" s="4">
        <v>7280</v>
      </c>
      <c r="E39" s="2" t="s">
        <v>741</v>
      </c>
      <c r="F39" s="2">
        <f>D39/$P$2</f>
        <v>0.56000000000000005</v>
      </c>
      <c r="G39" s="8"/>
    </row>
    <row r="40" spans="1:7" ht="14.5">
      <c r="A40" s="2">
        <v>21</v>
      </c>
      <c r="B40" s="3" t="s">
        <v>772</v>
      </c>
      <c r="C40" s="2">
        <v>21</v>
      </c>
      <c r="D40" s="4">
        <v>7215</v>
      </c>
      <c r="E40" s="2" t="s">
        <v>773</v>
      </c>
      <c r="F40" s="2">
        <f>D40/$P$2</f>
        <v>0.55500000000000005</v>
      </c>
    </row>
    <row r="41" spans="1:7" ht="14.5">
      <c r="A41" s="2">
        <v>29</v>
      </c>
      <c r="B41" s="3" t="s">
        <v>787</v>
      </c>
      <c r="C41" s="2">
        <v>29</v>
      </c>
      <c r="D41" s="4">
        <v>7208</v>
      </c>
      <c r="E41" s="2" t="s">
        <v>788</v>
      </c>
      <c r="F41" s="2">
        <f>D41/$P$2</f>
        <v>0.55446153846153845</v>
      </c>
      <c r="G41" s="8"/>
    </row>
    <row r="42" spans="1:7" ht="14.5">
      <c r="A42" s="2">
        <v>41</v>
      </c>
      <c r="B42" s="3" t="s">
        <v>809</v>
      </c>
      <c r="C42" s="2">
        <v>41</v>
      </c>
      <c r="D42" s="4">
        <v>7117</v>
      </c>
      <c r="E42" s="2" t="s">
        <v>810</v>
      </c>
      <c r="F42" s="2">
        <f>D42/$P$2</f>
        <v>0.54746153846153844</v>
      </c>
    </row>
    <row r="43" spans="1:7" ht="14.5">
      <c r="A43" s="2">
        <v>11</v>
      </c>
      <c r="B43" s="3" t="s">
        <v>756</v>
      </c>
      <c r="C43" s="2">
        <v>11</v>
      </c>
      <c r="D43" s="4">
        <v>7101</v>
      </c>
      <c r="E43" s="2" t="s">
        <v>757</v>
      </c>
      <c r="F43" s="2">
        <f>D43/$P$2</f>
        <v>0.54623076923076919</v>
      </c>
      <c r="G43" s="8"/>
    </row>
    <row r="44" spans="1:7" ht="14.5">
      <c r="A44" s="5">
        <v>8</v>
      </c>
      <c r="B44" s="6" t="s">
        <v>750</v>
      </c>
      <c r="C44" s="5">
        <v>8</v>
      </c>
      <c r="D44" s="7">
        <v>7089</v>
      </c>
      <c r="E44" s="5" t="s">
        <v>751</v>
      </c>
      <c r="F44" s="2">
        <f>D44/$P$2</f>
        <v>0.54530769230769227</v>
      </c>
    </row>
    <row r="45" spans="1:7" ht="14.5">
      <c r="A45" s="2">
        <v>25</v>
      </c>
      <c r="B45" s="3" t="s">
        <v>779</v>
      </c>
      <c r="C45" s="2">
        <v>25</v>
      </c>
      <c r="D45" s="4">
        <v>7056</v>
      </c>
      <c r="E45" s="2" t="s">
        <v>780</v>
      </c>
      <c r="F45" s="2">
        <f>D45/$P$2</f>
        <v>0.54276923076923078</v>
      </c>
      <c r="G45" s="8"/>
    </row>
    <row r="46" spans="1:7" ht="14.5">
      <c r="A46" s="5">
        <v>28</v>
      </c>
      <c r="B46" s="6" t="s">
        <v>785</v>
      </c>
      <c r="C46" s="5">
        <v>28</v>
      </c>
      <c r="D46" s="7">
        <v>7033</v>
      </c>
      <c r="E46" s="5" t="s">
        <v>786</v>
      </c>
      <c r="F46" s="2">
        <f>D46/$P$2</f>
        <v>0.54100000000000004</v>
      </c>
    </row>
    <row r="47" spans="1:7" ht="14.5">
      <c r="A47" s="5">
        <v>46</v>
      </c>
      <c r="B47" s="6" t="s">
        <v>818</v>
      </c>
      <c r="C47" s="5">
        <v>46</v>
      </c>
      <c r="D47" s="7">
        <v>6988</v>
      </c>
      <c r="E47" s="5" t="s">
        <v>819</v>
      </c>
      <c r="F47" s="2">
        <f>D47/$P$2</f>
        <v>0.53753846153846152</v>
      </c>
      <c r="G47" s="8"/>
    </row>
    <row r="48" spans="1:7" ht="14.5">
      <c r="A48" s="1"/>
      <c r="B48" s="1"/>
      <c r="C48" s="1" t="s">
        <v>2</v>
      </c>
      <c r="D48" s="1" t="s">
        <v>17</v>
      </c>
      <c r="E48" s="1"/>
      <c r="F48" s="1"/>
      <c r="G48" s="12"/>
    </row>
  </sheetData>
  <sortState ref="A2:F48">
    <sortCondition descending="1" ref="F1"/>
  </sortState>
  <phoneticPr fontId="6" type="noConversion"/>
  <pageMargins left="0.75" right="0.75" top="1" bottom="1" header="0.51180555555555596" footer="0.51180555555555596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36"/>
  <sheetViews>
    <sheetView workbookViewId="0">
      <selection activeCell="F1" sqref="F1:F1048576"/>
    </sheetView>
  </sheetViews>
  <sheetFormatPr defaultColWidth="8.90625" defaultRowHeight="14"/>
  <cols>
    <col min="4" max="4" width="11.81640625"/>
    <col min="14" max="14" width="11.81640625"/>
    <col min="17" max="17" width="11.81640625"/>
  </cols>
  <sheetData>
    <row r="1" spans="1:17">
      <c r="A1" s="2">
        <v>9</v>
      </c>
      <c r="B1" s="3" t="s">
        <v>29</v>
      </c>
      <c r="C1" s="2">
        <v>9</v>
      </c>
      <c r="D1" s="4">
        <v>3285734.32</v>
      </c>
      <c r="E1" s="2" t="s">
        <v>585</v>
      </c>
      <c r="F1" s="2">
        <f>D1/$Q$2</f>
        <v>0.87799999862116662</v>
      </c>
      <c r="G1" s="1"/>
      <c r="H1" s="1"/>
    </row>
    <row r="2" spans="1:17" ht="14.5">
      <c r="A2" s="5">
        <v>22</v>
      </c>
      <c r="B2" s="6" t="s">
        <v>188</v>
      </c>
      <c r="C2" s="5">
        <v>22</v>
      </c>
      <c r="D2" s="7">
        <v>3315672.68</v>
      </c>
      <c r="E2" s="5" t="s">
        <v>854</v>
      </c>
      <c r="F2" s="2">
        <f>D2/$Q$2</f>
        <v>0.88600000028859305</v>
      </c>
      <c r="M2" t="s">
        <v>0</v>
      </c>
      <c r="P2" t="s">
        <v>103</v>
      </c>
      <c r="Q2">
        <v>3742294.22</v>
      </c>
    </row>
    <row r="3" spans="1:17" ht="14.5">
      <c r="A3" s="5">
        <v>4</v>
      </c>
      <c r="B3" s="6" t="s">
        <v>827</v>
      </c>
      <c r="C3" s="5">
        <v>4</v>
      </c>
      <c r="D3" s="7">
        <v>3331465.06</v>
      </c>
      <c r="E3" s="5" t="s">
        <v>828</v>
      </c>
      <c r="F3" s="2">
        <f>D3/$Q$2</f>
        <v>0.89021997313722701</v>
      </c>
      <c r="G3" s="8"/>
      <c r="M3" t="s">
        <v>1</v>
      </c>
      <c r="P3" t="s">
        <v>227</v>
      </c>
      <c r="Q3">
        <v>3478489.38</v>
      </c>
    </row>
    <row r="4" spans="1:17" ht="14.5">
      <c r="A4" s="5">
        <v>20</v>
      </c>
      <c r="B4" s="6" t="s">
        <v>212</v>
      </c>
      <c r="C4" s="5">
        <v>20</v>
      </c>
      <c r="D4" s="7">
        <v>3338126.44</v>
      </c>
      <c r="E4" s="5" t="s">
        <v>851</v>
      </c>
      <c r="F4" s="2">
        <f>D4/$Q$2</f>
        <v>0.89199999886700509</v>
      </c>
    </row>
    <row r="5" spans="1:17" ht="14.5">
      <c r="A5" s="2">
        <v>5</v>
      </c>
      <c r="B5" s="3" t="s">
        <v>829</v>
      </c>
      <c r="C5" s="2">
        <v>5</v>
      </c>
      <c r="D5" s="4">
        <v>3347612.7</v>
      </c>
      <c r="E5" s="2" t="s">
        <v>830</v>
      </c>
      <c r="F5" s="2">
        <f>D5/$Q$2</f>
        <v>0.89453487705731483</v>
      </c>
      <c r="G5" s="8"/>
      <c r="N5">
        <v>3285734.32</v>
      </c>
    </row>
    <row r="6" spans="1:17" ht="14.5">
      <c r="A6" s="5">
        <v>18</v>
      </c>
      <c r="B6" s="6" t="s">
        <v>451</v>
      </c>
      <c r="C6" s="5">
        <v>18</v>
      </c>
      <c r="D6" s="7">
        <v>3380788.6</v>
      </c>
      <c r="E6" s="5" t="s">
        <v>848</v>
      </c>
      <c r="F6" s="2">
        <f>D6/$Q$2</f>
        <v>0.90340000044144042</v>
      </c>
      <c r="N6">
        <v>3577633</v>
      </c>
    </row>
    <row r="7" spans="1:17" ht="14.5">
      <c r="A7" s="5">
        <v>14</v>
      </c>
      <c r="B7" s="6" t="s">
        <v>186</v>
      </c>
      <c r="C7" s="5">
        <v>14</v>
      </c>
      <c r="D7" s="7">
        <v>3383033.98</v>
      </c>
      <c r="E7" s="5" t="s">
        <v>843</v>
      </c>
      <c r="F7" s="2">
        <f>D7/$Q$2</f>
        <v>0.90400000136814462</v>
      </c>
      <c r="G7" s="8"/>
    </row>
    <row r="8" spans="1:17" ht="14.5">
      <c r="A8" s="2">
        <v>3</v>
      </c>
      <c r="B8" s="3" t="s">
        <v>825</v>
      </c>
      <c r="C8" s="2">
        <v>3</v>
      </c>
      <c r="D8" s="4">
        <v>3387009.87</v>
      </c>
      <c r="E8" s="2" t="s">
        <v>826</v>
      </c>
      <c r="F8" s="2">
        <f>D8/$Q$2</f>
        <v>0.90506242184239594</v>
      </c>
    </row>
    <row r="9" spans="1:17" ht="14.5">
      <c r="A9" s="2">
        <v>33</v>
      </c>
      <c r="B9" s="3" t="s">
        <v>867</v>
      </c>
      <c r="C9" s="2">
        <v>33</v>
      </c>
      <c r="D9" s="4">
        <v>3402493.9</v>
      </c>
      <c r="E9" s="2" t="s">
        <v>868</v>
      </c>
      <c r="F9" s="2">
        <f>D9/$Q$2</f>
        <v>0.90919999871095114</v>
      </c>
      <c r="G9" s="8"/>
    </row>
    <row r="10" spans="1:17" ht="14.5">
      <c r="A10" s="2">
        <v>31</v>
      </c>
      <c r="B10" s="3" t="s">
        <v>865</v>
      </c>
      <c r="C10" s="2">
        <v>31</v>
      </c>
      <c r="D10" s="4">
        <v>3403116.57</v>
      </c>
      <c r="E10" s="2" t="s">
        <v>866</v>
      </c>
      <c r="F10" s="2">
        <f>D10/$Q$2</f>
        <v>0.90936638594920516</v>
      </c>
    </row>
    <row r="11" spans="1:17" ht="14.5">
      <c r="A11" s="5">
        <v>28</v>
      </c>
      <c r="B11" s="6" t="s">
        <v>335</v>
      </c>
      <c r="C11" s="5">
        <v>28</v>
      </c>
      <c r="D11" s="7">
        <v>3406984.66</v>
      </c>
      <c r="E11" s="5" t="s">
        <v>336</v>
      </c>
      <c r="F11" s="2">
        <f>D11/$Q$2</f>
        <v>0.91040000056435966</v>
      </c>
      <c r="G11" s="8"/>
    </row>
    <row r="12" spans="1:17" ht="14.5">
      <c r="A12" s="5">
        <v>10</v>
      </c>
      <c r="B12" s="6" t="s">
        <v>836</v>
      </c>
      <c r="C12" s="5">
        <v>10</v>
      </c>
      <c r="D12" s="7">
        <v>3410655.27</v>
      </c>
      <c r="E12" s="5" t="s">
        <v>837</v>
      </c>
      <c r="F12" s="2">
        <f>D12/$Q$2</f>
        <v>0.91138084541092013</v>
      </c>
    </row>
    <row r="13" spans="1:17" ht="14.5">
      <c r="A13" s="5">
        <v>26</v>
      </c>
      <c r="B13" s="6" t="s">
        <v>859</v>
      </c>
      <c r="C13" s="5">
        <v>26</v>
      </c>
      <c r="D13" s="7">
        <v>3417463.08</v>
      </c>
      <c r="E13" s="5" t="s">
        <v>860</v>
      </c>
      <c r="F13" s="2">
        <f>D13/$Q$2</f>
        <v>0.91319999954466435</v>
      </c>
      <c r="G13" s="8"/>
    </row>
    <row r="14" spans="1:17" ht="14.5">
      <c r="A14" s="5">
        <v>34</v>
      </c>
      <c r="B14" s="6" t="s">
        <v>869</v>
      </c>
      <c r="C14" s="5">
        <v>34</v>
      </c>
      <c r="D14" s="7">
        <v>3422328.06</v>
      </c>
      <c r="E14" s="5" t="s">
        <v>870</v>
      </c>
      <c r="F14" s="2">
        <f>D14/$Q$2</f>
        <v>0.91449999888036593</v>
      </c>
    </row>
    <row r="15" spans="1:17" ht="14.5">
      <c r="A15" s="5">
        <v>2</v>
      </c>
      <c r="B15" s="6" t="s">
        <v>823</v>
      </c>
      <c r="C15" s="5">
        <v>2</v>
      </c>
      <c r="D15" s="7">
        <v>3422857.74</v>
      </c>
      <c r="E15" s="5" t="s">
        <v>824</v>
      </c>
      <c r="F15" s="2">
        <f>D15/$Q$2</f>
        <v>0.91464153772495205</v>
      </c>
      <c r="G15" s="8"/>
    </row>
    <row r="16" spans="1:17" ht="14.5">
      <c r="A16" s="2">
        <v>19</v>
      </c>
      <c r="B16" s="3" t="s">
        <v>849</v>
      </c>
      <c r="C16" s="2">
        <v>19</v>
      </c>
      <c r="D16" s="4">
        <v>3432930.64</v>
      </c>
      <c r="E16" s="2" t="s">
        <v>850</v>
      </c>
      <c r="F16" s="2">
        <f>D16/$Q$2</f>
        <v>0.91733317536962655</v>
      </c>
    </row>
    <row r="17" spans="1:7" ht="14.5">
      <c r="A17" s="2">
        <v>17</v>
      </c>
      <c r="B17" s="3" t="s">
        <v>846</v>
      </c>
      <c r="C17" s="2">
        <v>17</v>
      </c>
      <c r="D17" s="4">
        <v>3439028.32</v>
      </c>
      <c r="E17" s="2" t="s">
        <v>847</v>
      </c>
      <c r="F17" s="2">
        <f>D17/$Q$2</f>
        <v>0.91896257157461014</v>
      </c>
      <c r="G17" s="8"/>
    </row>
    <row r="18" spans="1:7" ht="14.5">
      <c r="A18" s="2">
        <v>7</v>
      </c>
      <c r="B18" s="3" t="s">
        <v>833</v>
      </c>
      <c r="C18" s="2">
        <v>7</v>
      </c>
      <c r="D18" s="4">
        <v>3442598.91</v>
      </c>
      <c r="E18" s="2" t="s">
        <v>834</v>
      </c>
      <c r="F18" s="2">
        <f>D18/$Q$2</f>
        <v>0.91991668950069883</v>
      </c>
    </row>
    <row r="19" spans="1:7" ht="14.5">
      <c r="A19" s="2">
        <v>13</v>
      </c>
      <c r="B19" s="3" t="s">
        <v>841</v>
      </c>
      <c r="C19" s="2">
        <v>13</v>
      </c>
      <c r="D19" s="4">
        <v>3445929.59</v>
      </c>
      <c r="E19" s="2" t="s">
        <v>842</v>
      </c>
      <c r="F19" s="2">
        <f>D19/$Q$2</f>
        <v>0.92080669969343021</v>
      </c>
      <c r="G19" s="8"/>
    </row>
    <row r="20" spans="1:7" ht="14.5">
      <c r="A20" s="2">
        <v>25</v>
      </c>
      <c r="B20" s="3" t="s">
        <v>857</v>
      </c>
      <c r="C20" s="2">
        <v>25</v>
      </c>
      <c r="D20" s="4">
        <v>3447504.04</v>
      </c>
      <c r="E20" s="2" t="s">
        <v>858</v>
      </c>
      <c r="F20" s="2">
        <f>D20/$Q$2</f>
        <v>0.92122741754922732</v>
      </c>
    </row>
    <row r="21" spans="1:7" ht="14.5">
      <c r="A21" s="5">
        <v>12</v>
      </c>
      <c r="B21" s="6" t="s">
        <v>34</v>
      </c>
      <c r="C21" s="5">
        <v>12</v>
      </c>
      <c r="D21" s="7">
        <v>3451666.66</v>
      </c>
      <c r="E21" s="5" t="s">
        <v>840</v>
      </c>
      <c r="F21" s="2">
        <f>D21/$Q$2</f>
        <v>0.92233973522263568</v>
      </c>
      <c r="G21" s="8"/>
    </row>
    <row r="22" spans="1:7" ht="14.5">
      <c r="A22" s="2">
        <v>11</v>
      </c>
      <c r="B22" s="3" t="s">
        <v>838</v>
      </c>
      <c r="C22" s="2">
        <v>11</v>
      </c>
      <c r="D22" s="4">
        <v>3454137.57</v>
      </c>
      <c r="E22" s="2" t="s">
        <v>839</v>
      </c>
      <c r="F22" s="2">
        <f>D22/$Q$2</f>
        <v>0.92300000132004578</v>
      </c>
    </row>
    <row r="23" spans="1:7" ht="14.5">
      <c r="A23" s="2">
        <v>27</v>
      </c>
      <c r="B23" s="3" t="s">
        <v>861</v>
      </c>
      <c r="C23" s="2">
        <v>27</v>
      </c>
      <c r="D23" s="4">
        <v>3458350.68</v>
      </c>
      <c r="E23" s="2" t="s">
        <v>862</v>
      </c>
      <c r="F23" s="2">
        <f>D23/$Q$2</f>
        <v>0.92412581071725564</v>
      </c>
      <c r="G23" s="8"/>
    </row>
    <row r="24" spans="1:7" ht="14.5">
      <c r="A24" s="2">
        <v>15</v>
      </c>
      <c r="B24" s="3" t="s">
        <v>844</v>
      </c>
      <c r="C24" s="2">
        <v>15</v>
      </c>
      <c r="D24" s="4">
        <v>3464207.02</v>
      </c>
      <c r="E24" s="2" t="s">
        <v>845</v>
      </c>
      <c r="F24" s="2">
        <f>D24/$Q$2</f>
        <v>0.92569071707034301</v>
      </c>
    </row>
    <row r="25" spans="1:7" ht="14.5">
      <c r="A25" s="5">
        <v>6</v>
      </c>
      <c r="B25" s="6" t="s">
        <v>831</v>
      </c>
      <c r="C25" s="5">
        <v>6</v>
      </c>
      <c r="D25" s="7">
        <v>3468132.54</v>
      </c>
      <c r="E25" s="5" t="s">
        <v>832</v>
      </c>
      <c r="F25" s="2">
        <f>D25/$Q$2</f>
        <v>0.9267396778866841</v>
      </c>
      <c r="G25" s="8"/>
    </row>
    <row r="26" spans="1:7" ht="14.5">
      <c r="A26" s="5">
        <v>30</v>
      </c>
      <c r="B26" s="6" t="s">
        <v>176</v>
      </c>
      <c r="C26" s="5">
        <v>30</v>
      </c>
      <c r="D26" s="7">
        <v>3475898.39</v>
      </c>
      <c r="E26" s="5" t="s">
        <v>864</v>
      </c>
      <c r="F26" s="2">
        <f>D26/$Q$2</f>
        <v>0.92881483540863874</v>
      </c>
    </row>
    <row r="27" spans="1:7" ht="14.5">
      <c r="A27" s="5">
        <v>16</v>
      </c>
      <c r="B27" s="6" t="s">
        <v>529</v>
      </c>
      <c r="C27" s="5">
        <v>16</v>
      </c>
      <c r="D27" s="7">
        <v>3478489.38</v>
      </c>
      <c r="E27" s="5" t="s">
        <v>486</v>
      </c>
      <c r="F27" s="2">
        <f>D27/$Q$2</f>
        <v>0.92950718877469762</v>
      </c>
      <c r="G27" s="8"/>
    </row>
    <row r="28" spans="1:7" ht="14.5">
      <c r="A28" s="2">
        <v>35</v>
      </c>
      <c r="B28" s="3" t="s">
        <v>871</v>
      </c>
      <c r="C28" s="2">
        <v>35</v>
      </c>
      <c r="D28" s="4">
        <v>3482664.5</v>
      </c>
      <c r="E28" s="2" t="s">
        <v>872</v>
      </c>
      <c r="F28" s="2">
        <f>D28/$Q$2</f>
        <v>0.93062284664512562</v>
      </c>
    </row>
    <row r="29" spans="1:7" ht="14.5">
      <c r="A29" s="5">
        <v>32</v>
      </c>
      <c r="B29" s="6" t="s">
        <v>107</v>
      </c>
      <c r="C29" s="5">
        <v>32</v>
      </c>
      <c r="D29" s="7">
        <v>3484075.91</v>
      </c>
      <c r="E29" s="5" t="s">
        <v>288</v>
      </c>
      <c r="F29" s="2">
        <f>D29/$Q$2</f>
        <v>0.930999997643157</v>
      </c>
      <c r="G29" s="8"/>
    </row>
    <row r="30" spans="1:7" ht="14.5">
      <c r="A30" s="5">
        <v>8</v>
      </c>
      <c r="B30" s="6" t="s">
        <v>165</v>
      </c>
      <c r="C30" s="5">
        <v>8</v>
      </c>
      <c r="D30" s="7">
        <v>3484352.81</v>
      </c>
      <c r="E30" s="5" t="s">
        <v>835</v>
      </c>
      <c r="F30" s="2">
        <f>D30/$Q$2</f>
        <v>0.93107398968753452</v>
      </c>
    </row>
    <row r="31" spans="1:7" ht="14.5">
      <c r="A31" s="5">
        <v>24</v>
      </c>
      <c r="B31" s="6" t="s">
        <v>23</v>
      </c>
      <c r="C31" s="5">
        <v>24</v>
      </c>
      <c r="D31" s="7">
        <v>3486415.62</v>
      </c>
      <c r="E31" s="5" t="s">
        <v>856</v>
      </c>
      <c r="F31" s="2">
        <f>D31/$Q$2</f>
        <v>0.93162520503264967</v>
      </c>
      <c r="G31" s="8"/>
    </row>
    <row r="32" spans="1:7" ht="14.5">
      <c r="A32" s="2">
        <v>21</v>
      </c>
      <c r="B32" s="3" t="s">
        <v>852</v>
      </c>
      <c r="C32" s="2">
        <v>21</v>
      </c>
      <c r="D32" s="4">
        <v>3492068.98</v>
      </c>
      <c r="E32" s="2" t="s">
        <v>853</v>
      </c>
      <c r="F32" s="2">
        <f>D32/$Q$2</f>
        <v>0.93313587193045444</v>
      </c>
    </row>
    <row r="33" spans="1:7" ht="14.5">
      <c r="A33" s="2">
        <v>29</v>
      </c>
      <c r="B33" s="3" t="s">
        <v>546</v>
      </c>
      <c r="C33" s="2">
        <v>29</v>
      </c>
      <c r="D33" s="4">
        <v>3525241.16</v>
      </c>
      <c r="E33" s="2" t="s">
        <v>863</v>
      </c>
      <c r="F33" s="2">
        <f>D33/$Q$2</f>
        <v>0.94200000127194705</v>
      </c>
      <c r="G33" s="8"/>
    </row>
    <row r="34" spans="1:7" ht="14.5">
      <c r="A34" s="2">
        <v>1</v>
      </c>
      <c r="B34" s="3" t="s">
        <v>821</v>
      </c>
      <c r="C34" s="2">
        <v>1</v>
      </c>
      <c r="D34" s="4">
        <v>3529301.07</v>
      </c>
      <c r="E34" s="2" t="s">
        <v>822</v>
      </c>
      <c r="F34" s="2">
        <f>D34/$Q$2</f>
        <v>0.94308487321448486</v>
      </c>
    </row>
    <row r="35" spans="1:7" ht="14.5">
      <c r="A35" s="2">
        <v>23</v>
      </c>
      <c r="B35" s="3" t="s">
        <v>411</v>
      </c>
      <c r="C35" s="2">
        <v>23</v>
      </c>
      <c r="D35" s="4">
        <v>3577633.27</v>
      </c>
      <c r="E35" s="2" t="s">
        <v>855</v>
      </c>
      <c r="F35" s="2">
        <f>D35/$Q$2</f>
        <v>0.95599999884562781</v>
      </c>
      <c r="G35" s="8"/>
    </row>
    <row r="36" spans="1:7" ht="14.5">
      <c r="A36" s="1"/>
      <c r="B36" s="1"/>
      <c r="C36" s="1" t="s">
        <v>2</v>
      </c>
      <c r="D36" s="1" t="s">
        <v>17</v>
      </c>
      <c r="E36" s="1"/>
      <c r="F36" s="1"/>
    </row>
  </sheetData>
  <sortState ref="A1:F37">
    <sortCondition ref="F1"/>
  </sortState>
  <phoneticPr fontId="6" type="noConversion"/>
  <pageMargins left="0.75" right="0.75" top="1" bottom="1" header="0.51180555555555596" footer="0.51180555555555596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29"/>
  <sheetViews>
    <sheetView workbookViewId="0">
      <selection activeCell="O11" sqref="O11"/>
    </sheetView>
  </sheetViews>
  <sheetFormatPr defaultColWidth="8.90625" defaultRowHeight="14"/>
  <cols>
    <col min="4" max="4" width="11.81640625"/>
    <col min="13" max="13" width="12.90625"/>
    <col min="17" max="17" width="11.81640625"/>
  </cols>
  <sheetData>
    <row r="1" spans="1:17">
      <c r="A1" s="5">
        <v>10</v>
      </c>
      <c r="B1" s="6" t="s">
        <v>470</v>
      </c>
      <c r="C1" s="5">
        <v>10</v>
      </c>
      <c r="D1" s="7">
        <v>2369332.27</v>
      </c>
      <c r="E1" s="5">
        <v>10</v>
      </c>
      <c r="F1">
        <f>D1/$Q$2</f>
        <v>0.79999999932470434</v>
      </c>
    </row>
    <row r="2" spans="1:17" ht="14.5">
      <c r="A2" s="2">
        <v>27</v>
      </c>
      <c r="B2" s="3" t="s">
        <v>261</v>
      </c>
      <c r="C2" s="2">
        <v>27</v>
      </c>
      <c r="D2" s="4">
        <v>2315100.73</v>
      </c>
      <c r="E2" s="2">
        <v>27</v>
      </c>
      <c r="F2">
        <f>D2/$Q$2</f>
        <v>0.78168883524159416</v>
      </c>
      <c r="L2" t="s">
        <v>0</v>
      </c>
      <c r="M2">
        <v>79</v>
      </c>
      <c r="P2" t="s">
        <v>103</v>
      </c>
      <c r="Q2">
        <v>2961665.34</v>
      </c>
    </row>
    <row r="3" spans="1:17" ht="14.5">
      <c r="A3" s="5">
        <v>8</v>
      </c>
      <c r="B3" s="6" t="s">
        <v>259</v>
      </c>
      <c r="C3" s="5">
        <v>8</v>
      </c>
      <c r="D3" s="7">
        <v>2253969.86</v>
      </c>
      <c r="E3" s="5">
        <v>8</v>
      </c>
      <c r="F3">
        <f>D3/$Q$2</f>
        <v>0.76104812706488978</v>
      </c>
      <c r="L3" t="s">
        <v>1</v>
      </c>
      <c r="P3" t="s">
        <v>227</v>
      </c>
      <c r="Q3">
        <v>2059875.17</v>
      </c>
    </row>
    <row r="4" spans="1:17" ht="14.5">
      <c r="A4" s="2">
        <v>3</v>
      </c>
      <c r="B4" s="3" t="s">
        <v>249</v>
      </c>
      <c r="C4" s="2">
        <v>3</v>
      </c>
      <c r="D4" s="4">
        <v>2251336.09</v>
      </c>
      <c r="E4" s="2">
        <v>3</v>
      </c>
      <c r="F4">
        <f>D4/$Q$2</f>
        <v>0.76015884022872071</v>
      </c>
      <c r="M4">
        <f>Q2*0.79</f>
        <v>2339715.6186000002</v>
      </c>
    </row>
    <row r="5" spans="1:17" ht="14.5">
      <c r="A5" s="2">
        <v>19</v>
      </c>
      <c r="B5" s="3" t="s">
        <v>145</v>
      </c>
      <c r="C5" s="2">
        <v>19</v>
      </c>
      <c r="D5" s="4">
        <v>2222729.84</v>
      </c>
      <c r="E5" s="2">
        <v>19</v>
      </c>
      <c r="F5">
        <f>D5/$Q$2</f>
        <v>0.75050000078671952</v>
      </c>
    </row>
    <row r="6" spans="1:17" ht="14.5">
      <c r="A6" s="2">
        <v>11</v>
      </c>
      <c r="B6" s="3" t="s">
        <v>616</v>
      </c>
      <c r="C6" s="2">
        <v>11</v>
      </c>
      <c r="D6" s="4">
        <v>2221249.0099999998</v>
      </c>
      <c r="E6" s="2">
        <v>11</v>
      </c>
      <c r="F6">
        <f>D6/$Q$2</f>
        <v>0.75000000168823933</v>
      </c>
    </row>
    <row r="7" spans="1:17" ht="14.5">
      <c r="A7" s="2">
        <v>9</v>
      </c>
      <c r="B7" s="3" t="s">
        <v>252</v>
      </c>
      <c r="C7" s="2">
        <v>9</v>
      </c>
      <c r="D7" s="4">
        <v>2199938.61</v>
      </c>
      <c r="E7" s="2">
        <v>9</v>
      </c>
      <c r="F7">
        <f>D7/$Q$2</f>
        <v>0.74280459047408776</v>
      </c>
    </row>
    <row r="8" spans="1:17" ht="14.5">
      <c r="A8" s="2">
        <v>23</v>
      </c>
      <c r="B8" s="3" t="s">
        <v>133</v>
      </c>
      <c r="C8" s="2">
        <v>23</v>
      </c>
      <c r="D8" s="4">
        <v>2182747.36</v>
      </c>
      <c r="E8" s="2">
        <v>23</v>
      </c>
      <c r="F8">
        <f>D8/$Q$2</f>
        <v>0.73700000149240363</v>
      </c>
    </row>
    <row r="9" spans="1:17" ht="14.5">
      <c r="A9" s="2">
        <v>21</v>
      </c>
      <c r="B9" s="3" t="s">
        <v>442</v>
      </c>
      <c r="C9" s="2">
        <v>21</v>
      </c>
      <c r="D9" s="4">
        <v>2182746.44</v>
      </c>
      <c r="E9" s="2">
        <v>21</v>
      </c>
      <c r="F9">
        <f>D9/$Q$2</f>
        <v>0.7369996908563613</v>
      </c>
    </row>
    <row r="10" spans="1:17" ht="14.5">
      <c r="A10" s="5">
        <v>18</v>
      </c>
      <c r="B10" s="6" t="s">
        <v>140</v>
      </c>
      <c r="C10" s="5">
        <v>18</v>
      </c>
      <c r="D10" s="7">
        <v>2164722.2400000002</v>
      </c>
      <c r="E10" s="5">
        <v>18</v>
      </c>
      <c r="F10">
        <f>D10/$Q$2</f>
        <v>0.73091385807958986</v>
      </c>
    </row>
    <row r="11" spans="1:17" ht="14.5">
      <c r="A11" s="2">
        <v>17</v>
      </c>
      <c r="B11" s="3" t="s">
        <v>566</v>
      </c>
      <c r="C11" s="2">
        <v>17</v>
      </c>
      <c r="D11" s="4">
        <v>2162016.5499999998</v>
      </c>
      <c r="E11" s="2">
        <v>17</v>
      </c>
      <c r="F11">
        <f>D11/$Q$2</f>
        <v>0.73000028760845748</v>
      </c>
    </row>
    <row r="12" spans="1:17" ht="14.5">
      <c r="A12" s="5">
        <v>24</v>
      </c>
      <c r="B12" s="6" t="s">
        <v>617</v>
      </c>
      <c r="C12" s="5">
        <v>24</v>
      </c>
      <c r="D12" s="7">
        <v>2143328.06</v>
      </c>
      <c r="E12" s="5">
        <v>24</v>
      </c>
      <c r="F12">
        <f>D12/$Q$2</f>
        <v>0.72369015872671161</v>
      </c>
    </row>
    <row r="13" spans="1:17" ht="14.5">
      <c r="A13" s="5">
        <v>12</v>
      </c>
      <c r="B13" s="6" t="s">
        <v>265</v>
      </c>
      <c r="C13" s="5">
        <v>12</v>
      </c>
      <c r="D13" s="7">
        <v>2132399.0499999998</v>
      </c>
      <c r="E13" s="5">
        <v>12</v>
      </c>
      <c r="F13">
        <f>D13/$Q$2</f>
        <v>0.72000000175576895</v>
      </c>
    </row>
    <row r="14" spans="1:17" ht="14.5">
      <c r="A14" s="5">
        <v>6</v>
      </c>
      <c r="B14" s="6" t="s">
        <v>342</v>
      </c>
      <c r="C14" s="5">
        <v>6</v>
      </c>
      <c r="D14" s="7">
        <v>2112555.88</v>
      </c>
      <c r="E14" s="5">
        <v>6</v>
      </c>
      <c r="F14">
        <f>D14/$Q$2</f>
        <v>0.71329999762903662</v>
      </c>
    </row>
    <row r="15" spans="1:17" ht="14.5">
      <c r="A15" s="5">
        <v>4</v>
      </c>
      <c r="B15" s="6" t="s">
        <v>614</v>
      </c>
      <c r="C15" s="5">
        <v>4</v>
      </c>
      <c r="D15" s="7">
        <v>2108125.9</v>
      </c>
      <c r="E15" s="5">
        <v>4</v>
      </c>
      <c r="F15">
        <f>D15/$Q$2</f>
        <v>0.71180422430847645</v>
      </c>
    </row>
    <row r="16" spans="1:17" ht="14.5">
      <c r="A16" s="5">
        <v>20</v>
      </c>
      <c r="B16" s="6" t="s">
        <v>113</v>
      </c>
      <c r="C16" s="5">
        <v>20</v>
      </c>
      <c r="D16" s="7">
        <v>2105792.44</v>
      </c>
      <c r="E16" s="5">
        <v>20</v>
      </c>
      <c r="F16">
        <f>D16/$Q$2</f>
        <v>0.71101633650478557</v>
      </c>
    </row>
    <row r="17" spans="1:6" ht="14.5">
      <c r="A17" s="2">
        <v>5</v>
      </c>
      <c r="B17" s="3" t="s">
        <v>615</v>
      </c>
      <c r="C17" s="2">
        <v>5</v>
      </c>
      <c r="D17" s="4">
        <v>2101819.85</v>
      </c>
      <c r="E17" s="2">
        <v>5</v>
      </c>
      <c r="F17">
        <f>D17/$Q$2</f>
        <v>0.70967499994445704</v>
      </c>
    </row>
    <row r="18" spans="1:6" ht="14.5">
      <c r="A18" s="2">
        <v>1</v>
      </c>
      <c r="B18" s="3" t="s">
        <v>317</v>
      </c>
      <c r="C18" s="2">
        <v>1</v>
      </c>
      <c r="D18" s="4">
        <v>2093305.94</v>
      </c>
      <c r="E18" s="2">
        <v>1</v>
      </c>
      <c r="F18">
        <f>D18/$Q$2</f>
        <v>0.7068002963494856</v>
      </c>
    </row>
    <row r="19" spans="1:6" ht="14.5">
      <c r="A19" s="5">
        <v>14</v>
      </c>
      <c r="B19" s="6" t="s">
        <v>149</v>
      </c>
      <c r="C19" s="5">
        <v>14</v>
      </c>
      <c r="D19" s="7">
        <v>2087340.27</v>
      </c>
      <c r="E19" s="5">
        <v>14</v>
      </c>
      <c r="F19">
        <f>D19/$Q$2</f>
        <v>0.70478600056818042</v>
      </c>
    </row>
    <row r="20" spans="1:6" ht="14.5">
      <c r="A20" s="5">
        <v>28</v>
      </c>
      <c r="B20" s="6" t="s">
        <v>114</v>
      </c>
      <c r="C20" s="5">
        <v>28</v>
      </c>
      <c r="D20" s="7">
        <v>2079029.84</v>
      </c>
      <c r="E20" s="5">
        <v>28</v>
      </c>
      <c r="F20">
        <f>D20/$Q$2</f>
        <v>0.70198000156222928</v>
      </c>
    </row>
    <row r="21" spans="1:6" ht="14.5">
      <c r="A21" s="2">
        <v>29</v>
      </c>
      <c r="B21" s="3" t="s">
        <v>264</v>
      </c>
      <c r="C21" s="2">
        <v>29</v>
      </c>
      <c r="D21" s="4">
        <v>2061329.59</v>
      </c>
      <c r="E21" s="2">
        <v>29</v>
      </c>
      <c r="F21">
        <f>D21/$Q$2</f>
        <v>0.69600354981363299</v>
      </c>
    </row>
    <row r="22" spans="1:6" ht="14.5">
      <c r="A22" s="2">
        <v>25</v>
      </c>
      <c r="B22" s="3" t="s">
        <v>141</v>
      </c>
      <c r="C22" s="2">
        <v>25</v>
      </c>
      <c r="D22" s="4">
        <v>2059875.17</v>
      </c>
      <c r="E22" s="2">
        <v>25</v>
      </c>
      <c r="F22">
        <f>D22/$Q$2</f>
        <v>0.69551246799545552</v>
      </c>
    </row>
    <row r="23" spans="1:6" ht="14.5">
      <c r="A23" s="5">
        <v>22</v>
      </c>
      <c r="B23" s="6" t="s">
        <v>112</v>
      </c>
      <c r="C23" s="5">
        <v>22</v>
      </c>
      <c r="D23" s="7">
        <v>2000012.6</v>
      </c>
      <c r="E23" s="5">
        <v>22</v>
      </c>
      <c r="F23">
        <f>D23/$Q$2</f>
        <v>0.67529999861496848</v>
      </c>
    </row>
    <row r="24" spans="1:6" ht="14.5">
      <c r="A24" s="5">
        <v>16</v>
      </c>
      <c r="B24" s="6" t="s">
        <v>122</v>
      </c>
      <c r="C24" s="5">
        <v>16</v>
      </c>
      <c r="D24" s="7">
        <v>1994977.77</v>
      </c>
      <c r="E24" s="5">
        <v>16</v>
      </c>
      <c r="F24">
        <f>D24/$Q$2</f>
        <v>0.67359999897895284</v>
      </c>
    </row>
    <row r="25" spans="1:6" ht="14.5">
      <c r="A25" s="2">
        <v>15</v>
      </c>
      <c r="B25" s="3" t="s">
        <v>74</v>
      </c>
      <c r="C25" s="2">
        <v>15</v>
      </c>
      <c r="D25" s="4">
        <v>1965361.12</v>
      </c>
      <c r="E25" s="2">
        <v>15</v>
      </c>
      <c r="F25">
        <f>D25/$Q$2</f>
        <v>0.66360000012695564</v>
      </c>
    </row>
    <row r="26" spans="1:6" ht="14.5">
      <c r="A26" s="2">
        <v>7</v>
      </c>
      <c r="B26" s="3" t="s">
        <v>158</v>
      </c>
      <c r="C26" s="2">
        <v>7</v>
      </c>
      <c r="D26" s="4">
        <v>1963287.95</v>
      </c>
      <c r="E26" s="2">
        <v>7</v>
      </c>
      <c r="F26">
        <f>D26/$Q$2</f>
        <v>0.66289999868790039</v>
      </c>
    </row>
    <row r="27" spans="1:6" ht="14.5">
      <c r="A27" s="5">
        <v>2</v>
      </c>
      <c r="B27" s="6" t="s">
        <v>125</v>
      </c>
      <c r="C27" s="5">
        <v>2</v>
      </c>
      <c r="D27" s="7">
        <v>1942556.3</v>
      </c>
      <c r="E27" s="5">
        <v>2</v>
      </c>
      <c r="F27">
        <f>D27/$Q$2</f>
        <v>0.65590000117974168</v>
      </c>
    </row>
    <row r="28" spans="1:6" ht="14.5">
      <c r="A28" s="2">
        <v>13</v>
      </c>
      <c r="B28" s="3" t="s">
        <v>22</v>
      </c>
      <c r="C28" s="2">
        <v>13</v>
      </c>
      <c r="D28" s="4">
        <v>1921824.64</v>
      </c>
      <c r="E28" s="2">
        <v>13</v>
      </c>
      <c r="F28">
        <f>D28/$Q$2</f>
        <v>0.6489000002951042</v>
      </c>
    </row>
    <row r="29" spans="1:6" ht="14.5">
      <c r="C29" t="s">
        <v>2</v>
      </c>
      <c r="D29" t="s">
        <v>17</v>
      </c>
      <c r="E29" t="s">
        <v>2</v>
      </c>
    </row>
  </sheetData>
  <sortState ref="A1:F30">
    <sortCondition descending="1" ref="F1"/>
  </sortState>
  <phoneticPr fontId="6" type="noConversion"/>
  <pageMargins left="0.75" right="0.75" top="1" bottom="1" header="0.51180555555555596" footer="0.51180555555555596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63"/>
  <sheetViews>
    <sheetView tabSelected="1" workbookViewId="0">
      <selection activeCell="G2" sqref="G2:G63"/>
    </sheetView>
  </sheetViews>
  <sheetFormatPr defaultColWidth="8.90625" defaultRowHeight="14"/>
  <cols>
    <col min="5" max="5" width="11.81640625"/>
    <col min="13" max="13" width="11.81640625"/>
    <col min="17" max="17" width="13.54296875" customWidth="1"/>
  </cols>
  <sheetData>
    <row r="1" spans="1:17">
      <c r="D1" t="s">
        <v>2</v>
      </c>
      <c r="E1" t="s">
        <v>17</v>
      </c>
    </row>
    <row r="2" spans="1:17" ht="14.5">
      <c r="A2" s="1"/>
      <c r="B2" s="2">
        <v>1</v>
      </c>
      <c r="C2" s="3" t="s">
        <v>523</v>
      </c>
      <c r="D2" s="2">
        <v>1</v>
      </c>
      <c r="E2" s="4">
        <v>2061874.17</v>
      </c>
      <c r="F2" s="2" t="s">
        <v>524</v>
      </c>
      <c r="G2" s="2">
        <f>E2/$Q$2</f>
        <v>0.55659999950005523</v>
      </c>
      <c r="L2" t="s">
        <v>0</v>
      </c>
      <c r="M2">
        <v>68</v>
      </c>
      <c r="P2" t="s">
        <v>103</v>
      </c>
      <c r="Q2">
        <v>3704409.22</v>
      </c>
    </row>
    <row r="3" spans="1:17" ht="14.5">
      <c r="A3" s="1"/>
      <c r="B3" s="2">
        <v>2</v>
      </c>
      <c r="C3" s="3" t="s">
        <v>48</v>
      </c>
      <c r="D3" s="2">
        <v>2</v>
      </c>
      <c r="E3" s="4">
        <v>2170048.16</v>
      </c>
      <c r="F3" s="2" t="s">
        <v>548</v>
      </c>
      <c r="G3" s="2">
        <f t="shared" ref="G3:G63" si="0">E3/$Q$2</f>
        <v>0.58580141424008225</v>
      </c>
      <c r="L3" t="s">
        <v>1</v>
      </c>
      <c r="P3" t="s">
        <v>227</v>
      </c>
      <c r="Q3">
        <v>2518998.27</v>
      </c>
    </row>
    <row r="4" spans="1:17" ht="14.5">
      <c r="A4" s="1"/>
      <c r="B4" s="2">
        <v>3</v>
      </c>
      <c r="C4" s="3" t="s">
        <v>115</v>
      </c>
      <c r="D4" s="2">
        <v>3</v>
      </c>
      <c r="E4" s="4">
        <v>2300188.39</v>
      </c>
      <c r="F4" s="2" t="s">
        <v>549</v>
      </c>
      <c r="G4" s="2">
        <f t="shared" si="0"/>
        <v>0.62093258422459063</v>
      </c>
      <c r="M4">
        <f>Q2*0.68</f>
        <v>2518998.2696000002</v>
      </c>
    </row>
    <row r="5" spans="1:17" ht="14.5">
      <c r="A5" s="1"/>
      <c r="B5" s="2">
        <v>4</v>
      </c>
      <c r="C5" s="3" t="s">
        <v>537</v>
      </c>
      <c r="D5" s="2">
        <v>4</v>
      </c>
      <c r="E5" s="4">
        <v>2300188.39</v>
      </c>
      <c r="F5" s="2" t="s">
        <v>549</v>
      </c>
      <c r="G5" s="2">
        <f t="shared" si="0"/>
        <v>0.62093258422459063</v>
      </c>
    </row>
    <row r="6" spans="1:17" ht="14.5">
      <c r="A6" s="13"/>
      <c r="B6" s="2">
        <v>5</v>
      </c>
      <c r="C6" s="6" t="s">
        <v>263</v>
      </c>
      <c r="D6" s="2">
        <v>5</v>
      </c>
      <c r="E6" s="7">
        <v>2306365.2599999998</v>
      </c>
      <c r="F6" s="5" t="s">
        <v>531</v>
      </c>
      <c r="G6" s="2">
        <f t="shared" si="0"/>
        <v>0.62260002149546523</v>
      </c>
      <c r="H6" s="8"/>
    </row>
    <row r="7" spans="1:17" ht="14.5">
      <c r="A7" s="13"/>
      <c r="B7" s="2">
        <v>6</v>
      </c>
      <c r="C7" s="6" t="s">
        <v>550</v>
      </c>
      <c r="D7" s="2">
        <v>6</v>
      </c>
      <c r="E7" s="7">
        <v>2307106.0499999998</v>
      </c>
      <c r="F7" s="5" t="s">
        <v>551</v>
      </c>
      <c r="G7" s="2">
        <f t="shared" si="0"/>
        <v>0.62279999670230812</v>
      </c>
      <c r="H7" s="8"/>
    </row>
    <row r="8" spans="1:17" ht="14.5">
      <c r="A8" s="1"/>
      <c r="B8" s="2">
        <v>7</v>
      </c>
      <c r="C8" s="3" t="s">
        <v>552</v>
      </c>
      <c r="D8" s="2">
        <v>7</v>
      </c>
      <c r="E8" s="4">
        <v>2322664.44</v>
      </c>
      <c r="F8" s="2" t="s">
        <v>553</v>
      </c>
      <c r="G8" s="2">
        <f t="shared" si="0"/>
        <v>0.62699996195344743</v>
      </c>
    </row>
    <row r="9" spans="1:17" ht="14.5">
      <c r="A9" s="1"/>
      <c r="B9" s="2">
        <v>8</v>
      </c>
      <c r="C9" s="3" t="s">
        <v>554</v>
      </c>
      <c r="D9" s="2">
        <v>8</v>
      </c>
      <c r="E9" s="4">
        <v>2323029.41</v>
      </c>
      <c r="F9" s="2" t="s">
        <v>555</v>
      </c>
      <c r="G9" s="2">
        <f t="shared" si="0"/>
        <v>0.6270984850858351</v>
      </c>
    </row>
    <row r="10" spans="1:17" ht="14.5">
      <c r="A10" s="1"/>
      <c r="B10" s="2">
        <v>9</v>
      </c>
      <c r="C10" s="3" t="s">
        <v>317</v>
      </c>
      <c r="D10" s="2">
        <v>9</v>
      </c>
      <c r="E10" s="4">
        <v>2340816.19</v>
      </c>
      <c r="F10" s="2" t="s">
        <v>556</v>
      </c>
      <c r="G10" s="2">
        <f t="shared" si="0"/>
        <v>0.63190000104794031</v>
      </c>
    </row>
    <row r="11" spans="1:17" ht="14.5">
      <c r="A11" s="1"/>
      <c r="B11" s="2">
        <v>10</v>
      </c>
      <c r="C11" s="3" t="s">
        <v>557</v>
      </c>
      <c r="D11" s="2">
        <v>10</v>
      </c>
      <c r="E11" s="4">
        <v>2346688.66</v>
      </c>
      <c r="F11" s="2" t="s">
        <v>558</v>
      </c>
      <c r="G11" s="2">
        <f t="shared" si="0"/>
        <v>0.63348526597177623</v>
      </c>
    </row>
    <row r="12" spans="1:17" ht="14.5">
      <c r="A12" s="13"/>
      <c r="B12" s="2">
        <v>11</v>
      </c>
      <c r="C12" s="6" t="s">
        <v>404</v>
      </c>
      <c r="D12" s="2">
        <v>11</v>
      </c>
      <c r="E12" s="7">
        <v>2350000</v>
      </c>
      <c r="F12" s="5" t="s">
        <v>559</v>
      </c>
      <c r="G12" s="2">
        <f t="shared" si="0"/>
        <v>0.63437915749491625</v>
      </c>
      <c r="H12" s="8"/>
    </row>
    <row r="13" spans="1:17" ht="14.5">
      <c r="A13" s="1"/>
      <c r="B13" s="2">
        <v>12</v>
      </c>
      <c r="C13" s="3" t="s">
        <v>399</v>
      </c>
      <c r="D13" s="2">
        <v>12</v>
      </c>
      <c r="E13" s="4">
        <v>2355693.54</v>
      </c>
      <c r="F13" s="2" t="s">
        <v>560</v>
      </c>
      <c r="G13" s="2">
        <f t="shared" si="0"/>
        <v>0.63591612051975188</v>
      </c>
    </row>
    <row r="14" spans="1:17" ht="14.5">
      <c r="A14" s="13"/>
      <c r="B14" s="2">
        <v>13</v>
      </c>
      <c r="C14" s="6" t="s">
        <v>151</v>
      </c>
      <c r="D14" s="2">
        <v>13</v>
      </c>
      <c r="E14" s="7">
        <v>2356543.27</v>
      </c>
      <c r="F14" s="5" t="s">
        <v>539</v>
      </c>
      <c r="G14" s="2">
        <f t="shared" si="0"/>
        <v>0.63614550392464464</v>
      </c>
      <c r="H14" s="8"/>
    </row>
    <row r="15" spans="1:17" ht="14.5">
      <c r="A15" s="1"/>
      <c r="B15" s="2">
        <v>14</v>
      </c>
      <c r="C15" s="3" t="s">
        <v>561</v>
      </c>
      <c r="D15" s="2">
        <v>14</v>
      </c>
      <c r="E15" s="4">
        <v>2358967.79</v>
      </c>
      <c r="F15" s="2" t="s">
        <v>562</v>
      </c>
      <c r="G15" s="2">
        <f t="shared" si="0"/>
        <v>0.63679999965014666</v>
      </c>
    </row>
    <row r="16" spans="1:17" ht="14.5">
      <c r="A16" s="13"/>
      <c r="B16" s="2">
        <v>15</v>
      </c>
      <c r="C16" s="6" t="s">
        <v>527</v>
      </c>
      <c r="D16" s="2">
        <v>15</v>
      </c>
      <c r="E16" s="7">
        <v>2364032.89</v>
      </c>
      <c r="F16" s="5" t="s">
        <v>528</v>
      </c>
      <c r="G16" s="2">
        <f t="shared" si="0"/>
        <v>0.63816731619083922</v>
      </c>
      <c r="H16" s="8"/>
    </row>
    <row r="17" spans="1:8" ht="14.5">
      <c r="A17" s="13"/>
      <c r="B17" s="2">
        <v>16</v>
      </c>
      <c r="C17" s="6" t="s">
        <v>108</v>
      </c>
      <c r="D17" s="2">
        <v>16</v>
      </c>
      <c r="E17" s="7">
        <v>2371130.5499999998</v>
      </c>
      <c r="F17" s="5" t="s">
        <v>563</v>
      </c>
      <c r="G17" s="2">
        <f t="shared" si="0"/>
        <v>0.64008331941253505</v>
      </c>
      <c r="H17" s="8"/>
    </row>
    <row r="18" spans="1:8" ht="14.5">
      <c r="A18" s="1"/>
      <c r="B18" s="2">
        <v>17</v>
      </c>
      <c r="C18" s="3" t="s">
        <v>136</v>
      </c>
      <c r="D18" s="2">
        <v>17</v>
      </c>
      <c r="E18" s="4">
        <v>2383979.5699999998</v>
      </c>
      <c r="F18" s="2" t="s">
        <v>421</v>
      </c>
      <c r="G18" s="2">
        <f t="shared" si="0"/>
        <v>0.64355189408582669</v>
      </c>
    </row>
    <row r="19" spans="1:8" ht="14.5">
      <c r="A19" s="13"/>
      <c r="B19" s="2">
        <v>18</v>
      </c>
      <c r="C19" s="6" t="s">
        <v>564</v>
      </c>
      <c r="D19" s="2">
        <v>18</v>
      </c>
      <c r="E19" s="7">
        <v>2387000</v>
      </c>
      <c r="F19" s="5" t="s">
        <v>565</v>
      </c>
      <c r="G19" s="2">
        <f t="shared" si="0"/>
        <v>0.64436725486824042</v>
      </c>
      <c r="H19" s="8"/>
    </row>
    <row r="20" spans="1:8" ht="14.5">
      <c r="A20" s="13"/>
      <c r="B20" s="2">
        <v>19</v>
      </c>
      <c r="C20" s="6" t="s">
        <v>566</v>
      </c>
      <c r="D20" s="2">
        <v>19</v>
      </c>
      <c r="E20" s="7">
        <v>2389343.9500000002</v>
      </c>
      <c r="F20" s="5" t="s">
        <v>567</v>
      </c>
      <c r="G20" s="2">
        <f t="shared" si="0"/>
        <v>0.64500000083684061</v>
      </c>
      <c r="H20" s="8"/>
    </row>
    <row r="21" spans="1:8" ht="14.5">
      <c r="A21" s="1"/>
      <c r="B21" s="2">
        <v>20</v>
      </c>
      <c r="C21" s="3" t="s">
        <v>390</v>
      </c>
      <c r="D21" s="2">
        <v>20</v>
      </c>
      <c r="E21" s="4">
        <v>2392603.5299999998</v>
      </c>
      <c r="F21" s="2" t="s">
        <v>568</v>
      </c>
      <c r="G21" s="2">
        <f t="shared" si="0"/>
        <v>0.64587991982160109</v>
      </c>
    </row>
    <row r="22" spans="1:8" ht="14.5">
      <c r="A22" s="1"/>
      <c r="B22" s="2">
        <v>21</v>
      </c>
      <c r="C22" s="3" t="s">
        <v>133</v>
      </c>
      <c r="D22" s="2">
        <v>21</v>
      </c>
      <c r="E22" s="4">
        <v>2396752.77</v>
      </c>
      <c r="F22" s="2" t="s">
        <v>569</v>
      </c>
      <c r="G22" s="2">
        <f t="shared" si="0"/>
        <v>0.64700000125796031</v>
      </c>
    </row>
    <row r="23" spans="1:8" ht="14.5">
      <c r="A23" s="13"/>
      <c r="B23" s="2">
        <v>22</v>
      </c>
      <c r="C23" s="6" t="s">
        <v>359</v>
      </c>
      <c r="D23" s="2">
        <v>22</v>
      </c>
      <c r="E23" s="7">
        <v>2406573.2799999998</v>
      </c>
      <c r="F23" s="5" t="s">
        <v>570</v>
      </c>
      <c r="G23" s="2">
        <f t="shared" si="0"/>
        <v>0.64965103396433066</v>
      </c>
      <c r="H23" s="8"/>
    </row>
    <row r="24" spans="1:8" ht="14.5">
      <c r="A24" s="13"/>
      <c r="B24" s="2">
        <v>23</v>
      </c>
      <c r="C24" s="6" t="s">
        <v>571</v>
      </c>
      <c r="D24" s="2">
        <v>23</v>
      </c>
      <c r="E24" s="7">
        <v>2415652.75</v>
      </c>
      <c r="F24" s="5" t="s">
        <v>572</v>
      </c>
      <c r="G24" s="2">
        <f t="shared" si="0"/>
        <v>0.65210202397671391</v>
      </c>
      <c r="H24" s="8"/>
    </row>
    <row r="25" spans="1:8" ht="14.5">
      <c r="A25" s="13"/>
      <c r="B25" s="2">
        <v>24</v>
      </c>
      <c r="C25" s="6" t="s">
        <v>147</v>
      </c>
      <c r="D25" s="2">
        <v>24</v>
      </c>
      <c r="E25" s="7">
        <v>2434245.2400000002</v>
      </c>
      <c r="F25" s="5" t="s">
        <v>518</v>
      </c>
      <c r="G25" s="2">
        <f t="shared" si="0"/>
        <v>0.65712104020732354</v>
      </c>
      <c r="H25" s="8"/>
    </row>
    <row r="26" spans="1:8" ht="14.5">
      <c r="A26" s="13"/>
      <c r="B26" s="2">
        <v>25</v>
      </c>
      <c r="C26" s="6" t="s">
        <v>573</v>
      </c>
      <c r="D26" s="2">
        <v>25</v>
      </c>
      <c r="E26" s="7">
        <v>2444909.94</v>
      </c>
      <c r="F26" s="5" t="s">
        <v>574</v>
      </c>
      <c r="G26" s="2">
        <f t="shared" si="0"/>
        <v>0.65999996080346646</v>
      </c>
      <c r="H26" s="8"/>
    </row>
    <row r="27" spans="1:8" ht="14.5">
      <c r="A27" s="13"/>
      <c r="B27" s="2">
        <v>26</v>
      </c>
      <c r="C27" s="6" t="s">
        <v>426</v>
      </c>
      <c r="D27" s="2">
        <v>26</v>
      </c>
      <c r="E27" s="7">
        <v>2444910.09</v>
      </c>
      <c r="F27" s="5" t="s">
        <v>575</v>
      </c>
      <c r="G27" s="2">
        <f t="shared" si="0"/>
        <v>0.66000000129575309</v>
      </c>
      <c r="H27" s="8"/>
    </row>
    <row r="28" spans="1:8" ht="14.5">
      <c r="A28" s="13"/>
      <c r="B28" s="2">
        <v>27</v>
      </c>
      <c r="C28" s="6" t="s">
        <v>576</v>
      </c>
      <c r="D28" s="2">
        <v>27</v>
      </c>
      <c r="E28" s="7">
        <v>2444910.09</v>
      </c>
      <c r="F28" s="5" t="s">
        <v>577</v>
      </c>
      <c r="G28" s="2">
        <f t="shared" si="0"/>
        <v>0.66000000129575309</v>
      </c>
      <c r="H28" s="8"/>
    </row>
    <row r="29" spans="1:8" ht="14.5">
      <c r="A29" s="13"/>
      <c r="B29" s="2">
        <v>28</v>
      </c>
      <c r="C29" s="6" t="s">
        <v>578</v>
      </c>
      <c r="D29" s="2">
        <v>28</v>
      </c>
      <c r="E29" s="7">
        <v>2444910.09</v>
      </c>
      <c r="F29" s="5" t="s">
        <v>579</v>
      </c>
      <c r="G29" s="2">
        <f t="shared" si="0"/>
        <v>0.66000000129575309</v>
      </c>
      <c r="H29" s="8"/>
    </row>
    <row r="30" spans="1:8" ht="14.5">
      <c r="A30" s="1"/>
      <c r="B30" s="2">
        <v>29</v>
      </c>
      <c r="C30" s="3" t="s">
        <v>267</v>
      </c>
      <c r="D30" s="2">
        <v>29</v>
      </c>
      <c r="E30" s="4">
        <v>2444910.09</v>
      </c>
      <c r="F30" s="2" t="s">
        <v>484</v>
      </c>
      <c r="G30" s="2">
        <f t="shared" si="0"/>
        <v>0.66000000129575309</v>
      </c>
    </row>
    <row r="31" spans="1:8" ht="14.5">
      <c r="A31" s="13"/>
      <c r="B31" s="2">
        <v>30</v>
      </c>
      <c r="C31" s="6" t="s">
        <v>185</v>
      </c>
      <c r="D31" s="2">
        <v>30</v>
      </c>
      <c r="E31" s="7">
        <v>2444910.09</v>
      </c>
      <c r="F31" s="5" t="s">
        <v>580</v>
      </c>
      <c r="G31" s="2">
        <f t="shared" si="0"/>
        <v>0.66000000129575309</v>
      </c>
      <c r="H31" s="8"/>
    </row>
    <row r="32" spans="1:8" ht="14.5">
      <c r="A32" s="1"/>
      <c r="B32" s="2">
        <v>31</v>
      </c>
      <c r="C32" s="3" t="s">
        <v>186</v>
      </c>
      <c r="D32" s="2">
        <v>31</v>
      </c>
      <c r="E32" s="4">
        <v>2444910.09</v>
      </c>
      <c r="F32" s="2" t="s">
        <v>581</v>
      </c>
      <c r="G32" s="2">
        <f t="shared" si="0"/>
        <v>0.66000000129575309</v>
      </c>
    </row>
    <row r="33" spans="1:8" ht="14.5">
      <c r="A33" s="1"/>
      <c r="B33" s="2">
        <v>32</v>
      </c>
      <c r="C33" s="3" t="s">
        <v>512</v>
      </c>
      <c r="D33" s="2">
        <v>32</v>
      </c>
      <c r="E33" s="4">
        <v>2478249.77</v>
      </c>
      <c r="F33" s="2" t="s">
        <v>513</v>
      </c>
      <c r="G33" s="2">
        <f t="shared" si="0"/>
        <v>0.66900000049130637</v>
      </c>
    </row>
    <row r="34" spans="1:8" ht="14.5">
      <c r="A34" s="13"/>
      <c r="B34" s="2">
        <v>33</v>
      </c>
      <c r="C34" s="6" t="s">
        <v>135</v>
      </c>
      <c r="D34" s="2">
        <v>33</v>
      </c>
      <c r="E34" s="7">
        <v>2481954</v>
      </c>
      <c r="F34" s="5" t="s">
        <v>582</v>
      </c>
      <c r="G34" s="2">
        <f t="shared" si="0"/>
        <v>0.66999995211112229</v>
      </c>
      <c r="H34" s="8"/>
    </row>
    <row r="35" spans="1:8" ht="14.5">
      <c r="A35" s="13"/>
      <c r="B35" s="2">
        <v>34</v>
      </c>
      <c r="C35" s="6" t="s">
        <v>583</v>
      </c>
      <c r="D35" s="2">
        <v>34</v>
      </c>
      <c r="E35" s="7">
        <v>2481954.02</v>
      </c>
      <c r="F35" s="5" t="s">
        <v>584</v>
      </c>
      <c r="G35" s="2">
        <f t="shared" si="0"/>
        <v>0.66999995751009389</v>
      </c>
      <c r="H35" s="8"/>
    </row>
    <row r="36" spans="1:8" ht="14.5">
      <c r="A36" s="1"/>
      <c r="B36" s="2">
        <v>35</v>
      </c>
      <c r="C36" s="3" t="s">
        <v>29</v>
      </c>
      <c r="D36" s="2">
        <v>35</v>
      </c>
      <c r="E36" s="4">
        <v>2481954.1800000002</v>
      </c>
      <c r="F36" s="2" t="s">
        <v>585</v>
      </c>
      <c r="G36" s="2">
        <f t="shared" si="0"/>
        <v>0.67000000070186627</v>
      </c>
    </row>
    <row r="37" spans="1:8" ht="14.5">
      <c r="A37" s="1"/>
      <c r="B37" s="2">
        <v>36</v>
      </c>
      <c r="C37" s="3" t="s">
        <v>451</v>
      </c>
      <c r="D37" s="2">
        <v>36</v>
      </c>
      <c r="E37" s="4">
        <v>2481954.1800000002</v>
      </c>
      <c r="F37" s="2" t="s">
        <v>586</v>
      </c>
      <c r="G37" s="2">
        <f t="shared" si="0"/>
        <v>0.67000000070186627</v>
      </c>
    </row>
    <row r="38" spans="1:8" ht="14.5">
      <c r="A38" s="1"/>
      <c r="B38" s="2">
        <v>37</v>
      </c>
      <c r="C38" s="3" t="s">
        <v>74</v>
      </c>
      <c r="D38" s="2">
        <v>37</v>
      </c>
      <c r="E38" s="4">
        <v>2481954.1800000002</v>
      </c>
      <c r="F38" s="2" t="s">
        <v>587</v>
      </c>
      <c r="G38" s="2">
        <f t="shared" si="0"/>
        <v>0.67000000070186627</v>
      </c>
    </row>
    <row r="39" spans="1:8" ht="14.5">
      <c r="A39" s="13"/>
      <c r="B39" s="2">
        <v>38</v>
      </c>
      <c r="C39" s="6" t="s">
        <v>409</v>
      </c>
      <c r="D39" s="2">
        <v>38</v>
      </c>
      <c r="E39" s="7">
        <v>2481954.1800000002</v>
      </c>
      <c r="F39" s="5" t="s">
        <v>533</v>
      </c>
      <c r="G39" s="2">
        <f t="shared" si="0"/>
        <v>0.67000000070186627</v>
      </c>
      <c r="H39" s="8"/>
    </row>
    <row r="40" spans="1:8" ht="14.5">
      <c r="A40" s="1"/>
      <c r="B40" s="2">
        <v>39</v>
      </c>
      <c r="C40" s="3" t="s">
        <v>342</v>
      </c>
      <c r="D40" s="2">
        <v>39</v>
      </c>
      <c r="E40" s="4">
        <v>2481954.1800000002</v>
      </c>
      <c r="F40" s="2" t="s">
        <v>588</v>
      </c>
      <c r="G40" s="2">
        <f t="shared" si="0"/>
        <v>0.67000000070186627</v>
      </c>
    </row>
    <row r="41" spans="1:8" ht="14.5">
      <c r="A41" s="13"/>
      <c r="B41" s="2">
        <v>40</v>
      </c>
      <c r="C41" s="6" t="s">
        <v>212</v>
      </c>
      <c r="D41" s="2">
        <v>40</v>
      </c>
      <c r="E41" s="7">
        <v>2481954.1800000002</v>
      </c>
      <c r="F41" s="5" t="s">
        <v>589</v>
      </c>
      <c r="G41" s="2">
        <f t="shared" si="0"/>
        <v>0.67000000070186627</v>
      </c>
      <c r="H41" s="8"/>
    </row>
    <row r="42" spans="1:8" ht="14.5">
      <c r="A42" s="13"/>
      <c r="B42" s="2">
        <v>41</v>
      </c>
      <c r="C42" s="6" t="s">
        <v>191</v>
      </c>
      <c r="D42" s="2">
        <v>41</v>
      </c>
      <c r="E42" s="7">
        <v>2481954.1800000002</v>
      </c>
      <c r="F42" s="5" t="s">
        <v>590</v>
      </c>
      <c r="G42" s="2">
        <f t="shared" si="0"/>
        <v>0.67000000070186627</v>
      </c>
      <c r="H42" s="8"/>
    </row>
    <row r="43" spans="1:8" ht="14.5">
      <c r="A43" s="13"/>
      <c r="B43" s="2">
        <v>42</v>
      </c>
      <c r="C43" s="6" t="s">
        <v>141</v>
      </c>
      <c r="D43" s="2">
        <v>42</v>
      </c>
      <c r="E43" s="7">
        <v>2481954.1800000002</v>
      </c>
      <c r="F43" s="5" t="s">
        <v>591</v>
      </c>
      <c r="G43" s="2">
        <f t="shared" si="0"/>
        <v>0.67000000070186627</v>
      </c>
      <c r="H43" s="8"/>
    </row>
    <row r="44" spans="1:8" ht="14.5">
      <c r="A44" s="1"/>
      <c r="B44" s="2">
        <v>43</v>
      </c>
      <c r="C44" s="3" t="s">
        <v>592</v>
      </c>
      <c r="D44" s="2">
        <v>43</v>
      </c>
      <c r="E44" s="4">
        <v>2518998.27</v>
      </c>
      <c r="F44" s="2" t="s">
        <v>593</v>
      </c>
      <c r="G44" s="2">
        <f t="shared" si="0"/>
        <v>0.68000000010797945</v>
      </c>
    </row>
    <row r="45" spans="1:8" ht="14.5">
      <c r="A45" s="13"/>
      <c r="B45" s="2">
        <v>44</v>
      </c>
      <c r="C45" s="6" t="s">
        <v>594</v>
      </c>
      <c r="D45" s="2">
        <v>44</v>
      </c>
      <c r="E45" s="7">
        <v>2518998.27</v>
      </c>
      <c r="F45" s="5" t="s">
        <v>595</v>
      </c>
      <c r="G45" s="2">
        <f t="shared" si="0"/>
        <v>0.68000000010797945</v>
      </c>
      <c r="H45" s="8"/>
    </row>
    <row r="46" spans="1:8" ht="14.5">
      <c r="A46" s="13"/>
      <c r="B46" s="2">
        <v>45</v>
      </c>
      <c r="C46" s="6" t="s">
        <v>111</v>
      </c>
      <c r="D46" s="2">
        <v>45</v>
      </c>
      <c r="E46" s="7">
        <v>2518998.27</v>
      </c>
      <c r="F46" s="5" t="s">
        <v>596</v>
      </c>
      <c r="G46" s="2">
        <f t="shared" si="0"/>
        <v>0.68000000010797945</v>
      </c>
      <c r="H46" s="8"/>
    </row>
    <row r="47" spans="1:8" ht="14.5">
      <c r="A47" s="13"/>
      <c r="B47" s="2">
        <v>46</v>
      </c>
      <c r="C47" s="6" t="s">
        <v>26</v>
      </c>
      <c r="D47" s="2">
        <v>46</v>
      </c>
      <c r="E47" s="7">
        <v>2518998.27</v>
      </c>
      <c r="F47" s="5" t="s">
        <v>597</v>
      </c>
      <c r="G47" s="2">
        <f t="shared" si="0"/>
        <v>0.68000000010797945</v>
      </c>
      <c r="H47" s="8"/>
    </row>
    <row r="48" spans="1:8" ht="14.5">
      <c r="A48" s="1"/>
      <c r="B48" s="2">
        <v>47</v>
      </c>
      <c r="C48" s="3" t="s">
        <v>188</v>
      </c>
      <c r="D48" s="2">
        <v>47</v>
      </c>
      <c r="E48" s="4">
        <v>2518998.27</v>
      </c>
      <c r="F48" s="2" t="s">
        <v>598</v>
      </c>
      <c r="G48" s="2">
        <f t="shared" si="0"/>
        <v>0.68000000010797945</v>
      </c>
    </row>
    <row r="49" spans="1:8" ht="14.5">
      <c r="A49" s="13"/>
      <c r="B49" s="2">
        <v>48</v>
      </c>
      <c r="C49" s="6" t="s">
        <v>123</v>
      </c>
      <c r="D49" s="2">
        <v>48</v>
      </c>
      <c r="E49" s="7">
        <v>2518998.42</v>
      </c>
      <c r="F49" s="5" t="s">
        <v>345</v>
      </c>
      <c r="G49" s="2">
        <f t="shared" si="0"/>
        <v>0.68000004060026598</v>
      </c>
      <c r="H49" s="8"/>
    </row>
    <row r="50" spans="1:8" ht="14.5">
      <c r="A50" s="1"/>
      <c r="B50" s="2">
        <v>49</v>
      </c>
      <c r="C50" s="3" t="s">
        <v>406</v>
      </c>
      <c r="D50" s="2">
        <v>49</v>
      </c>
      <c r="E50" s="4">
        <v>2527403.5699999998</v>
      </c>
      <c r="F50" s="2" t="s">
        <v>599</v>
      </c>
      <c r="G50" s="2">
        <f t="shared" si="0"/>
        <v>0.68226899888776316</v>
      </c>
    </row>
    <row r="51" spans="1:8" ht="14.5">
      <c r="A51" s="13"/>
      <c r="B51" s="2">
        <v>50</v>
      </c>
      <c r="C51" s="6" t="s">
        <v>600</v>
      </c>
      <c r="D51" s="2">
        <v>50</v>
      </c>
      <c r="E51" s="7">
        <v>2634564.7200000002</v>
      </c>
      <c r="F51" s="5" t="s">
        <v>601</v>
      </c>
      <c r="G51" s="2">
        <f t="shared" si="0"/>
        <v>0.71119699891039578</v>
      </c>
      <c r="H51" s="8"/>
    </row>
    <row r="52" spans="1:8" ht="14.5">
      <c r="A52" s="1"/>
      <c r="B52" s="2">
        <v>51</v>
      </c>
      <c r="C52" s="3" t="s">
        <v>124</v>
      </c>
      <c r="D52" s="2">
        <v>51</v>
      </c>
      <c r="E52" s="4">
        <v>3506666</v>
      </c>
      <c r="F52" s="2" t="s">
        <v>602</v>
      </c>
      <c r="G52" s="2">
        <f t="shared" si="0"/>
        <v>0.94661949901960341</v>
      </c>
    </row>
    <row r="53" spans="1:8" ht="14.5">
      <c r="A53" s="13"/>
      <c r="B53" s="2">
        <v>52</v>
      </c>
      <c r="C53" s="6" t="s">
        <v>378</v>
      </c>
      <c r="D53" s="2">
        <v>52</v>
      </c>
      <c r="E53" s="7">
        <v>3508445</v>
      </c>
      <c r="F53" s="5" t="s">
        <v>379</v>
      </c>
      <c r="G53" s="2">
        <f t="shared" si="0"/>
        <v>0.94709973753925591</v>
      </c>
      <c r="H53" s="8"/>
    </row>
    <row r="54" spans="1:8" ht="14.5">
      <c r="A54" s="1"/>
      <c r="B54" s="2">
        <v>53</v>
      </c>
      <c r="C54" s="3" t="s">
        <v>372</v>
      </c>
      <c r="D54" s="2">
        <v>53</v>
      </c>
      <c r="E54" s="4">
        <v>3509980.77</v>
      </c>
      <c r="F54" s="2" t="s">
        <v>373</v>
      </c>
      <c r="G54" s="2">
        <f t="shared" si="0"/>
        <v>0.94751431646636486</v>
      </c>
    </row>
    <row r="55" spans="1:8" ht="14.5">
      <c r="A55" s="1"/>
      <c r="B55" s="2">
        <v>54</v>
      </c>
      <c r="C55" s="3" t="s">
        <v>603</v>
      </c>
      <c r="D55" s="2">
        <v>54</v>
      </c>
      <c r="E55" s="4">
        <v>3510668</v>
      </c>
      <c r="F55" s="2" t="s">
        <v>604</v>
      </c>
      <c r="G55" s="2">
        <f t="shared" si="0"/>
        <v>0.94769983322738838</v>
      </c>
    </row>
    <row r="56" spans="1:8" ht="14.5">
      <c r="A56" s="13"/>
      <c r="B56" s="2">
        <v>55</v>
      </c>
      <c r="C56" s="6" t="s">
        <v>605</v>
      </c>
      <c r="D56" s="2">
        <v>55</v>
      </c>
      <c r="E56" s="7">
        <v>3519559</v>
      </c>
      <c r="F56" s="5" t="s">
        <v>606</v>
      </c>
      <c r="G56" s="2">
        <f t="shared" si="0"/>
        <v>0.9500999460313404</v>
      </c>
      <c r="H56" s="8"/>
    </row>
    <row r="57" spans="1:8" ht="14.5">
      <c r="A57" s="1"/>
      <c r="B57" s="2">
        <v>56</v>
      </c>
      <c r="C57" s="3" t="s">
        <v>607</v>
      </c>
      <c r="D57" s="2">
        <v>56</v>
      </c>
      <c r="E57" s="4">
        <v>3521040</v>
      </c>
      <c r="F57" s="2" t="s">
        <v>608</v>
      </c>
      <c r="G57" s="2">
        <f t="shared" si="0"/>
        <v>0.95049973987485104</v>
      </c>
    </row>
    <row r="58" spans="1:8" ht="14.5">
      <c r="A58" s="1"/>
      <c r="B58" s="2">
        <v>57</v>
      </c>
      <c r="C58" s="3" t="s">
        <v>176</v>
      </c>
      <c r="D58" s="2">
        <v>57</v>
      </c>
      <c r="E58" s="4">
        <v>3524745</v>
      </c>
      <c r="F58" s="2" t="s">
        <v>609</v>
      </c>
      <c r="G58" s="2">
        <f t="shared" si="0"/>
        <v>0.95149989935507173</v>
      </c>
    </row>
    <row r="59" spans="1:8" ht="14.5">
      <c r="A59" s="15"/>
      <c r="B59" s="2">
        <v>58</v>
      </c>
      <c r="C59" s="16" t="s">
        <v>35</v>
      </c>
      <c r="D59" s="2">
        <v>58</v>
      </c>
      <c r="E59" s="17">
        <v>3527963</v>
      </c>
      <c r="F59" s="18" t="s">
        <v>610</v>
      </c>
      <c r="G59" s="2">
        <f t="shared" si="0"/>
        <v>0.95236859387797324</v>
      </c>
      <c r="H59" s="12"/>
    </row>
    <row r="60" spans="1:8" ht="14.5">
      <c r="A60" s="1"/>
      <c r="B60" s="2">
        <v>59</v>
      </c>
      <c r="C60" s="3" t="s">
        <v>611</v>
      </c>
      <c r="D60" s="2">
        <v>59</v>
      </c>
      <c r="E60" s="4">
        <v>3532524.63</v>
      </c>
      <c r="F60" s="2" t="s">
        <v>612</v>
      </c>
      <c r="G60" s="2">
        <f t="shared" si="0"/>
        <v>0.95359999940827267</v>
      </c>
    </row>
    <row r="61" spans="1:8" ht="14.5">
      <c r="A61" s="13"/>
      <c r="B61" s="2">
        <v>60</v>
      </c>
      <c r="C61" s="6" t="s">
        <v>128</v>
      </c>
      <c r="D61" s="2">
        <v>60</v>
      </c>
      <c r="E61" s="7">
        <v>3536780.01</v>
      </c>
      <c r="F61" s="5" t="s">
        <v>532</v>
      </c>
      <c r="G61" s="2">
        <f t="shared" si="0"/>
        <v>0.95474873318666442</v>
      </c>
      <c r="H61" s="8"/>
    </row>
    <row r="62" spans="1:8" ht="14.5">
      <c r="A62" s="1"/>
      <c r="B62" s="2">
        <v>61</v>
      </c>
      <c r="C62" s="3" t="s">
        <v>169</v>
      </c>
      <c r="D62" s="2">
        <v>61</v>
      </c>
      <c r="E62" s="4">
        <v>3548979.01</v>
      </c>
      <c r="F62" s="2" t="s">
        <v>613</v>
      </c>
      <c r="G62" s="2">
        <f t="shared" si="0"/>
        <v>0.95804183588550718</v>
      </c>
    </row>
    <row r="63" spans="1:8" ht="14.5">
      <c r="A63" s="13"/>
      <c r="B63" s="2">
        <v>62</v>
      </c>
      <c r="C63" s="6" t="s">
        <v>326</v>
      </c>
      <c r="D63" s="2">
        <v>62</v>
      </c>
      <c r="E63" s="7">
        <v>3618096.49</v>
      </c>
      <c r="F63" s="5" t="s">
        <v>327</v>
      </c>
      <c r="G63" s="2">
        <f t="shared" si="0"/>
        <v>0.97670000130277179</v>
      </c>
      <c r="H63" s="8"/>
    </row>
  </sheetData>
  <phoneticPr fontId="6" type="noConversion"/>
  <pageMargins left="0.75" right="0.75" top="1" bottom="1" header="0.51180555555555596" footer="0.51180555555555596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6"/>
  <sheetViews>
    <sheetView topLeftCell="C1" workbookViewId="0">
      <selection activeCell="H4" sqref="H4"/>
    </sheetView>
  </sheetViews>
  <sheetFormatPr defaultColWidth="8.90625" defaultRowHeight="14"/>
  <cols>
    <col min="2" max="2" width="24.7265625" customWidth="1"/>
    <col min="3" max="3" width="20.1796875" customWidth="1"/>
    <col min="4" max="4" width="22.1796875" customWidth="1"/>
    <col min="5" max="5" width="19.36328125" customWidth="1"/>
    <col min="6" max="6" width="13.6328125" customWidth="1"/>
    <col min="12" max="12" width="12.90625"/>
    <col min="14" max="14" width="15.36328125" customWidth="1"/>
  </cols>
  <sheetData>
    <row r="1" spans="1:7">
      <c r="A1" s="35">
        <v>48</v>
      </c>
      <c r="B1" s="36" t="s">
        <v>18</v>
      </c>
      <c r="C1" s="36">
        <v>47</v>
      </c>
      <c r="D1" s="37">
        <v>13917623.949999999</v>
      </c>
      <c r="E1" s="36">
        <v>1</v>
      </c>
      <c r="F1" s="37">
        <v>13917623.949999999</v>
      </c>
    </row>
    <row r="2" spans="1:7" ht="25" customHeight="1">
      <c r="A2" s="35">
        <v>64</v>
      </c>
      <c r="B2" s="36" t="s">
        <v>19</v>
      </c>
      <c r="C2" s="36">
        <v>63</v>
      </c>
      <c r="D2" s="37">
        <v>13972561.539999999</v>
      </c>
      <c r="E2" s="36">
        <v>2</v>
      </c>
      <c r="F2" s="37">
        <v>13972561.539999999</v>
      </c>
      <c r="G2" s="33"/>
    </row>
    <row r="3" spans="1:7" ht="25" customHeight="1">
      <c r="A3" s="35">
        <v>65</v>
      </c>
      <c r="B3" s="36" t="s">
        <v>20</v>
      </c>
      <c r="C3" s="36">
        <v>64</v>
      </c>
      <c r="D3" s="37">
        <v>13977858.039999999</v>
      </c>
      <c r="E3" s="36">
        <v>3</v>
      </c>
      <c r="F3" s="37">
        <v>13977858.039999999</v>
      </c>
      <c r="G3" s="33"/>
    </row>
    <row r="4" spans="1:7" ht="25" customHeight="1">
      <c r="A4" s="35">
        <v>45</v>
      </c>
      <c r="B4" s="36" t="s">
        <v>21</v>
      </c>
      <c r="C4" s="36">
        <v>44</v>
      </c>
      <c r="D4" s="37">
        <v>13995574.140000001</v>
      </c>
      <c r="E4" s="36">
        <v>4</v>
      </c>
      <c r="F4" s="37">
        <v>13995574.140000001</v>
      </c>
      <c r="G4" s="33"/>
    </row>
    <row r="5" spans="1:7" ht="25" customHeight="1">
      <c r="A5" s="35">
        <v>28</v>
      </c>
      <c r="B5" s="36" t="s">
        <v>22</v>
      </c>
      <c r="C5" s="36">
        <v>28</v>
      </c>
      <c r="D5" s="37">
        <v>13995575.119999999</v>
      </c>
      <c r="E5" s="36">
        <v>5</v>
      </c>
      <c r="F5" s="37">
        <v>13995575.119999999</v>
      </c>
      <c r="G5" s="33"/>
    </row>
    <row r="6" spans="1:7" ht="25" customHeight="1">
      <c r="A6" s="35">
        <v>40</v>
      </c>
      <c r="B6" s="36" t="s">
        <v>23</v>
      </c>
      <c r="C6" s="36">
        <v>39</v>
      </c>
      <c r="D6" s="37">
        <v>13995575.26</v>
      </c>
      <c r="E6" s="36">
        <v>6</v>
      </c>
      <c r="F6" s="37">
        <v>13995575.26</v>
      </c>
      <c r="G6" s="33"/>
    </row>
    <row r="7" spans="1:7" ht="25" customHeight="1">
      <c r="A7" s="35">
        <v>67</v>
      </c>
      <c r="B7" s="36" t="s">
        <v>24</v>
      </c>
      <c r="C7" s="36">
        <v>66</v>
      </c>
      <c r="D7" s="37">
        <v>13995575.26</v>
      </c>
      <c r="E7" s="36">
        <v>7</v>
      </c>
      <c r="F7" s="37">
        <v>13995575.26</v>
      </c>
      <c r="G7" s="33"/>
    </row>
    <row r="8" spans="1:7" ht="25" customHeight="1">
      <c r="A8" s="35">
        <v>24</v>
      </c>
      <c r="B8" s="36" t="s">
        <v>25</v>
      </c>
      <c r="C8" s="36">
        <v>24</v>
      </c>
      <c r="D8" s="37">
        <v>13995576.98</v>
      </c>
      <c r="E8" s="36">
        <v>8</v>
      </c>
      <c r="F8" s="37">
        <v>13995576.98</v>
      </c>
      <c r="G8" s="33"/>
    </row>
    <row r="9" spans="1:7" ht="25" customHeight="1">
      <c r="A9" s="35">
        <v>14</v>
      </c>
      <c r="B9" s="36" t="s">
        <v>26</v>
      </c>
      <c r="C9" s="36">
        <v>14</v>
      </c>
      <c r="D9" s="37">
        <v>13995577.470000001</v>
      </c>
      <c r="E9" s="36">
        <v>9</v>
      </c>
      <c r="F9" s="37">
        <v>13995577.470000001</v>
      </c>
      <c r="G9" s="33"/>
    </row>
    <row r="10" spans="1:7" ht="25" customHeight="1">
      <c r="A10" s="35">
        <v>78</v>
      </c>
      <c r="B10" s="36" t="s">
        <v>27</v>
      </c>
      <c r="C10" s="36">
        <v>77</v>
      </c>
      <c r="D10" s="37">
        <v>13995578.24</v>
      </c>
      <c r="E10" s="36">
        <v>10</v>
      </c>
      <c r="F10" s="37">
        <v>13995578.24</v>
      </c>
      <c r="G10" s="33"/>
    </row>
    <row r="11" spans="1:7" ht="25" customHeight="1">
      <c r="A11" s="35">
        <v>46</v>
      </c>
      <c r="B11" s="36" t="s">
        <v>28</v>
      </c>
      <c r="C11" s="36">
        <v>45</v>
      </c>
      <c r="D11" s="37">
        <v>13995579.560000001</v>
      </c>
      <c r="E11" s="36">
        <v>11</v>
      </c>
      <c r="F11" s="37">
        <v>13995579.560000001</v>
      </c>
      <c r="G11" s="33"/>
    </row>
    <row r="12" spans="1:7" ht="25" customHeight="1">
      <c r="A12" s="35">
        <v>53</v>
      </c>
      <c r="B12" s="36" t="s">
        <v>29</v>
      </c>
      <c r="C12" s="36">
        <v>52</v>
      </c>
      <c r="D12" s="37">
        <v>13995580.880000001</v>
      </c>
      <c r="E12" s="36">
        <v>12</v>
      </c>
      <c r="F12" s="37">
        <v>13995580.880000001</v>
      </c>
      <c r="G12" s="33"/>
    </row>
    <row r="13" spans="1:7" ht="25" customHeight="1">
      <c r="A13" s="35">
        <v>70</v>
      </c>
      <c r="B13" s="36" t="s">
        <v>30</v>
      </c>
      <c r="C13" s="36">
        <v>69</v>
      </c>
      <c r="D13" s="37">
        <v>13995581.689999999</v>
      </c>
      <c r="E13" s="36">
        <v>13</v>
      </c>
      <c r="F13" s="37">
        <v>13995581.689999999</v>
      </c>
      <c r="G13" s="33"/>
    </row>
    <row r="14" spans="1:7" ht="25" customHeight="1">
      <c r="A14" s="35">
        <v>68</v>
      </c>
      <c r="B14" s="36" t="s">
        <v>31</v>
      </c>
      <c r="C14" s="36">
        <v>67</v>
      </c>
      <c r="D14" s="37">
        <v>13995582.26</v>
      </c>
      <c r="E14" s="36">
        <v>14</v>
      </c>
      <c r="F14" s="37">
        <v>13995582.26</v>
      </c>
      <c r="G14" s="33"/>
    </row>
    <row r="15" spans="1:7" ht="25" customHeight="1">
      <c r="A15" s="35">
        <v>71</v>
      </c>
      <c r="B15" s="36" t="s">
        <v>32</v>
      </c>
      <c r="C15" s="36">
        <v>70</v>
      </c>
      <c r="D15" s="37">
        <v>13995591.689999999</v>
      </c>
      <c r="E15" s="36">
        <v>15</v>
      </c>
      <c r="F15" s="37">
        <v>13995591.689999999</v>
      </c>
      <c r="G15" s="33"/>
    </row>
    <row r="16" spans="1:7" ht="25" customHeight="1">
      <c r="A16" s="35">
        <v>49</v>
      </c>
      <c r="B16" s="36" t="s">
        <v>33</v>
      </c>
      <c r="C16" s="36">
        <v>48</v>
      </c>
      <c r="D16" s="37">
        <v>13995609.41</v>
      </c>
      <c r="E16" s="36">
        <v>16</v>
      </c>
      <c r="F16" s="37">
        <v>13995609.41</v>
      </c>
      <c r="G16" s="33"/>
    </row>
    <row r="17" spans="1:13" ht="25" customHeight="1">
      <c r="A17" s="35">
        <v>54</v>
      </c>
      <c r="B17" s="36" t="s">
        <v>34</v>
      </c>
      <c r="C17" s="36">
        <v>53</v>
      </c>
      <c r="D17" s="37">
        <v>13995627.119999999</v>
      </c>
      <c r="E17" s="36">
        <v>17</v>
      </c>
      <c r="F17" s="37">
        <v>13995627.119999999</v>
      </c>
      <c r="G17" s="33"/>
    </row>
    <row r="18" spans="1:13" ht="25" customHeight="1">
      <c r="A18" s="35">
        <v>16</v>
      </c>
      <c r="B18" s="36" t="s">
        <v>35</v>
      </c>
      <c r="C18" s="36">
        <v>16</v>
      </c>
      <c r="D18" s="37">
        <v>13995661.449999999</v>
      </c>
      <c r="E18" s="36">
        <v>18</v>
      </c>
      <c r="F18" s="37">
        <v>13995661.449999999</v>
      </c>
      <c r="G18" s="33"/>
    </row>
    <row r="19" spans="1:13" ht="25" customHeight="1">
      <c r="A19" s="35">
        <v>32</v>
      </c>
      <c r="B19" s="36" t="s">
        <v>36</v>
      </c>
      <c r="C19" s="36">
        <v>31</v>
      </c>
      <c r="D19" s="37">
        <v>14005849.210000001</v>
      </c>
      <c r="E19" s="36">
        <v>19</v>
      </c>
      <c r="F19" s="37">
        <v>14005849.210000001</v>
      </c>
      <c r="G19" s="33"/>
    </row>
    <row r="20" spans="1:13" ht="25" customHeight="1">
      <c r="A20" s="35">
        <v>66</v>
      </c>
      <c r="B20" s="36" t="s">
        <v>37</v>
      </c>
      <c r="C20" s="36">
        <v>65</v>
      </c>
      <c r="D20" s="37">
        <v>14009746.710000001</v>
      </c>
      <c r="E20" s="36">
        <v>20</v>
      </c>
      <c r="F20" s="37">
        <v>14009746.710000001</v>
      </c>
      <c r="G20" s="33"/>
    </row>
    <row r="21" spans="1:13" ht="25" customHeight="1">
      <c r="A21" s="35">
        <v>59</v>
      </c>
      <c r="B21" s="36" t="s">
        <v>38</v>
      </c>
      <c r="C21" s="36">
        <v>58</v>
      </c>
      <c r="D21" s="37">
        <v>14022147.85</v>
      </c>
      <c r="E21" s="36">
        <v>21</v>
      </c>
      <c r="F21" s="37">
        <v>14022147.85</v>
      </c>
      <c r="G21" s="33"/>
    </row>
    <row r="22" spans="1:13" ht="25" customHeight="1">
      <c r="A22" s="35">
        <v>63</v>
      </c>
      <c r="B22" s="36" t="s">
        <v>39</v>
      </c>
      <c r="C22" s="36">
        <v>62</v>
      </c>
      <c r="D22" s="37">
        <v>14069980.83</v>
      </c>
      <c r="E22" s="36">
        <v>22</v>
      </c>
      <c r="F22" s="37">
        <v>14069980.83</v>
      </c>
      <c r="G22" s="33"/>
    </row>
    <row r="23" spans="1:13" ht="25" customHeight="1">
      <c r="A23" s="35">
        <v>55</v>
      </c>
      <c r="B23" s="36" t="s">
        <v>40</v>
      </c>
      <c r="C23" s="36">
        <v>54</v>
      </c>
      <c r="D23" s="37">
        <v>14114270.619999999</v>
      </c>
      <c r="E23" s="36">
        <v>23</v>
      </c>
      <c r="F23" s="37">
        <v>14114270.619999999</v>
      </c>
      <c r="G23" s="33"/>
    </row>
    <row r="24" spans="1:13" ht="25" customHeight="1">
      <c r="A24" s="35">
        <v>2</v>
      </c>
      <c r="B24" s="36" t="s">
        <v>41</v>
      </c>
      <c r="C24" s="36">
        <v>2</v>
      </c>
      <c r="D24" s="37">
        <v>14172733.26</v>
      </c>
      <c r="E24" s="36">
        <v>24</v>
      </c>
      <c r="F24" s="37">
        <v>14172733.26</v>
      </c>
      <c r="G24" s="33"/>
    </row>
    <row r="25" spans="1:13" ht="25" customHeight="1">
      <c r="A25" s="35">
        <v>1</v>
      </c>
      <c r="B25" s="36" t="s">
        <v>42</v>
      </c>
      <c r="C25" s="36">
        <v>1</v>
      </c>
      <c r="D25" s="37">
        <v>14172735.279999999</v>
      </c>
      <c r="E25" s="36">
        <v>25</v>
      </c>
      <c r="F25" s="37">
        <v>14172735.279999999</v>
      </c>
      <c r="G25" s="33"/>
      <c r="L25" t="s">
        <v>1</v>
      </c>
      <c r="M25">
        <v>90</v>
      </c>
    </row>
    <row r="26" spans="1:13" ht="25" customHeight="1">
      <c r="A26" s="35">
        <v>42</v>
      </c>
      <c r="B26" s="36" t="s">
        <v>43</v>
      </c>
      <c r="C26" s="36">
        <v>41</v>
      </c>
      <c r="D26" s="37">
        <v>14172735.880000001</v>
      </c>
      <c r="E26" s="36">
        <v>26</v>
      </c>
      <c r="F26" s="37">
        <v>14172735.880000001</v>
      </c>
      <c r="G26" s="33"/>
      <c r="L26" t="s">
        <v>0</v>
      </c>
      <c r="M26">
        <v>79</v>
      </c>
    </row>
    <row r="27" spans="1:13" ht="25" customHeight="1">
      <c r="A27" s="35">
        <v>23</v>
      </c>
      <c r="B27" s="36" t="s">
        <v>44</v>
      </c>
      <c r="C27" s="36">
        <v>23</v>
      </c>
      <c r="D27" s="37">
        <v>14172736.52</v>
      </c>
      <c r="E27" s="36">
        <v>27</v>
      </c>
      <c r="F27" s="37">
        <v>14172736.52</v>
      </c>
      <c r="G27" s="33"/>
    </row>
    <row r="28" spans="1:13" ht="25" customHeight="1">
      <c r="A28" s="35">
        <v>20</v>
      </c>
      <c r="B28" s="36" t="s">
        <v>45</v>
      </c>
      <c r="C28" s="36">
        <v>20</v>
      </c>
      <c r="D28" s="37">
        <v>14172736.73</v>
      </c>
      <c r="E28" s="36">
        <v>28</v>
      </c>
      <c r="F28" s="37">
        <v>14172736.73</v>
      </c>
      <c r="G28" s="33"/>
    </row>
    <row r="29" spans="1:13" ht="25" customHeight="1">
      <c r="A29" s="35">
        <v>82</v>
      </c>
      <c r="B29" s="36" t="s">
        <v>46</v>
      </c>
      <c r="C29" s="36">
        <v>81</v>
      </c>
      <c r="D29" s="37">
        <v>14172738.98</v>
      </c>
      <c r="E29" s="36">
        <v>29</v>
      </c>
      <c r="F29" s="37">
        <v>14172738.98</v>
      </c>
      <c r="G29" s="33"/>
    </row>
    <row r="30" spans="1:13" ht="25" customHeight="1">
      <c r="A30" s="35">
        <v>69</v>
      </c>
      <c r="B30" s="36" t="s">
        <v>47</v>
      </c>
      <c r="C30" s="36">
        <v>68</v>
      </c>
      <c r="D30" s="37">
        <v>14172739.66</v>
      </c>
      <c r="E30" s="36">
        <v>30</v>
      </c>
      <c r="F30" s="37">
        <v>14172739.66</v>
      </c>
      <c r="G30" s="33"/>
    </row>
    <row r="31" spans="1:13" ht="25" customHeight="1">
      <c r="A31" s="35">
        <v>31</v>
      </c>
      <c r="B31" s="36" t="s">
        <v>48</v>
      </c>
      <c r="C31" s="36">
        <v>30</v>
      </c>
      <c r="D31" s="37">
        <v>14190449.07</v>
      </c>
      <c r="E31" s="36">
        <v>31</v>
      </c>
      <c r="F31" s="37">
        <v>14190449.07</v>
      </c>
      <c r="G31" s="33"/>
    </row>
    <row r="32" spans="1:13" ht="25" customHeight="1">
      <c r="A32" s="35">
        <v>74</v>
      </c>
      <c r="B32" s="36" t="s">
        <v>49</v>
      </c>
      <c r="C32" s="36">
        <v>73</v>
      </c>
      <c r="D32" s="37">
        <v>14199307.02</v>
      </c>
      <c r="E32" s="36">
        <v>32</v>
      </c>
      <c r="F32" s="37">
        <v>14199307.02</v>
      </c>
      <c r="G32" s="33"/>
    </row>
    <row r="33" spans="1:12" ht="25" customHeight="1">
      <c r="A33" s="35">
        <v>83</v>
      </c>
      <c r="B33" s="36" t="s">
        <v>50</v>
      </c>
      <c r="C33" s="36">
        <v>82</v>
      </c>
      <c r="D33" s="37">
        <v>14204621.789999999</v>
      </c>
      <c r="E33" s="36">
        <v>33</v>
      </c>
      <c r="F33" s="37">
        <v>14204621.789999999</v>
      </c>
      <c r="G33" s="33"/>
    </row>
    <row r="34" spans="1:12" ht="25" customHeight="1">
      <c r="A34" s="35">
        <v>50</v>
      </c>
      <c r="B34" s="36" t="s">
        <v>51</v>
      </c>
      <c r="C34" s="36">
        <v>49</v>
      </c>
      <c r="D34" s="37">
        <v>14234738.85</v>
      </c>
      <c r="E34" s="36">
        <v>34</v>
      </c>
      <c r="F34" s="37">
        <v>14234738.85</v>
      </c>
      <c r="G34" s="33"/>
    </row>
    <row r="35" spans="1:12" ht="25" customHeight="1">
      <c r="F35">
        <f>AVERAGE(F1:F34)</f>
        <v>14060651.715294119</v>
      </c>
      <c r="G35" s="33"/>
    </row>
    <row r="36" spans="1:12" ht="25" customHeight="1">
      <c r="A36" s="35">
        <v>56</v>
      </c>
      <c r="B36" s="36" t="s">
        <v>52</v>
      </c>
      <c r="C36" s="36">
        <v>55</v>
      </c>
      <c r="D36" s="37">
        <v>14263084</v>
      </c>
      <c r="E36" s="36">
        <v>35</v>
      </c>
      <c r="F36" s="37">
        <v>14263084</v>
      </c>
      <c r="G36" s="33"/>
    </row>
    <row r="37" spans="1:12" ht="25" customHeight="1">
      <c r="A37" s="35">
        <v>61</v>
      </c>
      <c r="B37" s="36" t="s">
        <v>53</v>
      </c>
      <c r="C37" s="36">
        <v>60</v>
      </c>
      <c r="D37" s="37">
        <v>14275485</v>
      </c>
      <c r="E37" s="36">
        <v>36</v>
      </c>
      <c r="F37" s="37">
        <v>14275485</v>
      </c>
      <c r="G37" s="33"/>
    </row>
    <row r="38" spans="1:12" ht="25" customHeight="1">
      <c r="A38" s="35">
        <v>72</v>
      </c>
      <c r="B38" s="36" t="s">
        <v>54</v>
      </c>
      <c r="C38" s="36">
        <v>71</v>
      </c>
      <c r="D38" s="37">
        <v>14332176</v>
      </c>
      <c r="E38" s="36">
        <v>37</v>
      </c>
      <c r="F38" s="37">
        <v>14332176</v>
      </c>
      <c r="G38" s="33"/>
    </row>
    <row r="39" spans="1:12" ht="25" customHeight="1">
      <c r="A39" s="35">
        <v>4</v>
      </c>
      <c r="B39" s="36" t="s">
        <v>55</v>
      </c>
      <c r="C39" s="36">
        <v>4</v>
      </c>
      <c r="D39" s="37">
        <v>14349892.310000001</v>
      </c>
      <c r="E39" s="36">
        <v>38</v>
      </c>
      <c r="F39" s="37">
        <v>14349892.310000001</v>
      </c>
      <c r="G39" s="33"/>
      <c r="L39">
        <f>L38*0.79</f>
        <v>0</v>
      </c>
    </row>
    <row r="40" spans="1:12" ht="25" customHeight="1">
      <c r="A40" s="35">
        <v>21</v>
      </c>
      <c r="B40" s="36" t="s">
        <v>56</v>
      </c>
      <c r="C40" s="36">
        <v>21</v>
      </c>
      <c r="D40" s="37">
        <v>14370797</v>
      </c>
      <c r="E40" s="36">
        <v>39</v>
      </c>
      <c r="F40" s="37">
        <v>14370797</v>
      </c>
      <c r="G40" s="33"/>
    </row>
    <row r="41" spans="1:12" ht="25" customHeight="1">
      <c r="A41" s="35">
        <v>57</v>
      </c>
      <c r="B41" s="36" t="s">
        <v>57</v>
      </c>
      <c r="C41" s="36">
        <v>56</v>
      </c>
      <c r="D41" s="37">
        <v>14442369.66</v>
      </c>
      <c r="E41" s="36">
        <v>40</v>
      </c>
      <c r="F41" s="37">
        <v>14442369.66</v>
      </c>
      <c r="G41" s="33"/>
    </row>
    <row r="42" spans="1:12" ht="25" customHeight="1">
      <c r="A42" s="35">
        <v>73</v>
      </c>
      <c r="B42" s="36" t="s">
        <v>58</v>
      </c>
      <c r="C42" s="36">
        <v>72</v>
      </c>
      <c r="D42" s="37">
        <v>14523507.52</v>
      </c>
      <c r="E42" s="36">
        <v>41</v>
      </c>
      <c r="F42" s="37">
        <v>14523507.52</v>
      </c>
      <c r="G42" s="33"/>
    </row>
    <row r="43" spans="1:12" ht="25" customHeight="1">
      <c r="A43" s="35">
        <v>51</v>
      </c>
      <c r="B43" s="36" t="s">
        <v>59</v>
      </c>
      <c r="C43" s="36">
        <v>50</v>
      </c>
      <c r="D43" s="37">
        <v>14524555</v>
      </c>
      <c r="E43" s="36">
        <v>42</v>
      </c>
      <c r="F43" s="37">
        <v>14524555</v>
      </c>
      <c r="G43" s="33"/>
    </row>
    <row r="44" spans="1:12" ht="25" customHeight="1">
      <c r="A44" s="35">
        <v>85</v>
      </c>
      <c r="B44" s="36" t="s">
        <v>60</v>
      </c>
      <c r="C44" s="36">
        <v>84</v>
      </c>
      <c r="D44" s="37">
        <v>14524562.949999999</v>
      </c>
      <c r="E44" s="36">
        <v>43</v>
      </c>
      <c r="F44" s="37">
        <v>14524562.949999999</v>
      </c>
      <c r="G44" s="33"/>
    </row>
    <row r="45" spans="1:12" ht="25" customHeight="1">
      <c r="A45" s="35">
        <v>25</v>
      </c>
      <c r="B45" s="36" t="s">
        <v>61</v>
      </c>
      <c r="C45" s="36">
        <v>25</v>
      </c>
      <c r="D45" s="37">
        <v>14524588</v>
      </c>
      <c r="E45" s="36">
        <v>44</v>
      </c>
      <c r="F45" s="37">
        <v>14524588</v>
      </c>
      <c r="G45" s="33"/>
    </row>
    <row r="46" spans="1:12" ht="25" customHeight="1">
      <c r="A46" s="35">
        <v>37</v>
      </c>
      <c r="B46" s="36" t="s">
        <v>62</v>
      </c>
      <c r="C46" s="36">
        <v>36</v>
      </c>
      <c r="D46" s="37">
        <v>14524618</v>
      </c>
      <c r="E46" s="36">
        <v>45</v>
      </c>
      <c r="F46" s="37">
        <v>14524618</v>
      </c>
      <c r="G46" s="33"/>
    </row>
    <row r="47" spans="1:12" ht="25" customHeight="1">
      <c r="A47" s="35">
        <v>79</v>
      </c>
      <c r="B47" s="36" t="s">
        <v>63</v>
      </c>
      <c r="C47" s="36">
        <v>78</v>
      </c>
      <c r="D47" s="37">
        <v>14524639</v>
      </c>
      <c r="E47" s="36">
        <v>46</v>
      </c>
      <c r="F47" s="37">
        <v>14524639</v>
      </c>
      <c r="G47" s="33"/>
    </row>
    <row r="48" spans="1:12" ht="25" customHeight="1">
      <c r="A48" s="35">
        <v>44</v>
      </c>
      <c r="B48" s="36" t="s">
        <v>64</v>
      </c>
      <c r="C48" s="36">
        <v>43</v>
      </c>
      <c r="D48" s="37">
        <v>14524688.42</v>
      </c>
      <c r="E48" s="36">
        <v>47</v>
      </c>
      <c r="F48" s="37">
        <v>14524688.42</v>
      </c>
      <c r="G48" s="33"/>
    </row>
    <row r="49" spans="1:14" ht="25" customHeight="1">
      <c r="A49" s="35">
        <v>80</v>
      </c>
      <c r="B49" s="36" t="s">
        <v>65</v>
      </c>
      <c r="C49" s="36">
        <v>79</v>
      </c>
      <c r="D49" s="37">
        <v>14524731.66</v>
      </c>
      <c r="E49" s="36">
        <v>48</v>
      </c>
      <c r="F49" s="37">
        <v>14524731.66</v>
      </c>
      <c r="G49" s="33"/>
    </row>
    <row r="50" spans="1:14" ht="25" customHeight="1">
      <c r="A50" s="35">
        <v>26</v>
      </c>
      <c r="B50" s="36" t="s">
        <v>66</v>
      </c>
      <c r="C50" s="36">
        <v>26</v>
      </c>
      <c r="D50" s="37">
        <v>14524751</v>
      </c>
      <c r="E50" s="36">
        <v>49</v>
      </c>
      <c r="F50" s="37">
        <v>14524751</v>
      </c>
      <c r="G50" s="33"/>
    </row>
    <row r="51" spans="1:14" ht="25" customHeight="1">
      <c r="A51" s="35">
        <v>27</v>
      </c>
      <c r="B51" s="36" t="s">
        <v>67</v>
      </c>
      <c r="C51" s="36">
        <v>27</v>
      </c>
      <c r="D51" s="37">
        <v>14524777.75</v>
      </c>
      <c r="E51" s="36">
        <v>50</v>
      </c>
      <c r="F51" s="37">
        <v>14524777.75</v>
      </c>
      <c r="G51" s="33"/>
    </row>
    <row r="52" spans="1:14" ht="25" customHeight="1">
      <c r="A52" s="35">
        <v>3</v>
      </c>
      <c r="B52" s="36" t="s">
        <v>68</v>
      </c>
      <c r="C52" s="36">
        <v>3</v>
      </c>
      <c r="D52" s="37">
        <v>14524811.35</v>
      </c>
      <c r="E52" s="36">
        <v>51</v>
      </c>
      <c r="F52" s="37">
        <v>14524811.35</v>
      </c>
      <c r="G52" s="33"/>
      <c r="L52">
        <v>17715916.43</v>
      </c>
      <c r="N52" s="38">
        <v>14263084</v>
      </c>
    </row>
    <row r="53" spans="1:14" ht="25" customHeight="1">
      <c r="A53" s="35">
        <v>81</v>
      </c>
      <c r="B53" s="36" t="s">
        <v>69</v>
      </c>
      <c r="C53" s="36">
        <v>80</v>
      </c>
      <c r="D53" s="37">
        <v>14524849.029999999</v>
      </c>
      <c r="E53" s="36">
        <v>52</v>
      </c>
      <c r="F53" s="37">
        <v>14524849.029999999</v>
      </c>
      <c r="G53" s="33"/>
    </row>
    <row r="54" spans="1:14" ht="25" customHeight="1">
      <c r="A54" s="35">
        <v>75</v>
      </c>
      <c r="B54" s="36" t="s">
        <v>70</v>
      </c>
      <c r="C54" s="36">
        <v>74</v>
      </c>
      <c r="D54" s="37">
        <v>14524861.98</v>
      </c>
      <c r="E54" s="36">
        <v>53</v>
      </c>
      <c r="F54" s="37">
        <v>14524861.98</v>
      </c>
      <c r="G54" s="33"/>
    </row>
    <row r="55" spans="1:14" ht="25" customHeight="1">
      <c r="A55" s="35">
        <v>84</v>
      </c>
      <c r="B55" s="36" t="s">
        <v>71</v>
      </c>
      <c r="C55" s="36">
        <v>83</v>
      </c>
      <c r="D55" s="37">
        <v>14524866</v>
      </c>
      <c r="E55" s="36">
        <v>54</v>
      </c>
      <c r="F55" s="37">
        <v>14524866</v>
      </c>
      <c r="G55" s="33"/>
    </row>
    <row r="56" spans="1:14" ht="25" customHeight="1">
      <c r="A56" s="35">
        <v>58</v>
      </c>
      <c r="B56" s="36" t="s">
        <v>72</v>
      </c>
      <c r="C56" s="36">
        <v>57</v>
      </c>
      <c r="D56" s="37">
        <v>14524888</v>
      </c>
      <c r="E56" s="36">
        <v>55</v>
      </c>
      <c r="F56" s="37">
        <v>14524888</v>
      </c>
      <c r="G56" s="33"/>
    </row>
    <row r="57" spans="1:14" ht="25" customHeight="1">
      <c r="A57" s="35">
        <v>76</v>
      </c>
      <c r="B57" s="36" t="s">
        <v>73</v>
      </c>
      <c r="C57" s="36">
        <v>75</v>
      </c>
      <c r="D57" s="37">
        <v>14524931</v>
      </c>
      <c r="E57" s="36">
        <v>56</v>
      </c>
      <c r="F57" s="37">
        <v>14524931</v>
      </c>
      <c r="G57" s="33"/>
    </row>
    <row r="58" spans="1:14" ht="25" customHeight="1">
      <c r="A58" s="35">
        <v>39</v>
      </c>
      <c r="B58" s="36" t="s">
        <v>74</v>
      </c>
      <c r="C58" s="36">
        <v>38</v>
      </c>
      <c r="D58" s="37">
        <v>14524969</v>
      </c>
      <c r="E58" s="36">
        <v>57</v>
      </c>
      <c r="F58" s="37">
        <v>14524969</v>
      </c>
      <c r="G58" s="33"/>
    </row>
    <row r="59" spans="1:14" ht="25" customHeight="1">
      <c r="A59" s="35">
        <v>52</v>
      </c>
      <c r="B59" s="36" t="s">
        <v>75</v>
      </c>
      <c r="C59" s="36">
        <v>51</v>
      </c>
      <c r="D59" s="37">
        <v>14524988</v>
      </c>
      <c r="E59" s="36">
        <v>58</v>
      </c>
      <c r="F59" s="37">
        <v>14524988</v>
      </c>
      <c r="G59" s="33"/>
    </row>
    <row r="60" spans="1:14" ht="25" customHeight="1">
      <c r="A60" s="35">
        <v>77</v>
      </c>
      <c r="B60" s="36" t="s">
        <v>76</v>
      </c>
      <c r="C60" s="36">
        <v>76</v>
      </c>
      <c r="D60" s="37">
        <v>14524990.65</v>
      </c>
      <c r="E60" s="36">
        <v>59</v>
      </c>
      <c r="F60" s="37">
        <v>14524990.65</v>
      </c>
      <c r="G60" s="33"/>
    </row>
    <row r="61" spans="1:14" ht="25" customHeight="1">
      <c r="A61" s="35">
        <v>33</v>
      </c>
      <c r="B61" s="36" t="s">
        <v>77</v>
      </c>
      <c r="C61" s="36">
        <v>32</v>
      </c>
      <c r="D61" s="37">
        <v>14978807.34</v>
      </c>
      <c r="E61" s="36">
        <v>32</v>
      </c>
      <c r="F61" s="37">
        <v>14978807.34</v>
      </c>
    </row>
    <row r="62" spans="1:14" ht="25" customHeight="1">
      <c r="A62" s="35">
        <v>36</v>
      </c>
      <c r="B62" s="36" t="s">
        <v>78</v>
      </c>
      <c r="C62" s="36">
        <v>35</v>
      </c>
      <c r="D62" s="37">
        <v>15763994.77</v>
      </c>
      <c r="E62" s="36">
        <v>35</v>
      </c>
      <c r="F62" s="37">
        <v>15763994.77</v>
      </c>
      <c r="G62" s="33"/>
    </row>
    <row r="63" spans="1:14" ht="25" customHeight="1">
      <c r="A63" s="35">
        <v>12</v>
      </c>
      <c r="B63" s="36" t="s">
        <v>79</v>
      </c>
      <c r="C63" s="36">
        <v>12</v>
      </c>
      <c r="D63" s="37">
        <v>15765985.949999999</v>
      </c>
      <c r="E63" s="36">
        <v>12</v>
      </c>
      <c r="F63" s="37">
        <v>15765985.949999999</v>
      </c>
      <c r="G63" s="33"/>
    </row>
    <row r="64" spans="1:14" ht="25" customHeight="1">
      <c r="A64" s="35">
        <v>43</v>
      </c>
      <c r="B64" s="36" t="s">
        <v>80</v>
      </c>
      <c r="C64" s="36">
        <v>42</v>
      </c>
      <c r="D64" s="37">
        <v>15766098</v>
      </c>
      <c r="E64" s="36">
        <v>42</v>
      </c>
      <c r="F64" s="37">
        <v>15766098</v>
      </c>
      <c r="G64" s="33"/>
    </row>
    <row r="65" spans="1:12" ht="25" customHeight="1">
      <c r="A65" s="35">
        <v>38</v>
      </c>
      <c r="B65" s="36" t="s">
        <v>81</v>
      </c>
      <c r="C65" s="36">
        <v>37</v>
      </c>
      <c r="D65" s="37">
        <v>15766208</v>
      </c>
      <c r="E65" s="36">
        <v>37</v>
      </c>
      <c r="F65" s="37">
        <v>15766208</v>
      </c>
      <c r="G65" s="33"/>
    </row>
    <row r="66" spans="1:12" ht="25" customHeight="1">
      <c r="A66" s="35">
        <v>41</v>
      </c>
      <c r="B66" s="36" t="s">
        <v>82</v>
      </c>
      <c r="C66" s="36">
        <v>40</v>
      </c>
      <c r="D66" s="37">
        <v>15766286</v>
      </c>
      <c r="E66" s="36">
        <v>40</v>
      </c>
      <c r="F66" s="37">
        <v>15766286</v>
      </c>
      <c r="G66" s="33"/>
    </row>
    <row r="67" spans="1:12" ht="25" customHeight="1">
      <c r="A67" s="35">
        <v>11</v>
      </c>
      <c r="B67" s="36" t="s">
        <v>83</v>
      </c>
      <c r="C67" s="36">
        <v>11</v>
      </c>
      <c r="D67" s="37">
        <v>15766338</v>
      </c>
      <c r="E67" s="36">
        <v>11</v>
      </c>
      <c r="F67" s="37">
        <v>15766338</v>
      </c>
      <c r="G67" s="33"/>
    </row>
    <row r="68" spans="1:12" ht="25" customHeight="1">
      <c r="A68" s="35">
        <v>22</v>
      </c>
      <c r="B68" s="36" t="s">
        <v>84</v>
      </c>
      <c r="C68" s="36">
        <v>22</v>
      </c>
      <c r="D68" s="37">
        <v>15766397</v>
      </c>
      <c r="E68" s="36">
        <v>22</v>
      </c>
      <c r="F68" s="37">
        <v>15766397</v>
      </c>
      <c r="G68" s="33"/>
    </row>
    <row r="69" spans="1:12" ht="25" customHeight="1">
      <c r="A69" s="35">
        <v>6</v>
      </c>
      <c r="B69" s="36" t="s">
        <v>85</v>
      </c>
      <c r="C69" s="36">
        <v>6</v>
      </c>
      <c r="D69" s="37">
        <v>15766469</v>
      </c>
      <c r="E69" s="36">
        <v>6</v>
      </c>
      <c r="F69" s="37">
        <v>15766469</v>
      </c>
      <c r="G69" s="33"/>
    </row>
    <row r="70" spans="1:12" ht="25" customHeight="1">
      <c r="A70" s="35">
        <v>30</v>
      </c>
      <c r="B70" s="36" t="s">
        <v>86</v>
      </c>
      <c r="C70" s="36">
        <v>29</v>
      </c>
      <c r="D70" s="37">
        <v>15766515.869999999</v>
      </c>
      <c r="E70" s="36">
        <v>29</v>
      </c>
      <c r="F70" s="37">
        <v>15766515.869999999</v>
      </c>
      <c r="G70" s="33"/>
    </row>
    <row r="71" spans="1:12" ht="25" customHeight="1">
      <c r="A71" s="35">
        <v>5</v>
      </c>
      <c r="B71" s="36" t="s">
        <v>87</v>
      </c>
      <c r="C71" s="36">
        <v>5</v>
      </c>
      <c r="D71" s="37">
        <v>15766531.01</v>
      </c>
      <c r="E71" s="36">
        <v>5</v>
      </c>
      <c r="F71" s="37">
        <v>15766531.01</v>
      </c>
      <c r="G71" s="33"/>
    </row>
    <row r="72" spans="1:12" ht="25" customHeight="1">
      <c r="A72" s="35">
        <v>7</v>
      </c>
      <c r="B72" s="36" t="s">
        <v>88</v>
      </c>
      <c r="C72" s="36">
        <v>7</v>
      </c>
      <c r="D72" s="37">
        <v>15766568.08</v>
      </c>
      <c r="E72" s="36">
        <v>7</v>
      </c>
      <c r="F72" s="37">
        <v>15766568.08</v>
      </c>
      <c r="G72" s="33"/>
      <c r="L72">
        <f>L70*0.9</f>
        <v>0</v>
      </c>
    </row>
    <row r="73" spans="1:12" ht="25" customHeight="1">
      <c r="A73" s="35">
        <v>15</v>
      </c>
      <c r="B73" s="36" t="s">
        <v>89</v>
      </c>
      <c r="C73" s="36">
        <v>15</v>
      </c>
      <c r="D73" s="37">
        <v>15766619.42</v>
      </c>
      <c r="E73" s="36">
        <v>15</v>
      </c>
      <c r="F73" s="37">
        <v>15766619.42</v>
      </c>
      <c r="G73" s="33"/>
    </row>
    <row r="74" spans="1:12" ht="25" customHeight="1">
      <c r="A74" s="35">
        <v>62</v>
      </c>
      <c r="B74" s="36" t="s">
        <v>90</v>
      </c>
      <c r="C74" s="36">
        <v>61</v>
      </c>
      <c r="D74" s="37">
        <v>15766666</v>
      </c>
      <c r="E74" s="36">
        <v>61</v>
      </c>
      <c r="F74" s="37">
        <v>15766666</v>
      </c>
      <c r="G74" s="33"/>
    </row>
    <row r="75" spans="1:12" ht="25" customHeight="1">
      <c r="A75" s="35">
        <v>18</v>
      </c>
      <c r="B75" s="36" t="s">
        <v>91</v>
      </c>
      <c r="C75" s="36">
        <v>18</v>
      </c>
      <c r="D75" s="37">
        <v>15766725.02</v>
      </c>
      <c r="E75" s="36">
        <v>18</v>
      </c>
      <c r="F75" s="37">
        <v>15766725.02</v>
      </c>
      <c r="G75" s="33"/>
    </row>
    <row r="76" spans="1:12" ht="25" customHeight="1">
      <c r="A76" s="35">
        <v>60</v>
      </c>
      <c r="B76" s="36" t="s">
        <v>92</v>
      </c>
      <c r="C76" s="36">
        <v>59</v>
      </c>
      <c r="D76" s="37">
        <v>15766757.960000001</v>
      </c>
      <c r="E76" s="36">
        <v>59</v>
      </c>
      <c r="F76" s="37">
        <v>15766757.960000001</v>
      </c>
      <c r="G76" s="33"/>
    </row>
    <row r="77" spans="1:12" ht="25" customHeight="1">
      <c r="A77" s="35">
        <v>17</v>
      </c>
      <c r="B77" s="36" t="s">
        <v>93</v>
      </c>
      <c r="C77" s="36">
        <v>17</v>
      </c>
      <c r="D77" s="37">
        <v>15766773</v>
      </c>
      <c r="E77" s="36">
        <v>17</v>
      </c>
      <c r="F77" s="37">
        <v>15766773</v>
      </c>
      <c r="G77" s="33"/>
    </row>
    <row r="78" spans="1:12" ht="25" customHeight="1">
      <c r="A78" s="35">
        <v>10</v>
      </c>
      <c r="B78" s="36" t="s">
        <v>94</v>
      </c>
      <c r="C78" s="36">
        <v>10</v>
      </c>
      <c r="D78" s="37">
        <v>15766789.029999999</v>
      </c>
      <c r="E78" s="36">
        <v>10</v>
      </c>
      <c r="F78" s="37">
        <v>15766789.029999999</v>
      </c>
      <c r="G78" s="33"/>
    </row>
    <row r="79" spans="1:12" ht="25" customHeight="1">
      <c r="A79" s="35">
        <v>34</v>
      </c>
      <c r="B79" s="36" t="s">
        <v>95</v>
      </c>
      <c r="C79" s="36">
        <v>33</v>
      </c>
      <c r="D79" s="37">
        <v>15766815.039999999</v>
      </c>
      <c r="E79" s="36">
        <v>33</v>
      </c>
      <c r="F79" s="37">
        <v>15766815.039999999</v>
      </c>
      <c r="G79" s="33"/>
    </row>
    <row r="80" spans="1:12" ht="25" customHeight="1">
      <c r="A80" s="35">
        <v>9</v>
      </c>
      <c r="B80" s="36" t="s">
        <v>96</v>
      </c>
      <c r="C80" s="36">
        <v>9</v>
      </c>
      <c r="D80" s="37">
        <v>15766836.15</v>
      </c>
      <c r="E80" s="36">
        <v>9</v>
      </c>
      <c r="F80" s="37">
        <v>15766836.15</v>
      </c>
      <c r="G80" s="33"/>
    </row>
    <row r="81" spans="1:7" ht="25" customHeight="1">
      <c r="A81" s="35">
        <v>8</v>
      </c>
      <c r="B81" s="36" t="s">
        <v>97</v>
      </c>
      <c r="C81" s="36">
        <v>8</v>
      </c>
      <c r="D81" s="37">
        <v>15766888.310000001</v>
      </c>
      <c r="E81" s="36">
        <v>8</v>
      </c>
      <c r="F81" s="37">
        <v>15766888.310000001</v>
      </c>
      <c r="G81" s="33"/>
    </row>
    <row r="82" spans="1:7" ht="25" customHeight="1">
      <c r="A82" s="35">
        <v>19</v>
      </c>
      <c r="B82" s="36" t="s">
        <v>98</v>
      </c>
      <c r="C82" s="36">
        <v>19</v>
      </c>
      <c r="D82" s="37">
        <v>15767000.09</v>
      </c>
      <c r="E82" s="36">
        <v>19</v>
      </c>
      <c r="F82" s="37">
        <v>15767000.09</v>
      </c>
      <c r="G82" s="33"/>
    </row>
    <row r="83" spans="1:7" ht="25" customHeight="1">
      <c r="A83" s="35">
        <v>13</v>
      </c>
      <c r="B83" s="36" t="s">
        <v>99</v>
      </c>
      <c r="C83" s="36">
        <v>13</v>
      </c>
      <c r="D83" s="37">
        <v>15767096</v>
      </c>
      <c r="E83" s="36">
        <v>13</v>
      </c>
      <c r="F83" s="37">
        <v>15767096</v>
      </c>
      <c r="G83" s="33"/>
    </row>
    <row r="84" spans="1:7" ht="25" customHeight="1">
      <c r="A84" s="35">
        <v>47</v>
      </c>
      <c r="B84" s="36" t="s">
        <v>100</v>
      </c>
      <c r="C84" s="36">
        <v>46</v>
      </c>
      <c r="D84" s="37">
        <v>15767110</v>
      </c>
      <c r="E84" s="36">
        <v>46</v>
      </c>
      <c r="F84" s="37">
        <v>15767110</v>
      </c>
      <c r="G84" s="33"/>
    </row>
    <row r="85" spans="1:7" ht="25" customHeight="1">
      <c r="A85" s="35">
        <v>35</v>
      </c>
      <c r="B85" s="36" t="s">
        <v>101</v>
      </c>
      <c r="C85" s="36">
        <v>34</v>
      </c>
      <c r="D85" s="37">
        <v>15767160</v>
      </c>
      <c r="E85" s="36">
        <v>34</v>
      </c>
      <c r="F85" s="37">
        <v>15767160</v>
      </c>
      <c r="G85" s="33"/>
    </row>
    <row r="86" spans="1:7">
      <c r="C86" t="s">
        <v>17</v>
      </c>
      <c r="D86" t="s">
        <v>2</v>
      </c>
      <c r="E86" t="s">
        <v>17</v>
      </c>
      <c r="F86" t="s">
        <v>17</v>
      </c>
      <c r="G86" s="33"/>
    </row>
  </sheetData>
  <autoFilter ref="A1:N86" xr:uid="{00000000-0009-0000-0000-000001000000}"/>
  <sortState ref="A1:F86">
    <sortCondition ref="F1"/>
  </sortState>
  <phoneticPr fontId="6" type="noConversion"/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汇总</vt:lpstr>
      <vt:lpstr>芜湖师范学校</vt:lpstr>
      <vt:lpstr>褐山花苑</vt:lpstr>
      <vt:lpstr>高沟镇镇政府</vt:lpstr>
      <vt:lpstr>三山区（二标段）</vt:lpstr>
      <vt:lpstr>油料生产基地</vt:lpstr>
      <vt:lpstr>繁昌县经济开发区</vt:lpstr>
      <vt:lpstr>三里镇水</vt:lpstr>
      <vt:lpstr>金河小区</vt:lpstr>
      <vt:lpstr>X155</vt:lpstr>
      <vt:lpstr>火龙街</vt:lpstr>
      <vt:lpstr>繁阳镇团</vt:lpstr>
      <vt:lpstr>商贸职业技术学院2018</vt:lpstr>
      <vt:lpstr>新麒麟路</vt:lpstr>
      <vt:lpstr>长江南路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jiali Zhang</cp:lastModifiedBy>
  <dcterms:created xsi:type="dcterms:W3CDTF">2018-08-01T07:29:00Z</dcterms:created>
  <dcterms:modified xsi:type="dcterms:W3CDTF">2018-08-15T10:33:57Z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