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8800" windowHeight="14100"/>
  </bookViews>
  <sheets>
    <sheet name="Summary" sheetId="1" r:id="rId1"/>
  </sheets>
  <definedNames>
    <definedName name="_xlnm._FilterDatabase" localSheetId="0" hidden="1">Summary!$A$1:$V$44</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53" i="1" l="1"/>
  <c r="B30" i="1" l="1"/>
  <c r="B29" i="1"/>
  <c r="B14" i="1"/>
  <c r="B28" i="1"/>
  <c r="B27" i="1"/>
  <c r="B26" i="1"/>
  <c r="B7" i="1"/>
  <c r="B6" i="1"/>
  <c r="B5" i="1"/>
  <c r="B4" i="1"/>
  <c r="B25" i="1"/>
  <c r="B24" i="1"/>
  <c r="B23" i="1" l="1"/>
  <c r="B22" i="1"/>
  <c r="B21" i="1"/>
  <c r="B3" i="1"/>
  <c r="B20" i="1"/>
  <c r="B2" i="1" l="1"/>
  <c r="L2" i="1" l="1"/>
</calcChain>
</file>

<file path=xl/sharedStrings.xml><?xml version="1.0" encoding="utf-8"?>
<sst xmlns="http://schemas.openxmlformats.org/spreadsheetml/2006/main" count="312" uniqueCount="125">
  <si>
    <t>ID</t>
  </si>
  <si>
    <t>Title</t>
  </si>
  <si>
    <t>Status</t>
  </si>
  <si>
    <t>Date identified</t>
  </si>
  <si>
    <t>Description</t>
  </si>
  <si>
    <t>Status log (please date entries)</t>
  </si>
  <si>
    <t>Porr</t>
  </si>
  <si>
    <t>Date 
committed</t>
  </si>
  <si>
    <t>Resolution 
deadline</t>
  </si>
  <si>
    <t>Date 
resolved</t>
  </si>
  <si>
    <t>Date
accepted</t>
  </si>
  <si>
    <t>Requesting organization</t>
  </si>
  <si>
    <t>Liu</t>
  </si>
  <si>
    <t>Customer
ranking</t>
  </si>
  <si>
    <t>Team
ranking</t>
  </si>
  <si>
    <t>Composite 
ranking</t>
  </si>
  <si>
    <t>Relevant 
deliverable or subsystem</t>
  </si>
  <si>
    <t>Identified in Git commit ID…</t>
  </si>
  <si>
    <t>Frontend</t>
  </si>
  <si>
    <t>Short description of issue</t>
  </si>
  <si>
    <t>Options: Working Group, MORPC, CURA</t>
  </si>
  <si>
    <t>Detailed description of issue</t>
  </si>
  <si>
    <t>1/1/2020 - Describe any progress or decisions made with respect to the issue.  Please include the date and your name/initials</t>
  </si>
  <si>
    <t>Resolved in Git commit ID…</t>
  </si>
  <si>
    <t>Commited by (name)</t>
  </si>
  <si>
    <t>Resolved 
by (name)</t>
  </si>
  <si>
    <t>Accepted
by (name)</t>
  </si>
  <si>
    <t>e2e5320f</t>
  </si>
  <si>
    <t>Style of narrative text box is confusing</t>
  </si>
  <si>
    <t>CURA</t>
  </si>
  <si>
    <t>The narrative text boxes on the cards seem like they should be editable, based on the box and border formatting.   Perhaps that should be changed.</t>
  </si>
  <si>
    <t>Convey units of measure</t>
  </si>
  <si>
    <t>Reader needs to know what are the units of the variable being displayed on the card.  Consider doing this in narrative text, by adding y-axis labels, in the legend, or by another means.</t>
  </si>
  <si>
    <t>Refine legend label word selection</t>
  </si>
  <si>
    <t>Handle overflow of legend label text</t>
  </si>
  <si>
    <t>Some legend labels are too wordy or do not accurately describe the data.  Refine word selection.</t>
  </si>
  <si>
    <t>Some legend labels are too wide for the allocated space and appear truncated.  Consider ways to display the full text.</t>
  </si>
  <si>
    <t>Baseline and target line are not prominent enough</t>
  </si>
  <si>
    <t>Baseline and target line do not stand out enough.  Consider changing their style to make them more prominent.</t>
  </si>
  <si>
    <t>Working Group</t>
  </si>
  <si>
    <t>Allow adjustment of chart axis scales</t>
  </si>
  <si>
    <t>January usability testing showed that users could not reliably discern relative values of the data shown on the map.  Add features to improve interpretation of map features.</t>
  </si>
  <si>
    <t>Allow precise interpretation of map data</t>
  </si>
  <si>
    <t>Allow user to see details of data shown on map</t>
  </si>
  <si>
    <t>Multiple</t>
  </si>
  <si>
    <t>Cards are malformated after resizing browser window</t>
  </si>
  <si>
    <t>Card ordering is not preserved after click-and-drag rearrangment</t>
  </si>
  <si>
    <t>Tool does not adequately address use case #5 (TBD)</t>
  </si>
  <si>
    <t>Narrative text is difficult to read</t>
  </si>
  <si>
    <t>"Narrative text is quite small.  Might be good to have a pop-out option to see it larger"</t>
  </si>
  <si>
    <t>Allow layering of indicators</t>
  </si>
  <si>
    <t>Allow the user to change the indicator displayed on the map directly</t>
  </si>
  <si>
    <t>Milam</t>
  </si>
  <si>
    <t>Numbers on charts are difficult to read</t>
  </si>
  <si>
    <t xml:space="preserve">96d1c9c3 </t>
  </si>
  <si>
    <t>Pending</t>
  </si>
  <si>
    <t>N/A</t>
  </si>
  <si>
    <t>Support hyperlinks in narrative text</t>
  </si>
  <si>
    <t>MORPC</t>
  </si>
  <si>
    <t>Schill</t>
  </si>
  <si>
    <t>Narrative text boxes on Dashboard should allow for the inclusion of hyperlinks to direct users to external supporting information.</t>
  </si>
  <si>
    <t>Allow resizing of map</t>
  </si>
  <si>
    <t>Phillips</t>
  </si>
  <si>
    <t>Allow resizing of sidebar to make the map more prominent.</t>
  </si>
  <si>
    <t>Persistant scrollbars</t>
  </si>
  <si>
    <t>Add option to make scrollbars visible at all times.</t>
  </si>
  <si>
    <t>Air quality heatmap</t>
  </si>
  <si>
    <t>Audio narration for tutorial</t>
  </si>
  <si>
    <t>Add legend to map</t>
  </si>
  <si>
    <t>Add pop-ups to map features</t>
  </si>
  <si>
    <t>Colors on stacked bar charts are difficult to see/distinguish</t>
  </si>
  <si>
    <t>Card autoarrange</t>
  </si>
  <si>
    <t>Provide indication of no data on map</t>
  </si>
  <si>
    <t>Support for Internet Explorer</t>
  </si>
  <si>
    <t>Better indication of linkage between card and map</t>
  </si>
  <si>
    <t>Full-featured map</t>
  </si>
  <si>
    <t>Improve card rearrangement</t>
  </si>
  <si>
    <t>Support for small-format devices</t>
  </si>
  <si>
    <t>Detailed supporting information</t>
  </si>
  <si>
    <t>Dashboard is too dense</t>
  </si>
  <si>
    <t>Stein</t>
  </si>
  <si>
    <t>Choropleth symbology for map</t>
  </si>
  <si>
    <t>Unknown</t>
  </si>
  <si>
    <t>More descriptive titles for basemaps</t>
  </si>
  <si>
    <t>Add data, overlay, swipe, storymap</t>
  </si>
  <si>
    <t>Undo of card rearrangement</t>
  </si>
  <si>
    <t>Indicator summary export</t>
  </si>
  <si>
    <t>Graph + map + supporting info</t>
  </si>
  <si>
    <t>Add pop-ups to chart features</t>
  </si>
  <si>
    <t>Shockey</t>
  </si>
  <si>
    <t>Kim</t>
  </si>
  <si>
    <t>Sowry</t>
  </si>
  <si>
    <t>0 
(example)</t>
  </si>
  <si>
    <t>Name of Requesting Person</t>
  </si>
  <si>
    <t>Miller</t>
  </si>
  <si>
    <t>Hurst</t>
  </si>
  <si>
    <t>Identify counties on map</t>
  </si>
  <si>
    <t>Elhami</t>
  </si>
  <si>
    <t>Make data available via standard API(s)</t>
  </si>
  <si>
    <t>Add explanation of question mark symbol in landing page</t>
  </si>
  <si>
    <t>If no map data is available for the chart feature the user has selected, indicate this explicitly</t>
  </si>
  <si>
    <t>User should be able to determine what data is being shown on the map rapidly and with little effort.  User should be able to move gaze from map to cards and quickly locate the corresponding data.</t>
  </si>
  <si>
    <t>2/20/2020 - Works well when cards are in expanded mode.  Cards are still malformated in compact mode.</t>
  </si>
  <si>
    <t>2/20/2020 - Indicator value for currently-selected time period is reported on mouseover.  Unit of measure not currently included.</t>
  </si>
  <si>
    <t xml:space="preserve">Assigned to
(name)  </t>
  </si>
  <si>
    <t>Jialin</t>
  </si>
  <si>
    <t>Adam</t>
  </si>
  <si>
    <t>Allow downloading of derived indicator data</t>
  </si>
  <si>
    <t>Card arrangement by dragging has been described as clunky, difficult, non-intuitive by working group members.  Need to improve usability of this feature, or eliminate it.</t>
  </si>
  <si>
    <t>Documentation of indicator construction</t>
  </si>
  <si>
    <t>Some users would like to see additional contextual information related to the indicators, potentially including text, maps, imagery, hyperlinks.  Would prefer to display this in the dashboard rather than navigating away from the page if possible.</t>
  </si>
  <si>
    <t>Some users would like to better understand how indicators are computed and from what input data.   Would prefer to display this in the dashboard rather than navigating away from the page if possible.</t>
  </si>
  <si>
    <t>Luyu</t>
  </si>
  <si>
    <t>Provide simple and intuitive means for users to download spatiotemporal indicator data in forms usable by common tools.  For each indicator, available data should include at least the following:
1. Tabular data for region by time period (readable by Excel)
2. Tabular data for all counties by time period (readable by Excel)
3. Spatial data (geometry + attribute table) for all counties by time period (readable by ArcGIS)</t>
  </si>
  <si>
    <t>Make spatiotemporal indictor data available for retrieval by ArcGIS directly from the network (download not required).  At minimum, ArcGIS Online should be supported.  Ideally ArcGIS Pro and ArcMap as well.</t>
  </si>
  <si>
    <t>3/5/2020 - Y-axis now shows unit of measure.  Currently hard-coded.  Should be retrieved via API.</t>
  </si>
  <si>
    <t>3/5/2020 - Adam is considering using labelgun or Leaflet.labels instead.  Fallback to custom basemap. 
2/20/2020 - County name is reported on mouseover.  Additionally, Adam intends to create a grey basemap with labels.</t>
  </si>
  <si>
    <t>3/5/2020 - Mouseover issue is fixed.  Show unit of measure?
2/20/2020 - Getting close!  Mouseover highlighting function breaks when filter range is set.</t>
  </si>
  <si>
    <t>3/5/2020 - No Data is reported in info box below map, but disappears when mouse moves off data point in card.</t>
  </si>
  <si>
    <t>3/5/2020 - "Locked" data appears in red on the card.  Luyu is addressing a few remaining bugs.</t>
  </si>
  <si>
    <t>3/5/2020 - Need to consider how to implement this and gather feedback from MORPC (and ideally WG)</t>
  </si>
  <si>
    <t>3/5/2020 - Need to consider how to implement this and gather feedback from MORPC (and ideally WG)
2/20/2020 - Consider including this in "supplementary information"</t>
  </si>
  <si>
    <t>3/5/2020 - Item 1 is working.  Use unit of measure for column header.  Luyu is working on items 2 and 3.  Spatial data will be provided as KML.</t>
  </si>
  <si>
    <t>3/5/2020 - Luyu is considering how to do this.  Data will likely be exposed as KML.</t>
  </si>
  <si>
    <t>Consider using chroma.js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</si>
</sst>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b/>
      <sz val="11"/>
      <color theme="1"/>
      <name val="Calibri"/>
      <family val="2"/>
      <scheme val="minor"/>
    </font>
    <font>
      <u/>
      <sz val="11"/>
      <color theme="10"/>
      <name val="Calibri"/>
      <family val="2"/>
      <scheme val="minor"/>
    </font>
    <font>
      <b/>
      <sz val="11"/>
      <name val="Calibri"/>
      <family val="2"/>
      <scheme val="minor"/>
    </font>
    <font>
      <sz val="11"/>
      <name val="Calibri"/>
      <family val="2"/>
      <scheme val="minor"/>
    </font>
    <font>
      <sz val="11"/>
      <color rgb="FF9C0006"/>
      <name val="Calibri"/>
      <family val="2"/>
      <scheme val="minor"/>
    </font>
  </fonts>
  <fills count="5">
    <fill>
      <patternFill patternType="none"/>
    </fill>
    <fill>
      <patternFill patternType="gray125"/>
    </fill>
    <fill>
      <patternFill patternType="solid">
        <fgColor theme="8" tint="0.79998168889431442"/>
        <bgColor indexed="64"/>
      </patternFill>
    </fill>
    <fill>
      <patternFill patternType="solid">
        <fgColor rgb="FFFFFF00"/>
        <bgColor indexed="64"/>
      </patternFill>
    </fill>
    <fill>
      <patternFill patternType="solid">
        <fgColor rgb="FFFFC7CE"/>
      </patternFill>
    </fill>
  </fills>
  <borders count="1">
    <border>
      <left/>
      <right/>
      <top/>
      <bottom/>
      <diagonal/>
    </border>
  </borders>
  <cellStyleXfs count="3">
    <xf numFmtId="0" fontId="0" fillId="0" borderId="0"/>
    <xf numFmtId="0" fontId="2" fillId="0" borderId="0" applyNumberFormat="0" applyFill="0" applyBorder="0" applyAlignment="0" applyProtection="0"/>
    <xf numFmtId="0" fontId="5" fillId="4" borderId="0" applyNumberFormat="0" applyBorder="0" applyAlignment="0" applyProtection="0"/>
  </cellStyleXfs>
  <cellXfs count="27">
    <xf numFmtId="0" fontId="0" fillId="0" borderId="0" xfId="0"/>
    <xf numFmtId="0" fontId="0" fillId="0" borderId="0" xfId="0" applyAlignment="1">
      <alignment horizontal="left" vertical="top"/>
    </xf>
    <xf numFmtId="0" fontId="1" fillId="0" borderId="0" xfId="0" applyFont="1" applyAlignment="1">
      <alignment horizontal="center" vertical="center" wrapText="1"/>
    </xf>
    <xf numFmtId="14" fontId="0" fillId="0" borderId="0" xfId="0" applyNumberFormat="1" applyAlignment="1">
      <alignment horizontal="left" vertical="top"/>
    </xf>
    <xf numFmtId="0" fontId="0" fillId="0" borderId="0" xfId="0" applyAlignment="1">
      <alignment horizontal="left" vertical="top" wrapText="1"/>
    </xf>
    <xf numFmtId="0" fontId="0" fillId="0" borderId="0" xfId="0" quotePrefix="1" applyAlignment="1">
      <alignment horizontal="left" vertical="top"/>
    </xf>
    <xf numFmtId="14" fontId="0" fillId="0" borderId="0" xfId="0" quotePrefix="1" applyNumberFormat="1" applyAlignment="1">
      <alignment horizontal="left" vertical="top"/>
    </xf>
    <xf numFmtId="0" fontId="0" fillId="0" borderId="0" xfId="0" applyAlignment="1">
      <alignment horizontal="center" vertical="center" wrapText="1"/>
    </xf>
    <xf numFmtId="0" fontId="1" fillId="2" borderId="0" xfId="0" applyFont="1" applyFill="1" applyAlignment="1">
      <alignment horizontal="center" vertical="center" wrapText="1"/>
    </xf>
    <xf numFmtId="0" fontId="0" fillId="2" borderId="0" xfId="0" applyFill="1" applyAlignment="1">
      <alignment horizontal="left" vertical="top"/>
    </xf>
    <xf numFmtId="0" fontId="0" fillId="2" borderId="0" xfId="0" applyFill="1"/>
    <xf numFmtId="0" fontId="0" fillId="0" borderId="0" xfId="0" applyAlignment="1">
      <alignment horizontal="center" vertical="top"/>
    </xf>
    <xf numFmtId="14" fontId="0" fillId="2" borderId="0" xfId="0" applyNumberFormat="1" applyFill="1" applyAlignment="1">
      <alignment horizontal="left" vertical="top"/>
    </xf>
    <xf numFmtId="0" fontId="0" fillId="2" borderId="0" xfId="0" applyFill="1" applyAlignment="1">
      <alignment horizontal="left" vertical="top" wrapText="1"/>
    </xf>
    <xf numFmtId="0" fontId="0" fillId="2" borderId="0" xfId="0" applyFill="1" applyAlignment="1">
      <alignment horizontal="center" vertical="center"/>
    </xf>
    <xf numFmtId="0" fontId="0" fillId="0" borderId="0" xfId="0" applyAlignment="1">
      <alignment horizontal="center" vertical="center"/>
    </xf>
    <xf numFmtId="0" fontId="0" fillId="2" borderId="0" xfId="0" applyFill="1" applyAlignment="1">
      <alignment horizontal="center" vertical="top" wrapText="1"/>
    </xf>
    <xf numFmtId="0" fontId="3" fillId="0" borderId="0" xfId="0" applyFont="1" applyAlignment="1">
      <alignment horizontal="center" vertical="center" wrapText="1"/>
    </xf>
    <xf numFmtId="0" fontId="4" fillId="0" borderId="0" xfId="0" applyFont="1"/>
    <xf numFmtId="0" fontId="4" fillId="0" borderId="0" xfId="0" applyFont="1" applyAlignment="1">
      <alignment horizontal="left" vertical="top"/>
    </xf>
    <xf numFmtId="0" fontId="4" fillId="0" borderId="0" xfId="0" applyFont="1" applyAlignment="1">
      <alignment horizontal="left" vertical="top" wrapText="1"/>
    </xf>
    <xf numFmtId="0" fontId="4" fillId="2" borderId="0" xfId="1" applyFont="1" applyFill="1" applyAlignment="1">
      <alignment horizontal="left" vertical="top"/>
    </xf>
    <xf numFmtId="0" fontId="4" fillId="0" borderId="0" xfId="1" applyFont="1" applyAlignment="1">
      <alignment horizontal="left" vertical="top"/>
    </xf>
    <xf numFmtId="0" fontId="4" fillId="0" borderId="0" xfId="1" applyFont="1" applyAlignment="1">
      <alignment horizontal="left" vertical="top" wrapText="1"/>
    </xf>
    <xf numFmtId="0" fontId="0" fillId="0" borderId="0" xfId="0" applyFill="1" applyAlignment="1">
      <alignment horizontal="left" vertical="top"/>
    </xf>
    <xf numFmtId="0" fontId="0" fillId="3" borderId="0" xfId="0" applyFill="1" applyAlignment="1">
      <alignment horizontal="center" vertical="center"/>
    </xf>
    <xf numFmtId="0" fontId="5" fillId="4" borderId="0" xfId="2" applyAlignment="1">
      <alignment horizontal="left" vertical="top" wrapText="1"/>
    </xf>
  </cellXfs>
  <cellStyles count="3">
    <cellStyle name="Bad" xfId="2" builtinId="27"/>
    <cellStyle name="Hyperlink" xfId="1" builtinId="8"/>
    <cellStyle name="Normal" xfId="0" builtinId="0"/>
  </cellStyles>
  <dxfs count="60">
    <dxf>
      <fill>
        <patternFill>
          <bgColor theme="0" tint="-0.1499679555650502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ill>
        <patternFill>
          <bgColor theme="0" tint="-0.1499679555650502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ill>
        <patternFill>
          <bgColor theme="0" tint="-0.1499679555650502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ill>
        <patternFill>
          <bgColor theme="0" tint="-0.1499679555650502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ill>
        <patternFill>
          <bgColor theme="0" tint="-0.1499679555650502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ill>
        <patternFill>
          <bgColor theme="0" tint="-0.1499679555650502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ill>
        <patternFill>
          <bgColor theme="0" tint="-0.1499679555650502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ill>
        <patternFill>
          <bgColor theme="0" tint="-0.1499679555650502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ill>
        <patternFill>
          <bgColor theme="0" tint="-0.1499679555650502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ill>
        <patternFill>
          <bgColor theme="0" tint="-0.1499679555650502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ill>
        <patternFill>
          <bgColor theme="0" tint="-0.1499679555650502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ill>
        <patternFill>
          <bgColor theme="0" tint="-0.1499679555650502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ill>
        <patternFill>
          <bgColor theme="0" tint="-0.1499679555650502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ill>
        <patternFill>
          <bgColor theme="0" tint="-0.1499679555650502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ill>
        <patternFill>
          <bgColor theme="0" tint="-0.1499679555650502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74"/>
  <sheetViews>
    <sheetView tabSelected="1" workbookViewId="0">
      <pane xSplit="6" ySplit="1" topLeftCell="J5" activePane="bottomRight" state="frozen"/>
      <selection pane="topRight" activeCell="E1" sqref="E1"/>
      <selection pane="bottomLeft" activeCell="A2" sqref="A2"/>
      <selection pane="bottomRight" activeCell="M6" sqref="M6"/>
    </sheetView>
  </sheetViews>
  <sheetFormatPr defaultRowHeight="15" x14ac:dyDescent="0.25"/>
  <cols>
    <col min="1" max="1" width="10" style="11" customWidth="1"/>
    <col min="2" max="2" width="12.28515625" style="9" customWidth="1"/>
    <col min="3" max="3" width="13.42578125" style="1" customWidth="1"/>
    <col min="4" max="4" width="14.42578125" style="1" customWidth="1"/>
    <col min="5" max="5" width="11.28515625" style="1" customWidth="1"/>
    <col min="6" max="6" width="23.28515625" style="4" customWidth="1"/>
    <col min="7" max="7" width="15.7109375" style="4" customWidth="1"/>
    <col min="8" max="8" width="21.5703125" style="19" bestFit="1" customWidth="1"/>
    <col min="9" max="9" width="37.7109375" style="4" customWidth="1"/>
    <col min="10" max="10" width="10.28515625" style="15" customWidth="1"/>
    <col min="11" max="11" width="7.5703125" style="15" customWidth="1"/>
    <col min="12" max="12" width="10.7109375" style="14" customWidth="1"/>
    <col min="13" max="13" width="37.42578125" style="4" customWidth="1"/>
    <col min="14" max="14" width="10.5703125" style="1" bestFit="1" customWidth="1"/>
    <col min="15" max="16" width="15.5703125" style="1" customWidth="1"/>
    <col min="17" max="17" width="9.7109375" style="1" bestFit="1" customWidth="1"/>
    <col min="18" max="18" width="10.5703125" style="1" bestFit="1" customWidth="1"/>
    <col min="19" max="19" width="15.5703125" style="1" customWidth="1"/>
    <col min="20" max="20" width="12" style="1" customWidth="1"/>
    <col min="21" max="21" width="8.5703125" style="1" bestFit="1" customWidth="1"/>
    <col min="22" max="22" width="14.28515625" style="1" customWidth="1"/>
  </cols>
  <sheetData>
    <row r="1" spans="1:22" s="7" customFormat="1" ht="60" x14ac:dyDescent="0.25">
      <c r="A1" s="2" t="s">
        <v>0</v>
      </c>
      <c r="B1" s="8" t="s">
        <v>2</v>
      </c>
      <c r="C1" s="2" t="s">
        <v>3</v>
      </c>
      <c r="D1" s="2" t="s">
        <v>16</v>
      </c>
      <c r="E1" s="2" t="s">
        <v>17</v>
      </c>
      <c r="F1" s="2" t="s">
        <v>1</v>
      </c>
      <c r="G1" s="2" t="s">
        <v>11</v>
      </c>
      <c r="H1" s="17" t="s">
        <v>93</v>
      </c>
      <c r="I1" s="2" t="s">
        <v>4</v>
      </c>
      <c r="J1" s="2" t="s">
        <v>13</v>
      </c>
      <c r="K1" s="2" t="s">
        <v>14</v>
      </c>
      <c r="L1" s="8" t="s">
        <v>15</v>
      </c>
      <c r="M1" s="2" t="s">
        <v>5</v>
      </c>
      <c r="N1" s="2" t="s">
        <v>7</v>
      </c>
      <c r="O1" s="2" t="s">
        <v>24</v>
      </c>
      <c r="P1" s="2" t="s">
        <v>104</v>
      </c>
      <c r="Q1" s="2" t="s">
        <v>8</v>
      </c>
      <c r="R1" s="2" t="s">
        <v>9</v>
      </c>
      <c r="S1" s="2" t="s">
        <v>23</v>
      </c>
      <c r="T1" s="2" t="s">
        <v>25</v>
      </c>
      <c r="U1" s="2" t="s">
        <v>10</v>
      </c>
      <c r="V1" s="2" t="s">
        <v>26</v>
      </c>
    </row>
    <row r="2" spans="1:22" s="10" customFormat="1" ht="60" x14ac:dyDescent="0.25">
      <c r="A2" s="16" t="s">
        <v>92</v>
      </c>
      <c r="B2" s="9" t="str">
        <f t="shared" ref="B2:B7" si="0">IF(NOT(ISBLANK(U2)), "Accepted", IF(NOT(ISBLANK(R2)), "Resolved", IF(NOT(ISBLANK(N2)), "Committed", "Pending")))</f>
        <v>Committed</v>
      </c>
      <c r="C2" s="12">
        <v>43831</v>
      </c>
      <c r="D2" s="12" t="s">
        <v>18</v>
      </c>
      <c r="E2" s="12"/>
      <c r="F2" s="13" t="s">
        <v>19</v>
      </c>
      <c r="G2" s="13" t="s">
        <v>20</v>
      </c>
      <c r="H2" s="21" t="s">
        <v>6</v>
      </c>
      <c r="I2" s="13" t="s">
        <v>21</v>
      </c>
      <c r="J2" s="14">
        <v>1</v>
      </c>
      <c r="K2" s="14">
        <v>2</v>
      </c>
      <c r="L2" s="14">
        <f>IF(ISBLANK(J2),K2,(J2+K2)/2)</f>
        <v>1.5</v>
      </c>
      <c r="M2" s="13" t="s">
        <v>22</v>
      </c>
      <c r="N2" s="12">
        <v>43951</v>
      </c>
      <c r="O2" s="9" t="s">
        <v>6</v>
      </c>
      <c r="P2" s="9"/>
      <c r="Q2" s="9"/>
      <c r="R2" s="12"/>
      <c r="S2" s="9"/>
      <c r="T2" s="9" t="s">
        <v>12</v>
      </c>
      <c r="U2" s="9"/>
      <c r="V2" s="9"/>
    </row>
    <row r="3" spans="1:22" ht="75" x14ac:dyDescent="0.25">
      <c r="A3" s="11">
        <v>2</v>
      </c>
      <c r="B3" s="9" t="str">
        <f t="shared" si="0"/>
        <v>Pending</v>
      </c>
      <c r="C3" s="3">
        <v>43836</v>
      </c>
      <c r="D3" s="3" t="s">
        <v>18</v>
      </c>
      <c r="E3" s="3" t="s">
        <v>27</v>
      </c>
      <c r="F3" s="4" t="s">
        <v>31</v>
      </c>
      <c r="G3" s="4" t="s">
        <v>29</v>
      </c>
      <c r="H3" s="18" t="s">
        <v>6</v>
      </c>
      <c r="I3" s="4" t="s">
        <v>32</v>
      </c>
      <c r="K3" s="25">
        <v>10</v>
      </c>
      <c r="M3" s="4" t="s">
        <v>115</v>
      </c>
      <c r="P3" s="1" t="s">
        <v>105</v>
      </c>
      <c r="R3" s="3"/>
    </row>
    <row r="4" spans="1:22" ht="105" x14ac:dyDescent="0.25">
      <c r="A4" s="11">
        <v>8</v>
      </c>
      <c r="B4" s="9" t="str">
        <f t="shared" si="0"/>
        <v>Pending</v>
      </c>
      <c r="C4" s="3">
        <v>43858</v>
      </c>
      <c r="D4" s="3" t="s">
        <v>18</v>
      </c>
      <c r="E4" s="6" t="s">
        <v>54</v>
      </c>
      <c r="F4" s="4" t="s">
        <v>96</v>
      </c>
      <c r="G4" s="4" t="s">
        <v>39</v>
      </c>
      <c r="H4" s="22" t="s">
        <v>44</v>
      </c>
      <c r="K4" s="25">
        <v>10</v>
      </c>
      <c r="M4" s="4" t="s">
        <v>116</v>
      </c>
      <c r="P4" s="24" t="s">
        <v>106</v>
      </c>
      <c r="R4" s="3"/>
      <c r="S4" s="5"/>
    </row>
    <row r="5" spans="1:22" ht="60" x14ac:dyDescent="0.25">
      <c r="A5" s="11">
        <v>9</v>
      </c>
      <c r="B5" s="9" t="str">
        <f t="shared" si="0"/>
        <v>Pending</v>
      </c>
      <c r="C5" s="3">
        <v>43858</v>
      </c>
      <c r="D5" s="3" t="s">
        <v>18</v>
      </c>
      <c r="E5" s="6" t="s">
        <v>54</v>
      </c>
      <c r="F5" s="4" t="s">
        <v>43</v>
      </c>
      <c r="G5" s="4" t="s">
        <v>39</v>
      </c>
      <c r="H5" s="22" t="s">
        <v>44</v>
      </c>
      <c r="K5" s="25">
        <v>10</v>
      </c>
      <c r="M5" s="4" t="s">
        <v>103</v>
      </c>
      <c r="P5" s="1" t="s">
        <v>105</v>
      </c>
      <c r="R5" s="3"/>
      <c r="S5" s="5"/>
    </row>
    <row r="6" spans="1:22" ht="45" x14ac:dyDescent="0.25">
      <c r="A6" s="11">
        <v>10</v>
      </c>
      <c r="B6" s="9" t="str">
        <f t="shared" si="0"/>
        <v>Pending</v>
      </c>
      <c r="C6" s="3">
        <v>43858</v>
      </c>
      <c r="D6" s="3" t="s">
        <v>18</v>
      </c>
      <c r="E6" s="6" t="s">
        <v>54</v>
      </c>
      <c r="F6" s="26" t="s">
        <v>45</v>
      </c>
      <c r="G6" s="4" t="s">
        <v>39</v>
      </c>
      <c r="H6" s="19" t="s">
        <v>90</v>
      </c>
      <c r="K6" s="25">
        <v>10</v>
      </c>
      <c r="M6" s="4" t="s">
        <v>102</v>
      </c>
      <c r="P6" s="1" t="s">
        <v>105</v>
      </c>
      <c r="R6" s="3"/>
    </row>
    <row r="7" spans="1:22" ht="45" x14ac:dyDescent="0.25">
      <c r="A7" s="11">
        <v>11</v>
      </c>
      <c r="B7" s="9" t="str">
        <f t="shared" si="0"/>
        <v>Pending</v>
      </c>
      <c r="C7" s="3">
        <v>43858</v>
      </c>
      <c r="D7" s="3" t="s">
        <v>18</v>
      </c>
      <c r="E7" s="6" t="s">
        <v>54</v>
      </c>
      <c r="F7" s="26" t="s">
        <v>46</v>
      </c>
      <c r="G7" s="4" t="s">
        <v>39</v>
      </c>
      <c r="H7" s="19" t="s">
        <v>90</v>
      </c>
      <c r="K7" s="25">
        <v>10</v>
      </c>
      <c r="P7" s="1" t="s">
        <v>105</v>
      </c>
      <c r="R7" s="3"/>
    </row>
    <row r="8" spans="1:22" ht="90" x14ac:dyDescent="0.25">
      <c r="A8" s="11">
        <v>23</v>
      </c>
      <c r="B8" s="9" t="s">
        <v>55</v>
      </c>
      <c r="C8" s="3">
        <v>43872</v>
      </c>
      <c r="D8" s="3" t="s">
        <v>18</v>
      </c>
      <c r="E8" s="6" t="s">
        <v>54</v>
      </c>
      <c r="F8" s="4" t="s">
        <v>68</v>
      </c>
      <c r="G8" s="4" t="s">
        <v>39</v>
      </c>
      <c r="H8" s="22" t="s">
        <v>80</v>
      </c>
      <c r="K8" s="25">
        <v>10</v>
      </c>
      <c r="M8" s="4" t="s">
        <v>117</v>
      </c>
      <c r="P8" s="1" t="s">
        <v>105</v>
      </c>
    </row>
    <row r="9" spans="1:22" ht="45" x14ac:dyDescent="0.25">
      <c r="A9" s="11">
        <v>25</v>
      </c>
      <c r="B9" s="9" t="s">
        <v>55</v>
      </c>
      <c r="C9" s="3">
        <v>43872</v>
      </c>
      <c r="D9" s="3" t="s">
        <v>18</v>
      </c>
      <c r="E9" s="6" t="s">
        <v>54</v>
      </c>
      <c r="F9" s="4" t="s">
        <v>99</v>
      </c>
      <c r="G9" s="4" t="s">
        <v>29</v>
      </c>
      <c r="H9" s="19" t="s">
        <v>6</v>
      </c>
      <c r="K9" s="25">
        <v>10</v>
      </c>
      <c r="P9" s="1" t="s">
        <v>106</v>
      </c>
    </row>
    <row r="10" spans="1:22" ht="45" x14ac:dyDescent="0.25">
      <c r="A10" s="11">
        <v>26</v>
      </c>
      <c r="B10" s="9" t="s">
        <v>55</v>
      </c>
      <c r="C10" s="3">
        <v>43872</v>
      </c>
      <c r="D10" s="3" t="s">
        <v>18</v>
      </c>
      <c r="E10" s="6" t="s">
        <v>54</v>
      </c>
      <c r="F10" s="26" t="s">
        <v>70</v>
      </c>
      <c r="G10" s="4" t="s">
        <v>39</v>
      </c>
      <c r="H10" s="20" t="s">
        <v>80</v>
      </c>
      <c r="K10" s="25">
        <v>20</v>
      </c>
      <c r="M10" s="4" t="s">
        <v>124</v>
      </c>
      <c r="P10" s="1" t="s">
        <v>105</v>
      </c>
    </row>
    <row r="11" spans="1:22" ht="45" x14ac:dyDescent="0.25">
      <c r="A11" s="11">
        <v>28</v>
      </c>
      <c r="B11" s="9" t="s">
        <v>55</v>
      </c>
      <c r="C11" s="3">
        <v>43872</v>
      </c>
      <c r="D11" s="3" t="s">
        <v>18</v>
      </c>
      <c r="E11" s="6" t="s">
        <v>54</v>
      </c>
      <c r="F11" s="4" t="s">
        <v>72</v>
      </c>
      <c r="G11" s="4" t="s">
        <v>39</v>
      </c>
      <c r="H11" s="22" t="s">
        <v>82</v>
      </c>
      <c r="I11" s="4" t="s">
        <v>100</v>
      </c>
      <c r="K11" s="25">
        <v>20</v>
      </c>
      <c r="M11" s="4" t="s">
        <v>118</v>
      </c>
      <c r="P11" s="1" t="s">
        <v>105</v>
      </c>
    </row>
    <row r="12" spans="1:22" ht="90" x14ac:dyDescent="0.25">
      <c r="A12" s="11">
        <v>30</v>
      </c>
      <c r="B12" s="9" t="s">
        <v>55</v>
      </c>
      <c r="C12" s="3">
        <v>43872</v>
      </c>
      <c r="D12" s="3" t="s">
        <v>18</v>
      </c>
      <c r="E12" s="6" t="s">
        <v>54</v>
      </c>
      <c r="F12" s="4" t="s">
        <v>74</v>
      </c>
      <c r="G12" s="4" t="s">
        <v>39</v>
      </c>
      <c r="H12" s="22" t="s">
        <v>44</v>
      </c>
      <c r="I12" s="4" t="s">
        <v>101</v>
      </c>
      <c r="K12" s="25">
        <v>20</v>
      </c>
      <c r="M12" s="4" t="s">
        <v>119</v>
      </c>
      <c r="N12" s="3"/>
      <c r="P12" s="1" t="s">
        <v>112</v>
      </c>
      <c r="R12" s="3"/>
    </row>
    <row r="13" spans="1:22" ht="90" x14ac:dyDescent="0.25">
      <c r="A13" s="11">
        <v>31</v>
      </c>
      <c r="B13" s="9" t="s">
        <v>55</v>
      </c>
      <c r="C13" s="3">
        <v>43872</v>
      </c>
      <c r="D13" s="3" t="s">
        <v>18</v>
      </c>
      <c r="E13" s="6" t="s">
        <v>54</v>
      </c>
      <c r="F13" s="4" t="s">
        <v>109</v>
      </c>
      <c r="G13" s="4" t="s">
        <v>39</v>
      </c>
      <c r="H13" s="19" t="s">
        <v>44</v>
      </c>
      <c r="I13" s="4" t="s">
        <v>111</v>
      </c>
      <c r="K13" s="25">
        <v>20</v>
      </c>
      <c r="M13" s="4" t="s">
        <v>121</v>
      </c>
      <c r="P13" s="1" t="s">
        <v>106</v>
      </c>
    </row>
    <row r="14" spans="1:22" ht="195" x14ac:dyDescent="0.25">
      <c r="A14" s="11">
        <v>15</v>
      </c>
      <c r="B14" s="9" t="str">
        <f>IF(NOT(ISBLANK(U14)), "Accepted", IF(NOT(ISBLANK(R14)), "Resolved", IF(NOT(ISBLANK(N14)), "Committed", "Pending")))</f>
        <v>Pending</v>
      </c>
      <c r="C14" s="3">
        <v>43858</v>
      </c>
      <c r="D14" s="3" t="s">
        <v>18</v>
      </c>
      <c r="E14" s="6" t="s">
        <v>54</v>
      </c>
      <c r="F14" s="4" t="s">
        <v>107</v>
      </c>
      <c r="G14" s="4" t="s">
        <v>39</v>
      </c>
      <c r="H14" s="19" t="s">
        <v>44</v>
      </c>
      <c r="I14" s="4" t="s">
        <v>113</v>
      </c>
      <c r="K14" s="25">
        <v>20</v>
      </c>
      <c r="M14" s="4" t="s">
        <v>122</v>
      </c>
      <c r="N14" s="3"/>
      <c r="P14" s="24" t="s">
        <v>112</v>
      </c>
      <c r="R14" s="3"/>
      <c r="S14" s="5"/>
    </row>
    <row r="15" spans="1:22" ht="105" x14ac:dyDescent="0.25">
      <c r="A15" s="11">
        <v>35</v>
      </c>
      <c r="B15" s="9" t="s">
        <v>55</v>
      </c>
      <c r="C15" s="3">
        <v>43872</v>
      </c>
      <c r="D15" s="3" t="s">
        <v>18</v>
      </c>
      <c r="E15" s="6" t="s">
        <v>54</v>
      </c>
      <c r="F15" s="4" t="s">
        <v>78</v>
      </c>
      <c r="G15" s="4" t="s">
        <v>39</v>
      </c>
      <c r="H15" s="22" t="s">
        <v>44</v>
      </c>
      <c r="I15" s="4" t="s">
        <v>110</v>
      </c>
      <c r="K15" s="25">
        <v>20</v>
      </c>
      <c r="M15" s="4" t="s">
        <v>120</v>
      </c>
      <c r="P15" s="1" t="s">
        <v>106</v>
      </c>
      <c r="R15" s="3"/>
    </row>
    <row r="16" spans="1:22" ht="90" x14ac:dyDescent="0.25">
      <c r="A16" s="11">
        <v>42</v>
      </c>
      <c r="B16" s="9" t="s">
        <v>55</v>
      </c>
      <c r="C16" s="3">
        <v>43872</v>
      </c>
      <c r="D16" s="3" t="s">
        <v>18</v>
      </c>
      <c r="E16" s="6" t="s">
        <v>54</v>
      </c>
      <c r="F16" s="4" t="s">
        <v>98</v>
      </c>
      <c r="G16" s="4" t="s">
        <v>39</v>
      </c>
      <c r="H16" s="19" t="s">
        <v>97</v>
      </c>
      <c r="I16" s="4" t="s">
        <v>114</v>
      </c>
      <c r="K16" s="25">
        <v>20</v>
      </c>
      <c r="M16" s="4" t="s">
        <v>123</v>
      </c>
      <c r="P16" s="24" t="s">
        <v>112</v>
      </c>
      <c r="R16" s="3"/>
      <c r="S16" s="3"/>
    </row>
    <row r="17" spans="1:19" ht="75" x14ac:dyDescent="0.25">
      <c r="A17" s="11">
        <v>33</v>
      </c>
      <c r="B17" s="9" t="s">
        <v>55</v>
      </c>
      <c r="C17" s="3">
        <v>43872</v>
      </c>
      <c r="D17" s="3" t="s">
        <v>18</v>
      </c>
      <c r="E17" s="6" t="s">
        <v>54</v>
      </c>
      <c r="F17" s="4" t="s">
        <v>76</v>
      </c>
      <c r="G17" s="4" t="s">
        <v>39</v>
      </c>
      <c r="H17" s="22" t="s">
        <v>44</v>
      </c>
      <c r="I17" s="4" t="s">
        <v>108</v>
      </c>
      <c r="K17" s="15">
        <v>40</v>
      </c>
      <c r="P17" s="1" t="s">
        <v>105</v>
      </c>
      <c r="R17" s="3"/>
    </row>
    <row r="18" spans="1:19" ht="30" x14ac:dyDescent="0.25">
      <c r="A18" s="11">
        <v>38</v>
      </c>
      <c r="B18" s="9" t="s">
        <v>55</v>
      </c>
      <c r="C18" s="3">
        <v>43872</v>
      </c>
      <c r="D18" s="3" t="s">
        <v>18</v>
      </c>
      <c r="E18" s="6" t="s">
        <v>54</v>
      </c>
      <c r="F18" s="4" t="s">
        <v>83</v>
      </c>
      <c r="G18" s="4" t="s">
        <v>39</v>
      </c>
      <c r="H18" s="20" t="s">
        <v>82</v>
      </c>
      <c r="K18" s="15">
        <v>40</v>
      </c>
      <c r="R18" s="3"/>
    </row>
    <row r="19" spans="1:19" ht="30" x14ac:dyDescent="0.25">
      <c r="A19" s="11">
        <v>40</v>
      </c>
      <c r="B19" s="9" t="s">
        <v>55</v>
      </c>
      <c r="C19" s="3">
        <v>43872</v>
      </c>
      <c r="D19" s="3" t="s">
        <v>18</v>
      </c>
      <c r="E19" s="6" t="s">
        <v>54</v>
      </c>
      <c r="F19" s="4" t="s">
        <v>86</v>
      </c>
      <c r="G19" s="4" t="s">
        <v>39</v>
      </c>
      <c r="H19" s="19" t="s">
        <v>82</v>
      </c>
      <c r="I19" s="4" t="s">
        <v>87</v>
      </c>
      <c r="K19" s="15">
        <v>60</v>
      </c>
      <c r="N19" s="3"/>
      <c r="P19" s="24"/>
      <c r="R19" s="3"/>
    </row>
    <row r="20" spans="1:19" ht="60" x14ac:dyDescent="0.25">
      <c r="A20" s="11">
        <v>1</v>
      </c>
      <c r="B20" s="9" t="str">
        <f t="shared" ref="B20:B30" si="1">IF(NOT(ISBLANK(U20)), "Accepted", IF(NOT(ISBLANK(R20)), "Resolved", IF(NOT(ISBLANK(N20)), "Committed", "Pending")))</f>
        <v>Pending</v>
      </c>
      <c r="C20" s="3">
        <v>43836</v>
      </c>
      <c r="D20" s="3" t="s">
        <v>18</v>
      </c>
      <c r="E20" s="3" t="s">
        <v>27</v>
      </c>
      <c r="F20" s="4" t="s">
        <v>28</v>
      </c>
      <c r="G20" s="4" t="s">
        <v>29</v>
      </c>
      <c r="H20" s="18" t="s">
        <v>94</v>
      </c>
      <c r="I20" s="4" t="s">
        <v>30</v>
      </c>
      <c r="K20" s="15">
        <v>99</v>
      </c>
      <c r="N20" s="3"/>
      <c r="R20" s="3"/>
    </row>
    <row r="21" spans="1:19" ht="45" x14ac:dyDescent="0.25">
      <c r="A21" s="11">
        <v>3</v>
      </c>
      <c r="B21" s="9" t="str">
        <f t="shared" si="1"/>
        <v>Pending</v>
      </c>
      <c r="C21" s="3">
        <v>43836</v>
      </c>
      <c r="D21" s="3" t="s">
        <v>18</v>
      </c>
      <c r="E21" s="3" t="s">
        <v>27</v>
      </c>
      <c r="F21" s="4" t="s">
        <v>33</v>
      </c>
      <c r="G21" s="4" t="s">
        <v>29</v>
      </c>
      <c r="H21" s="18" t="s">
        <v>94</v>
      </c>
      <c r="I21" s="4" t="s">
        <v>35</v>
      </c>
      <c r="K21" s="15">
        <v>99</v>
      </c>
      <c r="R21" s="3"/>
    </row>
    <row r="22" spans="1:19" ht="45" x14ac:dyDescent="0.25">
      <c r="A22" s="11">
        <v>4</v>
      </c>
      <c r="B22" s="9" t="str">
        <f t="shared" si="1"/>
        <v>Pending</v>
      </c>
      <c r="C22" s="3">
        <v>43836</v>
      </c>
      <c r="D22" s="3" t="s">
        <v>18</v>
      </c>
      <c r="E22" s="3" t="s">
        <v>27</v>
      </c>
      <c r="F22" s="4" t="s">
        <v>34</v>
      </c>
      <c r="G22" s="4" t="s">
        <v>29</v>
      </c>
      <c r="H22" s="18" t="s">
        <v>94</v>
      </c>
      <c r="I22" s="4" t="s">
        <v>36</v>
      </c>
      <c r="K22" s="15">
        <v>99</v>
      </c>
      <c r="R22" s="3"/>
    </row>
    <row r="23" spans="1:19" ht="45" x14ac:dyDescent="0.25">
      <c r="A23" s="11">
        <v>5</v>
      </c>
      <c r="B23" s="9" t="str">
        <f t="shared" si="1"/>
        <v>Pending</v>
      </c>
      <c r="C23" s="3">
        <v>43836</v>
      </c>
      <c r="D23" s="3" t="s">
        <v>18</v>
      </c>
      <c r="E23" s="3" t="s">
        <v>27</v>
      </c>
      <c r="F23" s="4" t="s">
        <v>37</v>
      </c>
      <c r="G23" s="4" t="s">
        <v>29</v>
      </c>
      <c r="H23" s="18" t="s">
        <v>94</v>
      </c>
      <c r="I23" s="4" t="s">
        <v>38</v>
      </c>
      <c r="K23" s="15">
        <v>99</v>
      </c>
      <c r="R23" s="3"/>
    </row>
    <row r="24" spans="1:19" ht="30" x14ac:dyDescent="0.25">
      <c r="A24" s="11">
        <v>6</v>
      </c>
      <c r="B24" s="9" t="str">
        <f t="shared" si="1"/>
        <v>Pending</v>
      </c>
      <c r="C24" s="3">
        <v>43858</v>
      </c>
      <c r="D24" s="3" t="s">
        <v>18</v>
      </c>
      <c r="E24" s="6" t="s">
        <v>54</v>
      </c>
      <c r="F24" s="4" t="s">
        <v>40</v>
      </c>
      <c r="G24" s="4" t="s">
        <v>39</v>
      </c>
      <c r="H24" s="22" t="s">
        <v>90</v>
      </c>
      <c r="K24" s="15">
        <v>99</v>
      </c>
      <c r="R24" s="3"/>
      <c r="S24" s="5"/>
    </row>
    <row r="25" spans="1:19" ht="75" x14ac:dyDescent="0.25">
      <c r="A25" s="11">
        <v>7</v>
      </c>
      <c r="B25" s="9" t="str">
        <f t="shared" si="1"/>
        <v>Pending</v>
      </c>
      <c r="C25" s="3">
        <v>43858</v>
      </c>
      <c r="D25" s="3" t="s">
        <v>18</v>
      </c>
      <c r="E25" s="6" t="s">
        <v>54</v>
      </c>
      <c r="F25" s="4" t="s">
        <v>42</v>
      </c>
      <c r="G25" s="4" t="s">
        <v>29</v>
      </c>
      <c r="H25" s="18" t="s">
        <v>6</v>
      </c>
      <c r="I25" s="4" t="s">
        <v>41</v>
      </c>
      <c r="K25" s="15">
        <v>99</v>
      </c>
      <c r="R25" s="3"/>
      <c r="S25" s="5"/>
    </row>
    <row r="26" spans="1:19" ht="45" x14ac:dyDescent="0.25">
      <c r="A26" s="11">
        <v>12</v>
      </c>
      <c r="B26" s="9" t="str">
        <f t="shared" si="1"/>
        <v>Pending</v>
      </c>
      <c r="C26" s="3">
        <v>43858</v>
      </c>
      <c r="D26" s="3" t="s">
        <v>18</v>
      </c>
      <c r="E26" s="6" t="s">
        <v>54</v>
      </c>
      <c r="F26" s="4" t="s">
        <v>47</v>
      </c>
      <c r="G26" s="4" t="s">
        <v>39</v>
      </c>
      <c r="H26" s="19" t="s">
        <v>90</v>
      </c>
      <c r="K26" s="15">
        <v>99</v>
      </c>
      <c r="R26" s="3"/>
    </row>
    <row r="27" spans="1:19" ht="45" x14ac:dyDescent="0.25">
      <c r="A27" s="11">
        <v>13</v>
      </c>
      <c r="B27" s="9" t="str">
        <f t="shared" si="1"/>
        <v>Pending</v>
      </c>
      <c r="C27" s="3">
        <v>43858</v>
      </c>
      <c r="D27" s="3" t="s">
        <v>18</v>
      </c>
      <c r="E27" s="6" t="s">
        <v>54</v>
      </c>
      <c r="F27" s="4" t="s">
        <v>48</v>
      </c>
      <c r="G27" s="4" t="s">
        <v>39</v>
      </c>
      <c r="H27" s="19" t="s">
        <v>90</v>
      </c>
      <c r="I27" s="4" t="s">
        <v>49</v>
      </c>
      <c r="K27" s="15">
        <v>99</v>
      </c>
      <c r="R27" s="3"/>
    </row>
    <row r="28" spans="1:19" ht="30" x14ac:dyDescent="0.25">
      <c r="A28" s="11">
        <v>14</v>
      </c>
      <c r="B28" s="9" t="str">
        <f t="shared" si="1"/>
        <v>Pending</v>
      </c>
      <c r="C28" s="3">
        <v>43858</v>
      </c>
      <c r="D28" s="3" t="s">
        <v>18</v>
      </c>
      <c r="E28" s="6" t="s">
        <v>54</v>
      </c>
      <c r="F28" s="4" t="s">
        <v>50</v>
      </c>
      <c r="G28" s="4" t="s">
        <v>39</v>
      </c>
      <c r="H28" s="19" t="s">
        <v>90</v>
      </c>
      <c r="K28" s="15">
        <v>99</v>
      </c>
      <c r="N28" s="3"/>
      <c r="R28" s="3"/>
    </row>
    <row r="29" spans="1:19" ht="45" x14ac:dyDescent="0.25">
      <c r="A29" s="11">
        <v>16</v>
      </c>
      <c r="B29" s="9" t="str">
        <f t="shared" si="1"/>
        <v>Pending</v>
      </c>
      <c r="C29" s="3">
        <v>43858</v>
      </c>
      <c r="D29" s="3" t="s">
        <v>18</v>
      </c>
      <c r="E29" s="6" t="s">
        <v>54</v>
      </c>
      <c r="F29" s="4" t="s">
        <v>51</v>
      </c>
      <c r="G29" s="4" t="s">
        <v>39</v>
      </c>
      <c r="H29" s="19" t="s">
        <v>90</v>
      </c>
      <c r="K29" s="15">
        <v>99</v>
      </c>
      <c r="N29" s="3"/>
      <c r="R29" s="3"/>
      <c r="S29" s="5"/>
    </row>
    <row r="30" spans="1:19" s="1" customFormat="1" ht="30" x14ac:dyDescent="0.25">
      <c r="A30" s="11">
        <v>17</v>
      </c>
      <c r="B30" s="9" t="str">
        <f t="shared" si="1"/>
        <v>Pending</v>
      </c>
      <c r="C30" s="3">
        <v>43858</v>
      </c>
      <c r="D30" s="3" t="s">
        <v>18</v>
      </c>
      <c r="E30" s="6" t="s">
        <v>54</v>
      </c>
      <c r="F30" s="4" t="s">
        <v>53</v>
      </c>
      <c r="G30" s="4" t="s">
        <v>39</v>
      </c>
      <c r="H30" s="22" t="s">
        <v>52</v>
      </c>
      <c r="I30" s="4"/>
      <c r="J30" s="15"/>
      <c r="K30" s="15">
        <v>99</v>
      </c>
      <c r="L30" s="14"/>
      <c r="M30" s="4"/>
      <c r="N30" s="3"/>
      <c r="R30" s="3"/>
      <c r="S30" s="5"/>
    </row>
    <row r="31" spans="1:19" s="1" customFormat="1" ht="60" x14ac:dyDescent="0.25">
      <c r="A31" s="11">
        <v>18</v>
      </c>
      <c r="B31" s="9" t="s">
        <v>55</v>
      </c>
      <c r="C31" s="3">
        <v>43865</v>
      </c>
      <c r="D31" s="3" t="s">
        <v>18</v>
      </c>
      <c r="E31" s="3" t="s">
        <v>56</v>
      </c>
      <c r="F31" s="4" t="s">
        <v>57</v>
      </c>
      <c r="G31" s="4" t="s">
        <v>58</v>
      </c>
      <c r="H31" s="19" t="s">
        <v>59</v>
      </c>
      <c r="I31" s="4" t="s">
        <v>60</v>
      </c>
      <c r="J31" s="15"/>
      <c r="K31" s="15">
        <v>99</v>
      </c>
      <c r="L31" s="14"/>
      <c r="M31" s="4"/>
      <c r="N31" s="3"/>
      <c r="R31" s="3"/>
      <c r="S31" s="5"/>
    </row>
    <row r="32" spans="1:19" ht="30" x14ac:dyDescent="0.25">
      <c r="A32" s="11">
        <v>19</v>
      </c>
      <c r="B32" s="9" t="s">
        <v>55</v>
      </c>
      <c r="C32" s="3">
        <v>43860</v>
      </c>
      <c r="D32" s="3" t="s">
        <v>18</v>
      </c>
      <c r="E32" s="6" t="s">
        <v>54</v>
      </c>
      <c r="F32" s="4" t="s">
        <v>61</v>
      </c>
      <c r="G32" s="4" t="s">
        <v>29</v>
      </c>
      <c r="H32" s="19" t="s">
        <v>62</v>
      </c>
      <c r="I32" s="4" t="s">
        <v>63</v>
      </c>
      <c r="K32" s="15">
        <v>99</v>
      </c>
      <c r="N32" s="3"/>
      <c r="R32" s="3"/>
    </row>
    <row r="33" spans="1:19" ht="30" x14ac:dyDescent="0.25">
      <c r="A33" s="11">
        <v>20</v>
      </c>
      <c r="B33" s="9" t="s">
        <v>55</v>
      </c>
      <c r="C33" s="3">
        <v>43860</v>
      </c>
      <c r="D33" s="3" t="s">
        <v>18</v>
      </c>
      <c r="E33" s="6" t="s">
        <v>54</v>
      </c>
      <c r="F33" s="4" t="s">
        <v>64</v>
      </c>
      <c r="G33" s="4" t="s">
        <v>29</v>
      </c>
      <c r="H33" s="19" t="s">
        <v>62</v>
      </c>
      <c r="I33" s="4" t="s">
        <v>65</v>
      </c>
      <c r="K33" s="15">
        <v>99</v>
      </c>
      <c r="N33" s="3"/>
      <c r="R33" s="3"/>
      <c r="S33" s="5"/>
    </row>
    <row r="34" spans="1:19" x14ac:dyDescent="0.25">
      <c r="A34" s="11">
        <v>21</v>
      </c>
      <c r="B34" s="9" t="s">
        <v>55</v>
      </c>
      <c r="C34" s="3">
        <v>43872</v>
      </c>
      <c r="D34" s="3" t="s">
        <v>18</v>
      </c>
      <c r="E34" s="6" t="s">
        <v>54</v>
      </c>
      <c r="F34" s="4" t="s">
        <v>66</v>
      </c>
      <c r="G34" s="4" t="s">
        <v>58</v>
      </c>
      <c r="H34" s="19" t="s">
        <v>95</v>
      </c>
      <c r="K34" s="15">
        <v>99</v>
      </c>
      <c r="N34" s="3"/>
      <c r="R34" s="3"/>
      <c r="S34" s="5"/>
    </row>
    <row r="35" spans="1:19" ht="30" x14ac:dyDescent="0.25">
      <c r="A35" s="11">
        <v>22</v>
      </c>
      <c r="B35" s="9" t="s">
        <v>55</v>
      </c>
      <c r="C35" s="3">
        <v>43872</v>
      </c>
      <c r="D35" s="3" t="s">
        <v>18</v>
      </c>
      <c r="E35" s="6" t="s">
        <v>54</v>
      </c>
      <c r="F35" s="4" t="s">
        <v>67</v>
      </c>
      <c r="G35" s="4" t="s">
        <v>39</v>
      </c>
      <c r="H35" s="19" t="s">
        <v>89</v>
      </c>
      <c r="K35" s="15">
        <v>99</v>
      </c>
      <c r="N35" s="3"/>
      <c r="R35" s="3"/>
    </row>
    <row r="36" spans="1:19" ht="30" x14ac:dyDescent="0.25">
      <c r="A36" s="11">
        <v>24</v>
      </c>
      <c r="B36" s="9" t="s">
        <v>55</v>
      </c>
      <c r="C36" s="3">
        <v>43872</v>
      </c>
      <c r="D36" s="3" t="s">
        <v>18</v>
      </c>
      <c r="E36" s="6" t="s">
        <v>54</v>
      </c>
      <c r="F36" s="4" t="s">
        <v>69</v>
      </c>
      <c r="G36" s="4" t="s">
        <v>39</v>
      </c>
      <c r="H36" s="19" t="s">
        <v>44</v>
      </c>
      <c r="K36" s="15">
        <v>99</v>
      </c>
    </row>
    <row r="37" spans="1:19" x14ac:dyDescent="0.25">
      <c r="A37" s="11">
        <v>27</v>
      </c>
      <c r="B37" s="9" t="s">
        <v>55</v>
      </c>
      <c r="C37" s="3">
        <v>43872</v>
      </c>
      <c r="D37" s="3" t="s">
        <v>18</v>
      </c>
      <c r="E37" s="6" t="s">
        <v>54</v>
      </c>
      <c r="F37" s="4" t="s">
        <v>71</v>
      </c>
      <c r="G37" s="4" t="s">
        <v>39</v>
      </c>
      <c r="H37" s="22" t="s">
        <v>82</v>
      </c>
      <c r="K37" s="15">
        <v>99</v>
      </c>
      <c r="R37" s="3"/>
    </row>
    <row r="38" spans="1:19" ht="30" x14ac:dyDescent="0.25">
      <c r="A38" s="11">
        <v>29</v>
      </c>
      <c r="B38" s="9" t="s">
        <v>55</v>
      </c>
      <c r="C38" s="3">
        <v>43872</v>
      </c>
      <c r="D38" s="3" t="s">
        <v>18</v>
      </c>
      <c r="E38" s="6" t="s">
        <v>54</v>
      </c>
      <c r="F38" s="4" t="s">
        <v>73</v>
      </c>
      <c r="G38" s="4" t="s">
        <v>39</v>
      </c>
      <c r="H38" s="19" t="s">
        <v>91</v>
      </c>
      <c r="K38" s="15">
        <v>99</v>
      </c>
      <c r="R38" s="3"/>
    </row>
    <row r="39" spans="1:19" x14ac:dyDescent="0.25">
      <c r="A39" s="11">
        <v>32</v>
      </c>
      <c r="B39" s="9" t="s">
        <v>55</v>
      </c>
      <c r="C39" s="3">
        <v>43872</v>
      </c>
      <c r="D39" s="3" t="s">
        <v>18</v>
      </c>
      <c r="E39" s="6" t="s">
        <v>54</v>
      </c>
      <c r="F39" s="4" t="s">
        <v>75</v>
      </c>
      <c r="G39" s="4" t="s">
        <v>39</v>
      </c>
      <c r="H39" s="19" t="s">
        <v>44</v>
      </c>
      <c r="I39" s="4" t="s">
        <v>84</v>
      </c>
      <c r="K39" s="15">
        <v>99</v>
      </c>
    </row>
    <row r="40" spans="1:19" ht="30" x14ac:dyDescent="0.25">
      <c r="A40" s="11">
        <v>34</v>
      </c>
      <c r="B40" s="9" t="s">
        <v>55</v>
      </c>
      <c r="C40" s="3">
        <v>43872</v>
      </c>
      <c r="D40" s="3" t="s">
        <v>18</v>
      </c>
      <c r="E40" s="6" t="s">
        <v>54</v>
      </c>
      <c r="F40" s="4" t="s">
        <v>77</v>
      </c>
      <c r="G40" s="4" t="s">
        <v>39</v>
      </c>
      <c r="H40" s="22" t="s">
        <v>44</v>
      </c>
      <c r="K40" s="15">
        <v>99</v>
      </c>
      <c r="N40" s="3"/>
      <c r="R40" s="3"/>
    </row>
    <row r="41" spans="1:19" x14ac:dyDescent="0.25">
      <c r="A41" s="11">
        <v>36</v>
      </c>
      <c r="B41" s="9" t="s">
        <v>55</v>
      </c>
      <c r="C41" s="3">
        <v>43872</v>
      </c>
      <c r="D41" s="3" t="s">
        <v>18</v>
      </c>
      <c r="E41" s="6" t="s">
        <v>54</v>
      </c>
      <c r="F41" s="4" t="s">
        <v>79</v>
      </c>
      <c r="G41" s="4" t="s">
        <v>39</v>
      </c>
      <c r="H41" s="22" t="s">
        <v>44</v>
      </c>
      <c r="K41" s="15">
        <v>99</v>
      </c>
      <c r="N41" s="3"/>
      <c r="R41" s="3"/>
    </row>
    <row r="42" spans="1:19" ht="30" x14ac:dyDescent="0.25">
      <c r="A42" s="11">
        <v>37</v>
      </c>
      <c r="B42" s="9" t="s">
        <v>55</v>
      </c>
      <c r="C42" s="3">
        <v>43872</v>
      </c>
      <c r="D42" s="3" t="s">
        <v>18</v>
      </c>
      <c r="E42" s="6" t="s">
        <v>54</v>
      </c>
      <c r="F42" s="4" t="s">
        <v>81</v>
      </c>
      <c r="G42" s="4" t="s">
        <v>39</v>
      </c>
      <c r="H42" s="22" t="s">
        <v>82</v>
      </c>
      <c r="K42" s="15">
        <v>99</v>
      </c>
      <c r="N42" s="3"/>
      <c r="R42" s="3"/>
    </row>
    <row r="43" spans="1:19" ht="30" x14ac:dyDescent="0.25">
      <c r="A43" s="11">
        <v>39</v>
      </c>
      <c r="B43" s="9" t="s">
        <v>55</v>
      </c>
      <c r="C43" s="3">
        <v>43872</v>
      </c>
      <c r="D43" s="3" t="s">
        <v>18</v>
      </c>
      <c r="E43" s="6" t="s">
        <v>54</v>
      </c>
      <c r="F43" s="4" t="s">
        <v>85</v>
      </c>
      <c r="G43" s="4" t="s">
        <v>39</v>
      </c>
      <c r="H43" s="19" t="s">
        <v>82</v>
      </c>
      <c r="K43" s="15">
        <v>99</v>
      </c>
      <c r="R43" s="3"/>
    </row>
    <row r="44" spans="1:19" ht="30" x14ac:dyDescent="0.25">
      <c r="A44" s="11">
        <v>41</v>
      </c>
      <c r="B44" s="9" t="s">
        <v>55</v>
      </c>
      <c r="C44" s="3">
        <v>43872</v>
      </c>
      <c r="D44" s="3" t="s">
        <v>18</v>
      </c>
      <c r="E44" s="6" t="s">
        <v>54</v>
      </c>
      <c r="F44" s="4" t="s">
        <v>88</v>
      </c>
      <c r="G44" s="4" t="s">
        <v>39</v>
      </c>
      <c r="H44" s="19" t="s">
        <v>44</v>
      </c>
      <c r="K44" s="15">
        <v>99</v>
      </c>
      <c r="R44" s="3"/>
    </row>
    <row r="45" spans="1:19" x14ac:dyDescent="0.25">
      <c r="C45" s="3"/>
      <c r="D45" s="3"/>
      <c r="E45" s="3"/>
      <c r="H45" s="22"/>
      <c r="N45" s="3"/>
      <c r="R45" s="3"/>
    </row>
    <row r="46" spans="1:19" x14ac:dyDescent="0.25">
      <c r="C46" s="3"/>
      <c r="D46" s="3"/>
      <c r="E46" s="3"/>
      <c r="H46" s="22"/>
      <c r="N46" s="3"/>
      <c r="R46" s="3"/>
    </row>
    <row r="47" spans="1:19" x14ac:dyDescent="0.25">
      <c r="C47" s="3"/>
      <c r="D47" s="3"/>
      <c r="E47" s="3"/>
      <c r="H47" s="22"/>
      <c r="N47" s="3"/>
      <c r="R47" s="3"/>
    </row>
    <row r="48" spans="1:19" x14ac:dyDescent="0.25">
      <c r="C48" s="3"/>
      <c r="D48" s="3"/>
      <c r="E48" s="3"/>
      <c r="H48" s="20"/>
      <c r="R48" s="3"/>
      <c r="S48" s="3"/>
    </row>
    <row r="49" spans="1:19" x14ac:dyDescent="0.25">
      <c r="C49" s="3"/>
      <c r="D49" s="3"/>
      <c r="E49" s="3"/>
      <c r="H49" s="23"/>
      <c r="N49" s="3"/>
      <c r="R49" s="3"/>
    </row>
    <row r="50" spans="1:19" x14ac:dyDescent="0.25">
      <c r="C50" s="3"/>
      <c r="D50" s="3"/>
      <c r="E50" s="3"/>
      <c r="Q50" s="3"/>
      <c r="R50" s="3"/>
      <c r="S50" s="3"/>
    </row>
    <row r="51" spans="1:19" x14ac:dyDescent="0.25">
      <c r="C51" s="3"/>
      <c r="D51" s="3"/>
      <c r="E51" s="3"/>
      <c r="N51" s="3"/>
      <c r="R51" s="3"/>
    </row>
    <row r="52" spans="1:19" x14ac:dyDescent="0.25">
      <c r="C52" s="3"/>
      <c r="D52" s="3"/>
      <c r="E52" s="3"/>
      <c r="R52" s="3"/>
      <c r="S52" s="3"/>
    </row>
    <row r="53" spans="1:19" x14ac:dyDescent="0.25">
      <c r="A53" s="11">
        <f>MAX(A2:A52)</f>
        <v>42</v>
      </c>
      <c r="C53" s="3"/>
      <c r="D53" s="3"/>
      <c r="E53" s="3"/>
      <c r="N53" s="3"/>
      <c r="R53" s="3"/>
      <c r="S53" s="3"/>
    </row>
    <row r="54" spans="1:19" x14ac:dyDescent="0.25">
      <c r="C54" s="3"/>
      <c r="D54" s="3"/>
      <c r="E54" s="3"/>
      <c r="R54" s="3"/>
      <c r="S54" s="3"/>
    </row>
    <row r="55" spans="1:19" x14ac:dyDescent="0.25">
      <c r="C55" s="3"/>
      <c r="D55" s="3"/>
      <c r="E55" s="3"/>
      <c r="N55" s="3"/>
      <c r="R55" s="3"/>
      <c r="S55" s="3"/>
    </row>
    <row r="56" spans="1:19" x14ac:dyDescent="0.25">
      <c r="C56" s="3"/>
      <c r="D56" s="3"/>
      <c r="E56" s="3"/>
      <c r="N56" s="3"/>
      <c r="R56" s="3"/>
      <c r="S56" s="3"/>
    </row>
    <row r="57" spans="1:19" x14ac:dyDescent="0.25">
      <c r="C57" s="3"/>
      <c r="D57" s="3"/>
      <c r="E57" s="3"/>
      <c r="N57" s="3"/>
      <c r="R57" s="3"/>
      <c r="S57" s="3"/>
    </row>
    <row r="58" spans="1:19" x14ac:dyDescent="0.25">
      <c r="C58" s="3"/>
      <c r="D58" s="3"/>
      <c r="E58" s="3"/>
      <c r="N58" s="3"/>
      <c r="R58" s="3"/>
      <c r="S58" s="5"/>
    </row>
    <row r="59" spans="1:19" x14ac:dyDescent="0.25">
      <c r="C59" s="3"/>
      <c r="D59" s="3"/>
      <c r="E59" s="3"/>
      <c r="N59" s="3"/>
      <c r="R59" s="3"/>
      <c r="S59" s="3"/>
    </row>
    <row r="60" spans="1:19" x14ac:dyDescent="0.25">
      <c r="C60" s="3"/>
      <c r="D60" s="3"/>
      <c r="E60" s="3"/>
      <c r="N60" s="3"/>
      <c r="R60" s="3"/>
      <c r="S60" s="3"/>
    </row>
    <row r="61" spans="1:19" x14ac:dyDescent="0.25">
      <c r="C61" s="3"/>
      <c r="D61" s="3"/>
      <c r="E61" s="3"/>
      <c r="R61" s="3"/>
      <c r="S61" s="5"/>
    </row>
    <row r="62" spans="1:19" x14ac:dyDescent="0.25">
      <c r="C62" s="3"/>
      <c r="D62" s="3"/>
      <c r="E62" s="3"/>
      <c r="H62" s="22"/>
      <c r="R62" s="3"/>
      <c r="S62" s="5"/>
    </row>
    <row r="63" spans="1:19" x14ac:dyDescent="0.25">
      <c r="C63" s="3"/>
      <c r="D63" s="3"/>
      <c r="E63" s="3"/>
      <c r="H63" s="22"/>
      <c r="R63" s="3"/>
    </row>
    <row r="64" spans="1:19" x14ac:dyDescent="0.25">
      <c r="C64" s="3"/>
      <c r="D64" s="3"/>
      <c r="E64" s="3"/>
      <c r="R64" s="3"/>
      <c r="S64" s="5"/>
    </row>
    <row r="65" spans="3:19" x14ac:dyDescent="0.25">
      <c r="C65" s="3"/>
      <c r="D65" s="3"/>
      <c r="E65" s="3"/>
      <c r="R65" s="3"/>
      <c r="S65" s="5"/>
    </row>
    <row r="66" spans="3:19" x14ac:dyDescent="0.25">
      <c r="C66" s="3"/>
      <c r="D66" s="3"/>
      <c r="E66" s="6"/>
    </row>
    <row r="67" spans="3:19" x14ac:dyDescent="0.25">
      <c r="C67" s="3"/>
      <c r="D67" s="3"/>
      <c r="E67" s="6"/>
    </row>
    <row r="70" spans="3:19" x14ac:dyDescent="0.25">
      <c r="N70" s="3"/>
      <c r="R70" s="3"/>
    </row>
    <row r="74" spans="3:19" x14ac:dyDescent="0.25">
      <c r="N74" s="3"/>
      <c r="R74" s="3"/>
    </row>
  </sheetData>
  <autoFilter ref="A1:V44">
    <sortState ref="A2:V44">
      <sortCondition ref="K2:K44"/>
    </sortState>
  </autoFilter>
  <sortState ref="A2:U44">
    <sortCondition ref="K2:K44"/>
  </sortState>
  <conditionalFormatting sqref="B67:B1048576 B1:B6">
    <cfRule type="cellIs" dxfId="59" priority="109" operator="equal">
      <formula>"Approved"</formula>
    </cfRule>
    <cfRule type="cellIs" dxfId="58" priority="110" operator="equal">
      <formula>"Resolved"</formula>
    </cfRule>
    <cfRule type="cellIs" dxfId="57" priority="111" operator="equal">
      <formula>"Committed"</formula>
    </cfRule>
    <cfRule type="cellIs" dxfId="56" priority="112" operator="equal">
      <formula>"Pending"</formula>
    </cfRule>
  </conditionalFormatting>
  <conditionalFormatting sqref="B20:B23">
    <cfRule type="cellIs" dxfId="55" priority="93" operator="equal">
      <formula>"Approved"</formula>
    </cfRule>
    <cfRule type="cellIs" dxfId="54" priority="94" operator="equal">
      <formula>"Resolved"</formula>
    </cfRule>
    <cfRule type="cellIs" dxfId="53" priority="95" operator="equal">
      <formula>"Committed"</formula>
    </cfRule>
    <cfRule type="cellIs" dxfId="52" priority="96" operator="equal">
      <formula>"Pending"</formula>
    </cfRule>
  </conditionalFormatting>
  <conditionalFormatting sqref="B45">
    <cfRule type="cellIs" dxfId="51" priority="57" operator="equal">
      <formula>"Approved"</formula>
    </cfRule>
    <cfRule type="cellIs" dxfId="50" priority="58" operator="equal">
      <formula>"Resolved"</formula>
    </cfRule>
    <cfRule type="cellIs" dxfId="49" priority="59" operator="equal">
      <formula>"Committed"</formula>
    </cfRule>
    <cfRule type="cellIs" dxfId="48" priority="60" operator="equal">
      <formula>"Pending"</formula>
    </cfRule>
  </conditionalFormatting>
  <conditionalFormatting sqref="B46">
    <cfRule type="cellIs" dxfId="47" priority="53" operator="equal">
      <formula>"Approved"</formula>
    </cfRule>
    <cfRule type="cellIs" dxfId="46" priority="54" operator="equal">
      <formula>"Resolved"</formula>
    </cfRule>
    <cfRule type="cellIs" dxfId="45" priority="55" operator="equal">
      <formula>"Committed"</formula>
    </cfRule>
    <cfRule type="cellIs" dxfId="44" priority="56" operator="equal">
      <formula>"Pending"</formula>
    </cfRule>
  </conditionalFormatting>
  <conditionalFormatting sqref="B47:B60">
    <cfRule type="cellIs" dxfId="43" priority="49" operator="equal">
      <formula>"Approved"</formula>
    </cfRule>
    <cfRule type="cellIs" dxfId="42" priority="50" operator="equal">
      <formula>"Resolved"</formula>
    </cfRule>
    <cfRule type="cellIs" dxfId="41" priority="51" operator="equal">
      <formula>"Committed"</formula>
    </cfRule>
    <cfRule type="cellIs" dxfId="40" priority="52" operator="equal">
      <formula>"Pending"</formula>
    </cfRule>
  </conditionalFormatting>
  <conditionalFormatting sqref="B61">
    <cfRule type="cellIs" dxfId="39" priority="45" operator="equal">
      <formula>"Approved"</formula>
    </cfRule>
    <cfRule type="cellIs" dxfId="38" priority="46" operator="equal">
      <formula>"Resolved"</formula>
    </cfRule>
    <cfRule type="cellIs" dxfId="37" priority="47" operator="equal">
      <formula>"Committed"</formula>
    </cfRule>
    <cfRule type="cellIs" dxfId="36" priority="48" operator="equal">
      <formula>"Pending"</formula>
    </cfRule>
  </conditionalFormatting>
  <conditionalFormatting sqref="B62">
    <cfRule type="cellIs" dxfId="35" priority="41" operator="equal">
      <formula>"Approved"</formula>
    </cfRule>
    <cfRule type="cellIs" dxfId="34" priority="42" operator="equal">
      <formula>"Resolved"</formula>
    </cfRule>
    <cfRule type="cellIs" dxfId="33" priority="43" operator="equal">
      <formula>"Committed"</formula>
    </cfRule>
    <cfRule type="cellIs" dxfId="32" priority="44" operator="equal">
      <formula>"Pending"</formula>
    </cfRule>
  </conditionalFormatting>
  <conditionalFormatting sqref="B63">
    <cfRule type="cellIs" dxfId="31" priority="37" operator="equal">
      <formula>"Approved"</formula>
    </cfRule>
    <cfRule type="cellIs" dxfId="30" priority="38" operator="equal">
      <formula>"Resolved"</formula>
    </cfRule>
    <cfRule type="cellIs" dxfId="29" priority="39" operator="equal">
      <formula>"Committed"</formula>
    </cfRule>
    <cfRule type="cellIs" dxfId="28" priority="40" operator="equal">
      <formula>"Pending"</formula>
    </cfRule>
  </conditionalFormatting>
  <conditionalFormatting sqref="B64">
    <cfRule type="cellIs" dxfId="27" priority="33" operator="equal">
      <formula>"Approved"</formula>
    </cfRule>
    <cfRule type="cellIs" dxfId="26" priority="34" operator="equal">
      <formula>"Resolved"</formula>
    </cfRule>
    <cfRule type="cellIs" dxfId="25" priority="35" operator="equal">
      <formula>"Committed"</formula>
    </cfRule>
    <cfRule type="cellIs" dxfId="24" priority="36" operator="equal">
      <formula>"Pending"</formula>
    </cfRule>
  </conditionalFormatting>
  <conditionalFormatting sqref="B65">
    <cfRule type="cellIs" dxfId="23" priority="29" operator="equal">
      <formula>"Approved"</formula>
    </cfRule>
    <cfRule type="cellIs" dxfId="22" priority="30" operator="equal">
      <formula>"Resolved"</formula>
    </cfRule>
    <cfRule type="cellIs" dxfId="21" priority="31" operator="equal">
      <formula>"Committed"</formula>
    </cfRule>
    <cfRule type="cellIs" dxfId="20" priority="32" operator="equal">
      <formula>"Pending"</formula>
    </cfRule>
  </conditionalFormatting>
  <conditionalFormatting sqref="B66">
    <cfRule type="cellIs" dxfId="19" priority="25" operator="equal">
      <formula>"Approved"</formula>
    </cfRule>
    <cfRule type="cellIs" dxfId="18" priority="26" operator="equal">
      <formula>"Resolved"</formula>
    </cfRule>
    <cfRule type="cellIs" dxfId="17" priority="27" operator="equal">
      <formula>"Committed"</formula>
    </cfRule>
    <cfRule type="cellIs" dxfId="16" priority="28" operator="equal">
      <formula>"Pending"</formula>
    </cfRule>
  </conditionalFormatting>
  <conditionalFormatting sqref="B7">
    <cfRule type="cellIs" dxfId="15" priority="21" operator="equal">
      <formula>"Approved"</formula>
    </cfRule>
    <cfRule type="cellIs" dxfId="14" priority="22" operator="equal">
      <formula>"Resolved"</formula>
    </cfRule>
    <cfRule type="cellIs" dxfId="13" priority="23" operator="equal">
      <formula>"Committed"</formula>
    </cfRule>
    <cfRule type="cellIs" dxfId="12" priority="24" operator="equal">
      <formula>"Pending"</formula>
    </cfRule>
  </conditionalFormatting>
  <conditionalFormatting sqref="B8:B19">
    <cfRule type="cellIs" dxfId="11" priority="17" operator="equal">
      <formula>"Approved"</formula>
    </cfRule>
    <cfRule type="cellIs" dxfId="10" priority="18" operator="equal">
      <formula>"Resolved"</formula>
    </cfRule>
    <cfRule type="cellIs" dxfId="9" priority="19" operator="equal">
      <formula>"Committed"</formula>
    </cfRule>
    <cfRule type="cellIs" dxfId="8" priority="20" operator="equal">
      <formula>"Pending"</formula>
    </cfRule>
  </conditionalFormatting>
  <conditionalFormatting sqref="B24:B43">
    <cfRule type="cellIs" dxfId="7" priority="13" operator="equal">
      <formula>"Approved"</formula>
    </cfRule>
    <cfRule type="cellIs" dxfId="6" priority="14" operator="equal">
      <formula>"Resolved"</formula>
    </cfRule>
    <cfRule type="cellIs" dxfId="5" priority="15" operator="equal">
      <formula>"Committed"</formula>
    </cfRule>
    <cfRule type="cellIs" dxfId="4" priority="16" operator="equal">
      <formula>"Pending"</formula>
    </cfRule>
  </conditionalFormatting>
  <conditionalFormatting sqref="B44">
    <cfRule type="cellIs" dxfId="3" priority="9" operator="equal">
      <formula>"Approved"</formula>
    </cfRule>
    <cfRule type="cellIs" dxfId="2" priority="10" operator="equal">
      <formula>"Resolved"</formula>
    </cfRule>
    <cfRule type="cellIs" dxfId="1" priority="11" operator="equal">
      <formula>"Committed"</formula>
    </cfRule>
    <cfRule type="cellIs" dxfId="0" priority="12" operator="equal">
      <formula>"Pending"</formula>
    </cfRule>
  </conditionalFormatting>
  <pageMargins left="0.7" right="0.7" top="0.75" bottom="0.75" header="0.3" footer="0.3"/>
  <pageSetup orientation="portrait"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2020-03-12T15:51:12Z</dcterms:modified>
</cp:coreProperties>
</file>