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A42005B-45FB-4B1E-98F4-9FDDB81A301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主机" sheetId="6" r:id="rId1"/>
    <sheet name="设备1" sheetId="1" r:id="rId2"/>
    <sheet name="设备2" sheetId="2" r:id="rId3"/>
    <sheet name="设备3" sheetId="3" r:id="rId4"/>
    <sheet name="设备4" sheetId="4" r:id="rId5"/>
    <sheet name="设备5" sheetId="5" r:id="rId6"/>
  </sheets>
  <definedNames>
    <definedName name="Required_Model_ID">设备1!$B$3</definedName>
    <definedName name="Required_Node_ID">设备1!$B$5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0" i="1"/>
  <c r="K141" i="1"/>
  <c r="K142" i="1"/>
  <c r="K143" i="1"/>
  <c r="K144" i="1"/>
  <c r="K145" i="1"/>
  <c r="K146" i="1"/>
  <c r="K147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69" i="1"/>
  <c r="K70" i="1"/>
  <c r="K71" i="1"/>
  <c r="K72" i="1"/>
  <c r="K73" i="1"/>
  <c r="K74" i="1"/>
  <c r="K75" i="1"/>
  <c r="K68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6" i="1"/>
  <c r="K17" i="1"/>
  <c r="K18" i="1"/>
  <c r="K19" i="1"/>
  <c r="K11" i="1"/>
  <c r="K12" i="1"/>
  <c r="K13" i="1"/>
  <c r="K14" i="1"/>
  <c r="K15" i="1"/>
  <c r="K6" i="1"/>
  <c r="K7" i="1"/>
  <c r="K8" i="1"/>
  <c r="K9" i="1"/>
  <c r="K10" i="1"/>
  <c r="K5" i="1"/>
  <c r="K4" i="1"/>
  <c r="K3" i="1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1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147" i="1"/>
  <c r="M146" i="1"/>
  <c r="M145" i="1"/>
  <c r="M144" i="1"/>
  <c r="M143" i="1"/>
  <c r="M142" i="1"/>
  <c r="M141" i="1"/>
  <c r="M140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0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M75" i="1"/>
  <c r="M74" i="1"/>
  <c r="M73" i="1"/>
  <c r="M72" i="1"/>
  <c r="M71" i="1"/>
  <c r="M70" i="1"/>
  <c r="M69" i="1"/>
  <c r="M68" i="1"/>
  <c r="H68" i="1"/>
  <c r="H69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2" i="1"/>
  <c r="D5" i="6"/>
  <c r="B6" i="1" s="1"/>
  <c r="D6" i="6"/>
  <c r="B7" i="1" s="1"/>
  <c r="G14" i="1" s="1"/>
  <c r="D7" i="6"/>
  <c r="B5" i="2" s="1"/>
  <c r="D8" i="6"/>
  <c r="B6" i="2" s="1"/>
  <c r="D9" i="6"/>
  <c r="B7" i="2" s="1"/>
  <c r="D10" i="6"/>
  <c r="B5" i="3" s="1"/>
  <c r="D11" i="6"/>
  <c r="B5" i="4" s="1"/>
  <c r="D12" i="6"/>
  <c r="B7" i="3" s="1"/>
  <c r="D13" i="6"/>
  <c r="B7" i="4" s="1"/>
  <c r="D14" i="6"/>
  <c r="B5" i="5" s="1"/>
  <c r="D15" i="6"/>
  <c r="B6" i="5" s="1"/>
  <c r="D16" i="6"/>
  <c r="B7" i="5" s="1"/>
  <c r="D17" i="6"/>
  <c r="D18" i="6"/>
  <c r="D4" i="6"/>
  <c r="F5" i="6"/>
  <c r="B11" i="1" s="1"/>
  <c r="F6" i="6"/>
  <c r="B12" i="1" s="1"/>
  <c r="G33" i="1" s="1"/>
  <c r="F7" i="6"/>
  <c r="B10" i="2" s="1"/>
  <c r="F8" i="6"/>
  <c r="B11" i="2" s="1"/>
  <c r="F9" i="6"/>
  <c r="B12" i="2" s="1"/>
  <c r="F10" i="6"/>
  <c r="B10" i="3" s="1"/>
  <c r="F11" i="6"/>
  <c r="B11" i="3" s="1"/>
  <c r="F12" i="6"/>
  <c r="B12" i="3" s="1"/>
  <c r="F13" i="6"/>
  <c r="B10" i="4" s="1"/>
  <c r="F14" i="6"/>
  <c r="B11" i="4" s="1"/>
  <c r="F15" i="6"/>
  <c r="B12" i="4" s="1"/>
  <c r="A33" i="4" s="1"/>
  <c r="F16" i="6"/>
  <c r="B10" i="5" s="1"/>
  <c r="F17" i="6"/>
  <c r="B11" i="5" s="1"/>
  <c r="F18" i="6"/>
  <c r="B12" i="5" s="1"/>
  <c r="G33" i="5" s="1"/>
  <c r="F4" i="6"/>
  <c r="B10" i="1" s="1"/>
  <c r="H50" i="5"/>
  <c r="F50" i="5"/>
  <c r="D50" i="5"/>
  <c r="B50" i="5"/>
  <c r="H49" i="5"/>
  <c r="F49" i="5"/>
  <c r="D49" i="5"/>
  <c r="B49" i="5"/>
  <c r="H48" i="5"/>
  <c r="F48" i="5"/>
  <c r="D48" i="5"/>
  <c r="B48" i="5"/>
  <c r="H47" i="5"/>
  <c r="F47" i="5"/>
  <c r="D47" i="5"/>
  <c r="B47" i="5"/>
  <c r="H46" i="5"/>
  <c r="F46" i="5"/>
  <c r="D46" i="5"/>
  <c r="B46" i="5"/>
  <c r="H45" i="5"/>
  <c r="F45" i="5"/>
  <c r="D45" i="5"/>
  <c r="B45" i="5"/>
  <c r="H44" i="5"/>
  <c r="F44" i="5"/>
  <c r="D44" i="5"/>
  <c r="B44" i="5"/>
  <c r="H43" i="5"/>
  <c r="F43" i="5"/>
  <c r="D43" i="5"/>
  <c r="B43" i="5"/>
  <c r="H42" i="5"/>
  <c r="F42" i="5"/>
  <c r="D42" i="5"/>
  <c r="B42" i="5"/>
  <c r="H41" i="5"/>
  <c r="F41" i="5"/>
  <c r="D41" i="5"/>
  <c r="B41" i="5"/>
  <c r="H40" i="5"/>
  <c r="F40" i="5"/>
  <c r="D40" i="5"/>
  <c r="B40" i="5"/>
  <c r="H39" i="5"/>
  <c r="F39" i="5"/>
  <c r="D39" i="5"/>
  <c r="B39" i="5"/>
  <c r="H38" i="5"/>
  <c r="F38" i="5"/>
  <c r="D38" i="5"/>
  <c r="B38" i="5"/>
  <c r="H37" i="5"/>
  <c r="F37" i="5"/>
  <c r="D37" i="5"/>
  <c r="B37" i="5"/>
  <c r="H36" i="5"/>
  <c r="F36" i="5"/>
  <c r="D36" i="5"/>
  <c r="B36" i="5"/>
  <c r="H35" i="5"/>
  <c r="F35" i="5"/>
  <c r="D35" i="5"/>
  <c r="B35" i="5"/>
  <c r="H31" i="5"/>
  <c r="F31" i="5"/>
  <c r="D31" i="5"/>
  <c r="B31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H19" i="5"/>
  <c r="F19" i="5"/>
  <c r="D19" i="5"/>
  <c r="B19" i="5"/>
  <c r="H18" i="5"/>
  <c r="F18" i="5"/>
  <c r="D18" i="5"/>
  <c r="B18" i="5"/>
  <c r="H17" i="5"/>
  <c r="F17" i="5"/>
  <c r="D17" i="5"/>
  <c r="B17" i="5"/>
  <c r="H16" i="5"/>
  <c r="F16" i="5"/>
  <c r="D16" i="5"/>
  <c r="B16" i="5"/>
  <c r="F12" i="5"/>
  <c r="H34" i="5" s="1"/>
  <c r="E12" i="5"/>
  <c r="F34" i="5" s="1"/>
  <c r="D12" i="5"/>
  <c r="D34" i="5" s="1"/>
  <c r="C12" i="5"/>
  <c r="B34" i="5" s="1"/>
  <c r="F11" i="5"/>
  <c r="E11" i="5"/>
  <c r="D11" i="5"/>
  <c r="M73" i="5" s="1"/>
  <c r="C11" i="5"/>
  <c r="M72" i="5" s="1"/>
  <c r="F10" i="5"/>
  <c r="M71" i="5" s="1"/>
  <c r="E10" i="5"/>
  <c r="M70" i="5" s="1"/>
  <c r="D10" i="5"/>
  <c r="M69" i="5" s="1"/>
  <c r="C10" i="5"/>
  <c r="M68" i="5" s="1"/>
  <c r="F7" i="5"/>
  <c r="H15" i="5" s="1"/>
  <c r="E7" i="5"/>
  <c r="F15" i="5" s="1"/>
  <c r="D7" i="5"/>
  <c r="D15" i="5" s="1"/>
  <c r="C7" i="5"/>
  <c r="B15" i="5" s="1"/>
  <c r="F6" i="5"/>
  <c r="E6" i="5"/>
  <c r="D6" i="5"/>
  <c r="C6" i="5"/>
  <c r="F5" i="5"/>
  <c r="E5" i="5"/>
  <c r="D5" i="5"/>
  <c r="C5" i="5"/>
  <c r="H50" i="4"/>
  <c r="F50" i="4"/>
  <c r="D50" i="4"/>
  <c r="B50" i="4"/>
  <c r="H49" i="4"/>
  <c r="F49" i="4"/>
  <c r="D49" i="4"/>
  <c r="B49" i="4"/>
  <c r="H48" i="4"/>
  <c r="F48" i="4"/>
  <c r="D48" i="4"/>
  <c r="B48" i="4"/>
  <c r="H47" i="4"/>
  <c r="F47" i="4"/>
  <c r="D47" i="4"/>
  <c r="B47" i="4"/>
  <c r="H46" i="4"/>
  <c r="F46" i="4"/>
  <c r="D46" i="4"/>
  <c r="B46" i="4"/>
  <c r="H45" i="4"/>
  <c r="F45" i="4"/>
  <c r="D45" i="4"/>
  <c r="B45" i="4"/>
  <c r="H44" i="4"/>
  <c r="F44" i="4"/>
  <c r="D44" i="4"/>
  <c r="B44" i="4"/>
  <c r="H43" i="4"/>
  <c r="F43" i="4"/>
  <c r="D43" i="4"/>
  <c r="B43" i="4"/>
  <c r="H42" i="4"/>
  <c r="F42" i="4"/>
  <c r="D42" i="4"/>
  <c r="B42" i="4"/>
  <c r="H41" i="4"/>
  <c r="F41" i="4"/>
  <c r="D41" i="4"/>
  <c r="B41" i="4"/>
  <c r="H40" i="4"/>
  <c r="F40" i="4"/>
  <c r="D40" i="4"/>
  <c r="B40" i="4"/>
  <c r="H39" i="4"/>
  <c r="F39" i="4"/>
  <c r="D39" i="4"/>
  <c r="B39" i="4"/>
  <c r="H38" i="4"/>
  <c r="F38" i="4"/>
  <c r="D38" i="4"/>
  <c r="B38" i="4"/>
  <c r="H37" i="4"/>
  <c r="F37" i="4"/>
  <c r="D37" i="4"/>
  <c r="B37" i="4"/>
  <c r="H36" i="4"/>
  <c r="F36" i="4"/>
  <c r="D36" i="4"/>
  <c r="B36" i="4"/>
  <c r="H35" i="4"/>
  <c r="F35" i="4"/>
  <c r="D35" i="4"/>
  <c r="B35" i="4"/>
  <c r="H31" i="4"/>
  <c r="F31" i="4"/>
  <c r="D31" i="4"/>
  <c r="B31" i="4"/>
  <c r="H30" i="4"/>
  <c r="F30" i="4"/>
  <c r="D30" i="4"/>
  <c r="B30" i="4"/>
  <c r="H29" i="4"/>
  <c r="F29" i="4"/>
  <c r="D29" i="4"/>
  <c r="B29" i="4"/>
  <c r="H28" i="4"/>
  <c r="F28" i="4"/>
  <c r="D28" i="4"/>
  <c r="B28" i="4"/>
  <c r="H27" i="4"/>
  <c r="F27" i="4"/>
  <c r="D27" i="4"/>
  <c r="B27" i="4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H18" i="4"/>
  <c r="F18" i="4"/>
  <c r="D18" i="4"/>
  <c r="B18" i="4"/>
  <c r="H17" i="4"/>
  <c r="F17" i="4"/>
  <c r="D17" i="4"/>
  <c r="B17" i="4"/>
  <c r="H16" i="4"/>
  <c r="F16" i="4"/>
  <c r="D16" i="4"/>
  <c r="B16" i="4"/>
  <c r="F12" i="4"/>
  <c r="H34" i="4" s="1"/>
  <c r="E12" i="4"/>
  <c r="F34" i="4" s="1"/>
  <c r="D12" i="4"/>
  <c r="D34" i="4" s="1"/>
  <c r="C12" i="4"/>
  <c r="B34" i="4" s="1"/>
  <c r="F11" i="4"/>
  <c r="E11" i="4"/>
  <c r="D11" i="4"/>
  <c r="M73" i="4" s="1"/>
  <c r="C11" i="4"/>
  <c r="M72" i="4" s="1"/>
  <c r="F10" i="4"/>
  <c r="M71" i="4" s="1"/>
  <c r="E10" i="4"/>
  <c r="M70" i="4" s="1"/>
  <c r="D10" i="4"/>
  <c r="M69" i="4" s="1"/>
  <c r="C10" i="4"/>
  <c r="M68" i="4" s="1"/>
  <c r="F7" i="4"/>
  <c r="H15" i="4" s="1"/>
  <c r="E7" i="4"/>
  <c r="F15" i="4" s="1"/>
  <c r="D7" i="4"/>
  <c r="D15" i="4" s="1"/>
  <c r="C7" i="4"/>
  <c r="B15" i="4" s="1"/>
  <c r="F6" i="4"/>
  <c r="E6" i="4"/>
  <c r="D6" i="4"/>
  <c r="C6" i="4"/>
  <c r="F5" i="4"/>
  <c r="E5" i="4"/>
  <c r="D5" i="4"/>
  <c r="C5" i="4"/>
  <c r="H50" i="3"/>
  <c r="F50" i="3"/>
  <c r="D50" i="3"/>
  <c r="B50" i="3"/>
  <c r="H49" i="3"/>
  <c r="F49" i="3"/>
  <c r="D49" i="3"/>
  <c r="B49" i="3"/>
  <c r="H48" i="3"/>
  <c r="F48" i="3"/>
  <c r="D48" i="3"/>
  <c r="B48" i="3"/>
  <c r="H47" i="3"/>
  <c r="F47" i="3"/>
  <c r="D47" i="3"/>
  <c r="B47" i="3"/>
  <c r="H46" i="3"/>
  <c r="F46" i="3"/>
  <c r="D46" i="3"/>
  <c r="B46" i="3"/>
  <c r="H45" i="3"/>
  <c r="F45" i="3"/>
  <c r="D45" i="3"/>
  <c r="B45" i="3"/>
  <c r="H44" i="3"/>
  <c r="F44" i="3"/>
  <c r="D44" i="3"/>
  <c r="B44" i="3"/>
  <c r="H43" i="3"/>
  <c r="F43" i="3"/>
  <c r="D43" i="3"/>
  <c r="B43" i="3"/>
  <c r="H42" i="3"/>
  <c r="F42" i="3"/>
  <c r="D42" i="3"/>
  <c r="B42" i="3"/>
  <c r="H41" i="3"/>
  <c r="F41" i="3"/>
  <c r="D41" i="3"/>
  <c r="B41" i="3"/>
  <c r="H40" i="3"/>
  <c r="F40" i="3"/>
  <c r="D40" i="3"/>
  <c r="B40" i="3"/>
  <c r="H39" i="3"/>
  <c r="F39" i="3"/>
  <c r="D39" i="3"/>
  <c r="B39" i="3"/>
  <c r="H38" i="3"/>
  <c r="F38" i="3"/>
  <c r="D38" i="3"/>
  <c r="B38" i="3"/>
  <c r="H37" i="3"/>
  <c r="F37" i="3"/>
  <c r="D37" i="3"/>
  <c r="B37" i="3"/>
  <c r="H36" i="3"/>
  <c r="F36" i="3"/>
  <c r="D36" i="3"/>
  <c r="B36" i="3"/>
  <c r="H35" i="3"/>
  <c r="F35" i="3"/>
  <c r="D35" i="3"/>
  <c r="B35" i="3"/>
  <c r="H31" i="3"/>
  <c r="F31" i="3"/>
  <c r="D31" i="3"/>
  <c r="B31" i="3"/>
  <c r="H30" i="3"/>
  <c r="F30" i="3"/>
  <c r="D30" i="3"/>
  <c r="B30" i="3"/>
  <c r="H29" i="3"/>
  <c r="F29" i="3"/>
  <c r="D29" i="3"/>
  <c r="B29" i="3"/>
  <c r="H28" i="3"/>
  <c r="F28" i="3"/>
  <c r="D28" i="3"/>
  <c r="B28" i="3"/>
  <c r="H27" i="3"/>
  <c r="F27" i="3"/>
  <c r="D27" i="3"/>
  <c r="B27" i="3"/>
  <c r="H26" i="3"/>
  <c r="F26" i="3"/>
  <c r="D26" i="3"/>
  <c r="B26" i="3"/>
  <c r="H25" i="3"/>
  <c r="F25" i="3"/>
  <c r="D25" i="3"/>
  <c r="B25" i="3"/>
  <c r="H24" i="3"/>
  <c r="F24" i="3"/>
  <c r="D24" i="3"/>
  <c r="B24" i="3"/>
  <c r="H23" i="3"/>
  <c r="F23" i="3"/>
  <c r="D23" i="3"/>
  <c r="B23" i="3"/>
  <c r="H22" i="3"/>
  <c r="F22" i="3"/>
  <c r="D22" i="3"/>
  <c r="B22" i="3"/>
  <c r="H21" i="3"/>
  <c r="F21" i="3"/>
  <c r="D21" i="3"/>
  <c r="B21" i="3"/>
  <c r="H20" i="3"/>
  <c r="F20" i="3"/>
  <c r="D20" i="3"/>
  <c r="B20" i="3"/>
  <c r="H19" i="3"/>
  <c r="F19" i="3"/>
  <c r="D19" i="3"/>
  <c r="B19" i="3"/>
  <c r="H18" i="3"/>
  <c r="F18" i="3"/>
  <c r="D18" i="3"/>
  <c r="B18" i="3"/>
  <c r="H17" i="3"/>
  <c r="F17" i="3"/>
  <c r="D17" i="3"/>
  <c r="B17" i="3"/>
  <c r="H16" i="3"/>
  <c r="F16" i="3"/>
  <c r="D16" i="3"/>
  <c r="B16" i="3"/>
  <c r="F12" i="3"/>
  <c r="H34" i="3" s="1"/>
  <c r="E12" i="3"/>
  <c r="F34" i="3" s="1"/>
  <c r="D12" i="3"/>
  <c r="D34" i="3" s="1"/>
  <c r="C12" i="3"/>
  <c r="B34" i="3" s="1"/>
  <c r="F11" i="3"/>
  <c r="E11" i="3"/>
  <c r="D11" i="3"/>
  <c r="M73" i="3" s="1"/>
  <c r="C11" i="3"/>
  <c r="M72" i="3" s="1"/>
  <c r="F10" i="3"/>
  <c r="E10" i="3"/>
  <c r="M70" i="3" s="1"/>
  <c r="D10" i="3"/>
  <c r="M69" i="3" s="1"/>
  <c r="C10" i="3"/>
  <c r="M68" i="3" s="1"/>
  <c r="F7" i="3"/>
  <c r="H15" i="3" s="1"/>
  <c r="E7" i="3"/>
  <c r="F15" i="3" s="1"/>
  <c r="D7" i="3"/>
  <c r="D15" i="3" s="1"/>
  <c r="C7" i="3"/>
  <c r="B15" i="3" s="1"/>
  <c r="F6" i="3"/>
  <c r="E6" i="3"/>
  <c r="D6" i="3"/>
  <c r="C6" i="3"/>
  <c r="F5" i="3"/>
  <c r="E5" i="3"/>
  <c r="D5" i="3"/>
  <c r="C5" i="3"/>
  <c r="H35" i="2"/>
  <c r="F35" i="2"/>
  <c r="D35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H36" i="2"/>
  <c r="F36" i="2"/>
  <c r="D36" i="2"/>
  <c r="B36" i="2"/>
  <c r="B35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7" i="2"/>
  <c r="B16" i="2"/>
  <c r="H31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17" i="2"/>
  <c r="H1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F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7" i="2"/>
  <c r="D16" i="2"/>
  <c r="D10" i="2"/>
  <c r="M69" i="2" s="1"/>
  <c r="E10" i="2"/>
  <c r="M70" i="2" s="1"/>
  <c r="F10" i="2"/>
  <c r="M71" i="2" s="1"/>
  <c r="D11" i="2"/>
  <c r="M73" i="2" s="1"/>
  <c r="E11" i="2"/>
  <c r="F11" i="2"/>
  <c r="D12" i="2"/>
  <c r="D34" i="2" s="1"/>
  <c r="E12" i="2"/>
  <c r="F34" i="2" s="1"/>
  <c r="F12" i="2"/>
  <c r="C11" i="2"/>
  <c r="M72" i="2" s="1"/>
  <c r="C12" i="2"/>
  <c r="B34" i="2" s="1"/>
  <c r="C10" i="2"/>
  <c r="M68" i="2" s="1"/>
  <c r="D7" i="2"/>
  <c r="D15" i="2" s="1"/>
  <c r="E7" i="2"/>
  <c r="F15" i="2" s="1"/>
  <c r="F7" i="2"/>
  <c r="H15" i="2" s="1"/>
  <c r="D6" i="2"/>
  <c r="E6" i="2"/>
  <c r="F6" i="2"/>
  <c r="C6" i="2"/>
  <c r="C7" i="2"/>
  <c r="B15" i="2" s="1"/>
  <c r="D5" i="2"/>
  <c r="E5" i="2"/>
  <c r="F5" i="2"/>
  <c r="C5" i="2"/>
  <c r="H34" i="2"/>
  <c r="H34" i="1"/>
  <c r="F34" i="1"/>
  <c r="D34" i="1"/>
  <c r="B34" i="1"/>
  <c r="H15" i="1"/>
  <c r="F15" i="1"/>
  <c r="D15" i="1"/>
  <c r="B15" i="1"/>
  <c r="E33" i="3" l="1"/>
  <c r="G33" i="3"/>
  <c r="C33" i="2"/>
  <c r="A33" i="2"/>
  <c r="E33" i="2"/>
  <c r="G33" i="2"/>
  <c r="A14" i="4"/>
  <c r="C14" i="4"/>
  <c r="G14" i="2"/>
  <c r="E14" i="2"/>
  <c r="A14" i="2"/>
  <c r="G14" i="5"/>
  <c r="A14" i="5"/>
  <c r="E14" i="3"/>
  <c r="G14" i="3"/>
  <c r="C14" i="3"/>
  <c r="A14" i="3"/>
  <c r="B6" i="4"/>
  <c r="B6" i="3"/>
  <c r="A33" i="5"/>
  <c r="C33" i="5"/>
  <c r="E33" i="5"/>
  <c r="E33" i="4"/>
  <c r="C33" i="4"/>
  <c r="G33" i="4"/>
  <c r="A33" i="3"/>
  <c r="C33" i="3"/>
  <c r="C14" i="5"/>
  <c r="E14" i="5"/>
  <c r="E14" i="4"/>
  <c r="G14" i="4"/>
  <c r="C14" i="2"/>
  <c r="A14" i="1"/>
  <c r="A33" i="1"/>
  <c r="C14" i="1"/>
  <c r="C33" i="1"/>
  <c r="E14" i="1"/>
  <c r="E33" i="1"/>
  <c r="B5" i="1"/>
</calcChain>
</file>

<file path=xl/sharedStrings.xml><?xml version="1.0" encoding="utf-8"?>
<sst xmlns="http://schemas.openxmlformats.org/spreadsheetml/2006/main" count="458" uniqueCount="251">
  <si>
    <t>设备1</t>
    <phoneticPr fontId="5" type="noConversion"/>
  </si>
  <si>
    <t>Data</t>
  </si>
  <si>
    <t>Word 0</t>
    <phoneticPr fontId="5" type="noConversion"/>
  </si>
  <si>
    <t>Word 1</t>
    <phoneticPr fontId="5" type="noConversion"/>
  </si>
  <si>
    <t>Word 2</t>
    <phoneticPr fontId="5" type="noConversion"/>
  </si>
  <si>
    <t>Word 3</t>
    <phoneticPr fontId="5" type="noConversion"/>
  </si>
  <si>
    <t>HEX</t>
    <phoneticPr fontId="5" type="noConversion"/>
  </si>
  <si>
    <t>bit</t>
    <phoneticPr fontId="5" type="noConversion"/>
  </si>
  <si>
    <t>报警事件</t>
    <phoneticPr fontId="5" type="noConversion"/>
  </si>
  <si>
    <t>数据7</t>
  </si>
  <si>
    <t>数据8</t>
  </si>
  <si>
    <t>状态显示</t>
    <phoneticPr fontId="5" type="noConversion"/>
  </si>
  <si>
    <t>设置1</t>
    <phoneticPr fontId="5" type="noConversion"/>
  </si>
  <si>
    <t>设置2</t>
    <phoneticPr fontId="5" type="noConversion"/>
  </si>
  <si>
    <t>设置3</t>
    <phoneticPr fontId="5" type="noConversion"/>
  </si>
  <si>
    <t>设置5</t>
    <phoneticPr fontId="5" type="noConversion"/>
  </si>
  <si>
    <t>设置6</t>
    <phoneticPr fontId="5" type="noConversion"/>
  </si>
  <si>
    <t>设置7</t>
    <phoneticPr fontId="5" type="noConversion"/>
  </si>
  <si>
    <t>设置8</t>
    <phoneticPr fontId="5" type="noConversion"/>
  </si>
  <si>
    <t>状态设置</t>
    <phoneticPr fontId="5" type="noConversion"/>
  </si>
  <si>
    <t>MSGID</t>
    <phoneticPr fontId="5" type="noConversion"/>
  </si>
  <si>
    <t>NA</t>
    <phoneticPr fontId="5" type="noConversion"/>
  </si>
  <si>
    <t>设备2</t>
    <phoneticPr fontId="5" type="noConversion"/>
  </si>
  <si>
    <t>设备3</t>
    <phoneticPr fontId="5" type="noConversion"/>
  </si>
  <si>
    <t>设备4</t>
    <phoneticPr fontId="5" type="noConversion"/>
  </si>
  <si>
    <t>设备5</t>
    <phoneticPr fontId="5" type="noConversion"/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</si>
  <si>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</si>
  <si>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</si>
  <si>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</si>
  <si>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</si>
  <si>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</si>
  <si>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</si>
  <si>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</si>
  <si>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</si>
  <si>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</si>
  <si>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  <phoneticPr fontId="5" type="noConversion"/>
  </si>
  <si>
    <t>2-1</t>
    <phoneticPr fontId="5" type="noConversion"/>
  </si>
  <si>
    <t>2-2</t>
    <phoneticPr fontId="5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</si>
  <si>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</si>
  <si>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</si>
  <si>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</si>
  <si>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</si>
  <si>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</si>
  <si>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</si>
  <si>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</si>
  <si>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</si>
  <si>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</si>
  <si>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</si>
  <si>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</si>
  <si>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</si>
  <si>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</si>
  <si>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3-1</t>
    <phoneticPr fontId="5" type="noConversion"/>
  </si>
  <si>
    <t>3-2</t>
    <phoneticPr fontId="5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</si>
  <si>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</si>
  <si>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</si>
  <si>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</si>
  <si>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</si>
  <si>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</si>
  <si>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</si>
  <si>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</si>
  <si>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</si>
  <si>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</si>
  <si>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</si>
  <si>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</si>
  <si>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</si>
  <si>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</si>
  <si>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  <phoneticPr fontId="5" type="noConversion"/>
  </si>
  <si>
    <t>2-16</t>
    <phoneticPr fontId="5" type="noConversion"/>
  </si>
  <si>
    <t>4-2</t>
    <phoneticPr fontId="5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</si>
  <si>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</si>
  <si>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</si>
  <si>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</si>
  <si>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</si>
  <si>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</si>
  <si>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</si>
  <si>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</si>
  <si>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</si>
  <si>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</si>
  <si>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</si>
  <si>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</si>
  <si>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</si>
  <si>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</si>
  <si>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  <phoneticPr fontId="5" type="noConversion"/>
  </si>
  <si>
    <t>状态1</t>
    <phoneticPr fontId="5" type="noConversion"/>
  </si>
  <si>
    <t>状态2</t>
    <phoneticPr fontId="5" type="noConversion"/>
  </si>
  <si>
    <t>状态3</t>
  </si>
  <si>
    <t>状态4</t>
  </si>
  <si>
    <t>状态5</t>
  </si>
  <si>
    <t>状态6</t>
  </si>
  <si>
    <t>状态7</t>
  </si>
  <si>
    <t>状态8</t>
  </si>
  <si>
    <t>状态9</t>
  </si>
  <si>
    <t>状态10</t>
  </si>
  <si>
    <t>状态11</t>
  </si>
  <si>
    <t>状态12</t>
  </si>
  <si>
    <t>状态13</t>
  </si>
  <si>
    <t>状态14</t>
  </si>
  <si>
    <t>状态15</t>
  </si>
  <si>
    <t>报警1</t>
    <phoneticPr fontId="5" type="noConversion"/>
  </si>
  <si>
    <t>报警2</t>
    <phoneticPr fontId="5" type="noConversion"/>
  </si>
  <si>
    <t>报警3</t>
  </si>
  <si>
    <t>报警4</t>
  </si>
  <si>
    <t>报警5</t>
  </si>
  <si>
    <t>报警6</t>
  </si>
  <si>
    <t>报警7</t>
  </si>
  <si>
    <t>报警8</t>
  </si>
  <si>
    <t>报警9</t>
  </si>
  <si>
    <t>报警10</t>
  </si>
  <si>
    <t>报警11</t>
  </si>
  <si>
    <t>报警12</t>
  </si>
  <si>
    <t>报警13</t>
  </si>
  <si>
    <t>报警14</t>
  </si>
  <si>
    <t>报警15</t>
  </si>
  <si>
    <t>状态16</t>
    <phoneticPr fontId="5" type="noConversion"/>
  </si>
  <si>
    <t>报警16</t>
    <phoneticPr fontId="5" type="noConversion"/>
  </si>
  <si>
    <t>NA1</t>
    <phoneticPr fontId="5" type="noConversion"/>
  </si>
  <si>
    <t>NA2</t>
    <phoneticPr fontId="5" type="noConversion"/>
  </si>
  <si>
    <t>NA3</t>
  </si>
  <si>
    <t>NA4</t>
  </si>
  <si>
    <t>NA5</t>
  </si>
  <si>
    <t>NA6</t>
  </si>
  <si>
    <t>NA7</t>
  </si>
  <si>
    <t>NA8</t>
  </si>
  <si>
    <t>NA9</t>
  </si>
  <si>
    <t>NA10</t>
  </si>
  <si>
    <t>NA11</t>
  </si>
  <si>
    <t>NA12</t>
  </si>
  <si>
    <t>NA13</t>
  </si>
  <si>
    <t>NA14</t>
  </si>
  <si>
    <t>NA15</t>
  </si>
  <si>
    <t>NA_1</t>
    <phoneticPr fontId="5" type="noConversion"/>
  </si>
  <si>
    <t>NA_3</t>
  </si>
  <si>
    <t>NA_4</t>
  </si>
  <si>
    <t>NA_5</t>
  </si>
  <si>
    <t>NA_6</t>
  </si>
  <si>
    <t>NA_7</t>
  </si>
  <si>
    <t>NA_8</t>
  </si>
  <si>
    <t>NA_9</t>
  </si>
  <si>
    <t>NA_10</t>
  </si>
  <si>
    <t>NA_11</t>
  </si>
  <si>
    <t>NA_12</t>
  </si>
  <si>
    <t>NA_13</t>
  </si>
  <si>
    <t>NA_14</t>
  </si>
  <si>
    <t>NA_15</t>
  </si>
  <si>
    <t>NA_2</t>
    <phoneticPr fontId="5" type="noConversion"/>
  </si>
  <si>
    <t>NA_16</t>
    <phoneticPr fontId="5" type="noConversion"/>
  </si>
  <si>
    <t>NA16</t>
    <phoneticPr fontId="5" type="noConversion"/>
  </si>
  <si>
    <t>LEN</t>
    <phoneticPr fontId="5" type="noConversion"/>
  </si>
  <si>
    <t>NAA</t>
    <phoneticPr fontId="5" type="noConversion"/>
  </si>
  <si>
    <t>DEC</t>
    <phoneticPr fontId="5" type="noConversion"/>
  </si>
  <si>
    <t>HEX</t>
    <phoneticPr fontId="5" type="noConversion"/>
  </si>
  <si>
    <t>can状态</t>
    <phoneticPr fontId="5" type="noConversion"/>
  </si>
  <si>
    <t>bit0</t>
    <phoneticPr fontId="5" type="noConversion"/>
  </si>
  <si>
    <t>bit1</t>
  </si>
  <si>
    <t>bit2</t>
  </si>
  <si>
    <t>bit3</t>
  </si>
  <si>
    <t>主发从收</t>
    <phoneticPr fontId="5" type="noConversion"/>
  </si>
  <si>
    <t>主收从发</t>
    <phoneticPr fontId="5" type="noConversion"/>
  </si>
  <si>
    <t>HEX</t>
    <phoneticPr fontId="5" type="noConversion"/>
  </si>
  <si>
    <t>ID配置</t>
    <phoneticPr fontId="5" type="noConversion"/>
  </si>
  <si>
    <t>1-6</t>
    <phoneticPr fontId="5" type="noConversion"/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</si>
  <si>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</si>
  <si>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</si>
  <si>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</si>
  <si>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</si>
  <si>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</si>
  <si>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</si>
  <si>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</si>
  <si>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</si>
  <si>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</si>
  <si>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bit13</t>
  </si>
  <si>
    <t>bit14</t>
  </si>
  <si>
    <t>bit15</t>
  </si>
  <si>
    <t>K16*</t>
    <phoneticPr fontId="5" type="noConversion"/>
  </si>
  <si>
    <t>K17*</t>
    <phoneticPr fontId="5" type="noConversion"/>
  </si>
  <si>
    <t>K18*</t>
  </si>
  <si>
    <t>K19*</t>
  </si>
  <si>
    <t>K20*</t>
  </si>
  <si>
    <t>K21*</t>
  </si>
  <si>
    <t>K22*</t>
  </si>
  <si>
    <t>K23*</t>
  </si>
  <si>
    <t>K24*</t>
  </si>
  <si>
    <t>K25*</t>
  </si>
  <si>
    <t>K26*</t>
  </si>
  <si>
    <t>K27*</t>
  </si>
  <si>
    <t>K28*</t>
  </si>
  <si>
    <t>K29*</t>
  </si>
  <si>
    <t>K30*</t>
  </si>
  <si>
    <t>K31*</t>
  </si>
  <si>
    <t>(2^0)+</t>
    <phoneticPr fontId="5" type="noConversion"/>
  </si>
  <si>
    <t>(2^1)+</t>
    <phoneticPr fontId="5" type="noConversion"/>
  </si>
  <si>
    <t>(2^2)+</t>
  </si>
  <si>
    <t>(2^3)+</t>
  </si>
  <si>
    <t>(2^4)+</t>
  </si>
  <si>
    <t>(2^5)+</t>
  </si>
  <si>
    <t>(2^6)+</t>
  </si>
  <si>
    <t>(2^7)+</t>
  </si>
  <si>
    <t>(2^8)+</t>
  </si>
  <si>
    <t>(2^9)+</t>
  </si>
  <si>
    <t>(2^10)+</t>
  </si>
  <si>
    <t>(2^11)+</t>
  </si>
  <si>
    <t>(2^12)+</t>
  </si>
  <si>
    <t>(2^13)+</t>
  </si>
  <si>
    <t>(2^14)+</t>
  </si>
  <si>
    <t>(2^15)+</t>
  </si>
  <si>
    <t>HEX</t>
    <phoneticPr fontId="5" type="noConversion"/>
  </si>
  <si>
    <t>1-3</t>
    <phoneticPr fontId="5" type="noConversion"/>
  </si>
  <si>
    <t>1-4</t>
    <phoneticPr fontId="5" type="noConversion"/>
  </si>
  <si>
    <t>1-5</t>
    <phoneticPr fontId="5" type="noConversion"/>
  </si>
  <si>
    <t>1-can接收成功</t>
    <phoneticPr fontId="5" type="noConversion"/>
  </si>
  <si>
    <t>1-can发送成功</t>
    <phoneticPr fontId="5" type="noConversion"/>
  </si>
  <si>
    <t>序号</t>
    <phoneticPr fontId="5" type="noConversion"/>
  </si>
  <si>
    <t>设备号</t>
    <phoneticPr fontId="5" type="noConversion"/>
  </si>
  <si>
    <t>物理地址</t>
    <phoneticPr fontId="5" type="noConversion"/>
  </si>
  <si>
    <t>数值含义</t>
    <phoneticPr fontId="5" type="noConversion"/>
  </si>
  <si>
    <t>作用</t>
    <phoneticPr fontId="5" type="noConversion"/>
  </si>
  <si>
    <t>设置4</t>
    <phoneticPr fontId="5" type="noConversion"/>
  </si>
  <si>
    <t>bit</t>
    <phoneticPr fontId="5" type="noConversion"/>
  </si>
  <si>
    <t>4-1</t>
    <phoneticPr fontId="5" type="noConversion"/>
  </si>
  <si>
    <t>遥信量</t>
    <phoneticPr fontId="5" type="noConversion"/>
  </si>
  <si>
    <t>遥测量</t>
    <phoneticPr fontId="5" type="noConversion"/>
  </si>
  <si>
    <t>遥控量</t>
    <phoneticPr fontId="5" type="noConversion"/>
  </si>
  <si>
    <t>遥调量</t>
    <phoneticPr fontId="5" type="noConversion"/>
  </si>
  <si>
    <t>设备1</t>
    <phoneticPr fontId="5" type="noConversion"/>
  </si>
  <si>
    <t>设备2</t>
    <phoneticPr fontId="5" type="noConversion"/>
  </si>
  <si>
    <t>设备3</t>
    <phoneticPr fontId="5" type="noConversion"/>
  </si>
  <si>
    <t>设备4</t>
    <phoneticPr fontId="5" type="noConversion"/>
  </si>
  <si>
    <t>设备5</t>
    <phoneticPr fontId="5" type="noConversion"/>
  </si>
  <si>
    <t>主机!J6</t>
  </si>
  <si>
    <t>主机!J7</t>
  </si>
  <si>
    <t>主机!J8</t>
  </si>
  <si>
    <t>主机!J9</t>
  </si>
  <si>
    <t>主机!J10</t>
  </si>
  <si>
    <t>主机!J11</t>
  </si>
  <si>
    <t>主机!J12</t>
  </si>
  <si>
    <t>主机!J13</t>
  </si>
  <si>
    <t>主机!J14</t>
  </si>
  <si>
    <t>主机!J18</t>
  </si>
  <si>
    <t>主机!J19</t>
  </si>
  <si>
    <t>主机!J20</t>
  </si>
  <si>
    <t>主机!J21</t>
  </si>
  <si>
    <t>主机!J22</t>
  </si>
  <si>
    <t>主机!J23</t>
  </si>
  <si>
    <t>主机!J24</t>
  </si>
  <si>
    <t>主机!J25</t>
  </si>
  <si>
    <t>IA</t>
    <phoneticPr fontId="5" type="noConversion"/>
  </si>
  <si>
    <t>IB</t>
    <phoneticPr fontId="5" type="noConversion"/>
  </si>
  <si>
    <t>IC</t>
    <phoneticPr fontId="5" type="noConversion"/>
  </si>
  <si>
    <t>ID</t>
    <phoneticPr fontId="5" type="noConversion"/>
  </si>
  <si>
    <t>U_BUS</t>
    <phoneticPr fontId="5" type="noConversion"/>
  </si>
  <si>
    <t>IGBT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</si>
</sst>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4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 style="thin">
        <color auto="1"/>
      </left>
      <right style="thick">
        <color theme="4"/>
      </right>
      <top style="thin">
        <color auto="1"/>
      </top>
      <bottom/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auto="1"/>
      </left>
      <right style="thick">
        <color theme="4"/>
      </right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4"/>
      </bottom>
      <diagonal/>
    </border>
    <border>
      <left style="thick">
        <color theme="4"/>
      </left>
      <right style="thin">
        <color rgb="FF3F3F3F"/>
      </right>
      <top/>
      <bottom style="thin">
        <color rgb="FF3F3F3F"/>
      </bottom>
      <diagonal/>
    </border>
    <border>
      <left style="thick">
        <color theme="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4"/>
      </left>
      <right style="thin">
        <color rgb="FF3F3F3F"/>
      </right>
      <top style="thin">
        <color rgb="FF3F3F3F"/>
      </top>
      <bottom/>
      <diagonal/>
    </border>
    <border>
      <left style="thick">
        <color theme="4"/>
      </left>
      <right style="thin">
        <color rgb="FF3F3F3F"/>
      </right>
      <top style="thin">
        <color rgb="FF3F3F3F"/>
      </top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2" borderId="4" applyNumberFormat="0" applyAlignment="0" applyProtection="0">
      <alignment vertical="center"/>
    </xf>
  </cellStyleXfs>
  <cellXfs count="70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0" fillId="0" borderId="8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4" xfId="0" applyBorder="1" applyAlignment="1">
      <alignment horizontal="center"/>
    </xf>
    <xf numFmtId="0" fontId="3" fillId="5" borderId="16" xfId="3" applyFill="1" applyBorder="1" applyAlignment="1"/>
    <xf numFmtId="0" fontId="0" fillId="0" borderId="1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5" borderId="17" xfId="3" applyFill="1" applyBorder="1" applyAlignment="1"/>
    <xf numFmtId="0" fontId="0" fillId="5" borderId="16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6" fillId="0" borderId="20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2" fillId="0" borderId="15" xfId="2" applyBorder="1" applyAlignment="1"/>
    <xf numFmtId="0" fontId="3" fillId="5" borderId="15" xfId="3" applyFill="1" applyBorder="1" applyAlignment="1"/>
    <xf numFmtId="0" fontId="0" fillId="0" borderId="9" xfId="0" applyBorder="1" applyAlignment="1">
      <alignment horizontal="left"/>
    </xf>
    <xf numFmtId="49" fontId="6" fillId="0" borderId="20" xfId="0" applyNumberFormat="1" applyFont="1" applyBorder="1" applyAlignment="1">
      <alignment horizontal="justify" vertical="center" wrapText="1"/>
    </xf>
    <xf numFmtId="49" fontId="6" fillId="0" borderId="10" xfId="0" applyNumberFormat="1" applyFont="1" applyBorder="1" applyAlignment="1">
      <alignment horizontal="justify" vertical="center" wrapText="1"/>
    </xf>
    <xf numFmtId="49" fontId="6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left"/>
    </xf>
    <xf numFmtId="49" fontId="0" fillId="0" borderId="20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4" fillId="3" borderId="23" xfId="4" applyFill="1" applyBorder="1" applyAlignment="1">
      <alignment horizontal="left"/>
    </xf>
    <xf numFmtId="0" fontId="4" fillId="3" borderId="24" xfId="4" applyFill="1" applyBorder="1" applyAlignment="1">
      <alignment horizontal="left"/>
    </xf>
    <xf numFmtId="0" fontId="4" fillId="3" borderId="25" xfId="4" applyFill="1" applyBorder="1" applyAlignment="1">
      <alignment horizontal="left"/>
    </xf>
    <xf numFmtId="0" fontId="4" fillId="3" borderId="26" xfId="4" applyFill="1" applyBorder="1" applyAlignment="1">
      <alignment horizontal="left"/>
    </xf>
    <xf numFmtId="0" fontId="0" fillId="5" borderId="1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9" xfId="0" applyBorder="1"/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applyBorder="1"/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29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4" borderId="16" xfId="2" applyFill="1" applyBorder="1" applyAlignment="1">
      <alignment horizontal="center"/>
    </xf>
    <xf numFmtId="0" fontId="2" fillId="4" borderId="17" xfId="2" applyFill="1" applyBorder="1" applyAlignment="1">
      <alignment horizontal="center"/>
    </xf>
  </cellXfs>
  <cellStyles count="5">
    <cellStyle name="标题 1" xfId="1" builtinId="16"/>
    <cellStyle name="标题 2" xfId="2" builtinId="17"/>
    <cellStyle name="标题 3" xfId="3" builtinId="18"/>
    <cellStyle name="常规" xfId="0" builtinId="0"/>
    <cellStyle name="输出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406F-9124-4246-9E01-D3774821A076}">
  <dimension ref="A1:V25"/>
  <sheetViews>
    <sheetView workbookViewId="0">
      <pane xSplit="1" topLeftCell="C1" activePane="topRight" state="frozen"/>
      <selection pane="topRight" activeCell="Q8" sqref="Q8"/>
    </sheetView>
  </sheetViews>
  <sheetFormatPr defaultRowHeight="13.8" x14ac:dyDescent="0.25"/>
  <cols>
    <col min="1" max="2" width="8.88671875" customWidth="1"/>
    <col min="3" max="3" width="5.109375" customWidth="1"/>
    <col min="4" max="4" width="9.5546875" customWidth="1"/>
    <col min="5" max="5" width="5.109375" customWidth="1"/>
    <col min="6" max="6" width="9.5546875" customWidth="1"/>
    <col min="7" max="8" width="8.88671875" customWidth="1"/>
    <col min="9" max="9" width="12.109375" customWidth="1"/>
    <col min="10" max="10" width="11.33203125" customWidth="1"/>
  </cols>
  <sheetData>
    <row r="1" spans="1:22" ht="20.399999999999999" thickTop="1" thickBot="1" x14ac:dyDescent="0.4">
      <c r="B1" s="63" t="s">
        <v>159</v>
      </c>
      <c r="C1" s="64"/>
      <c r="D1" s="64"/>
      <c r="E1" s="64"/>
      <c r="F1" s="65"/>
      <c r="I1" t="s">
        <v>223</v>
      </c>
      <c r="J1" t="s">
        <v>213</v>
      </c>
      <c r="L1" t="s">
        <v>224</v>
      </c>
      <c r="M1" t="s">
        <v>213</v>
      </c>
      <c r="O1" t="s">
        <v>225</v>
      </c>
      <c r="P1" t="s">
        <v>213</v>
      </c>
      <c r="R1" t="s">
        <v>226</v>
      </c>
      <c r="S1" t="s">
        <v>213</v>
      </c>
      <c r="U1" t="s">
        <v>227</v>
      </c>
      <c r="V1" t="s">
        <v>213</v>
      </c>
    </row>
    <row r="2" spans="1:22" ht="14.4" thickTop="1" x14ac:dyDescent="0.25">
      <c r="B2" s="53"/>
      <c r="C2" s="48"/>
      <c r="D2" s="49" t="s">
        <v>156</v>
      </c>
      <c r="E2" s="48"/>
      <c r="F2" s="49" t="s">
        <v>157</v>
      </c>
      <c r="I2" s="66" t="s">
        <v>219</v>
      </c>
      <c r="J2" s="59">
        <v>40001</v>
      </c>
      <c r="L2" s="66" t="s">
        <v>219</v>
      </c>
      <c r="M2" s="59">
        <v>40025</v>
      </c>
      <c r="O2" s="66" t="s">
        <v>219</v>
      </c>
      <c r="P2" s="59">
        <v>40001</v>
      </c>
      <c r="R2" s="66" t="s">
        <v>219</v>
      </c>
      <c r="S2" s="59">
        <v>40001</v>
      </c>
      <c r="U2" s="66" t="s">
        <v>219</v>
      </c>
      <c r="V2" s="59">
        <v>40001</v>
      </c>
    </row>
    <row r="3" spans="1:22" ht="14.4" thickBot="1" x14ac:dyDescent="0.3">
      <c r="A3" t="s">
        <v>212</v>
      </c>
      <c r="B3" s="56" t="s">
        <v>211</v>
      </c>
      <c r="C3" s="57" t="s">
        <v>149</v>
      </c>
      <c r="D3" s="58" t="s">
        <v>150</v>
      </c>
      <c r="E3" s="57" t="s">
        <v>149</v>
      </c>
      <c r="F3" s="58" t="s">
        <v>158</v>
      </c>
      <c r="I3" s="66"/>
      <c r="J3" s="1">
        <v>40002</v>
      </c>
      <c r="L3" s="66"/>
      <c r="M3" s="59">
        <v>40026</v>
      </c>
      <c r="O3" s="66"/>
      <c r="P3" s="1">
        <v>40002</v>
      </c>
      <c r="R3" s="66"/>
      <c r="S3" s="1">
        <v>40002</v>
      </c>
      <c r="U3" s="66"/>
      <c r="V3" s="1">
        <v>40002</v>
      </c>
    </row>
    <row r="4" spans="1:22" ht="14.4" thickTop="1" x14ac:dyDescent="0.25">
      <c r="A4" s="60" t="s">
        <v>0</v>
      </c>
      <c r="B4" s="54">
        <v>1</v>
      </c>
      <c r="C4" s="50">
        <v>32</v>
      </c>
      <c r="D4" s="17" t="str">
        <f>"0x"&amp;DEC2HEX(C4)</f>
        <v>0x20</v>
      </c>
      <c r="E4" s="50">
        <v>16</v>
      </c>
      <c r="F4" s="17" t="str">
        <f>"0x"&amp;DEC2HEX(E4)</f>
        <v>0x10</v>
      </c>
      <c r="I4" s="66"/>
      <c r="J4" s="1">
        <v>40003</v>
      </c>
      <c r="L4" s="66"/>
      <c r="M4" s="59">
        <v>40027</v>
      </c>
      <c r="O4" s="66"/>
      <c r="P4" s="1">
        <v>40003</v>
      </c>
      <c r="R4" s="66"/>
      <c r="S4" s="1">
        <v>40003</v>
      </c>
      <c r="U4" s="66"/>
      <c r="V4" s="1">
        <v>40003</v>
      </c>
    </row>
    <row r="5" spans="1:22" x14ac:dyDescent="0.25">
      <c r="A5" s="61"/>
      <c r="B5" s="54">
        <v>2</v>
      </c>
      <c r="C5" s="50">
        <v>33</v>
      </c>
      <c r="D5" s="17" t="str">
        <f t="shared" ref="D5:D18" si="0">"0x"&amp;DEC2HEX(C5)</f>
        <v>0x21</v>
      </c>
      <c r="E5" s="50">
        <v>17</v>
      </c>
      <c r="F5" s="17" t="str">
        <f t="shared" ref="F5:F18" si="1">"0x"&amp;DEC2HEX(E5)</f>
        <v>0x11</v>
      </c>
      <c r="I5" s="66"/>
      <c r="J5" s="1">
        <v>40004</v>
      </c>
      <c r="L5" s="66"/>
      <c r="M5" s="59">
        <v>40028</v>
      </c>
      <c r="O5" s="66"/>
      <c r="P5" s="1">
        <v>40004</v>
      </c>
      <c r="R5" s="66"/>
      <c r="S5" s="1">
        <v>40004</v>
      </c>
      <c r="U5" s="66"/>
      <c r="V5" s="1">
        <v>40004</v>
      </c>
    </row>
    <row r="6" spans="1:22" ht="14.4" thickBot="1" x14ac:dyDescent="0.3">
      <c r="A6" s="62"/>
      <c r="B6" s="54">
        <v>3</v>
      </c>
      <c r="C6" s="50">
        <v>34</v>
      </c>
      <c r="D6" s="17" t="str">
        <f t="shared" si="0"/>
        <v>0x22</v>
      </c>
      <c r="E6" s="50">
        <v>18</v>
      </c>
      <c r="F6" s="17" t="str">
        <f t="shared" si="1"/>
        <v>0x12</v>
      </c>
      <c r="I6" s="66" t="s">
        <v>220</v>
      </c>
      <c r="J6" s="1">
        <v>40005</v>
      </c>
      <c r="L6" s="66" t="s">
        <v>220</v>
      </c>
      <c r="M6" s="59">
        <v>40029</v>
      </c>
      <c r="O6" s="66" t="s">
        <v>220</v>
      </c>
      <c r="P6" s="1">
        <v>40005</v>
      </c>
      <c r="R6" s="66" t="s">
        <v>220</v>
      </c>
      <c r="S6" s="1">
        <v>40005</v>
      </c>
      <c r="U6" s="66" t="s">
        <v>220</v>
      </c>
      <c r="V6" s="1">
        <v>40005</v>
      </c>
    </row>
    <row r="7" spans="1:22" ht="14.4" thickTop="1" x14ac:dyDescent="0.25">
      <c r="A7" s="60" t="s">
        <v>22</v>
      </c>
      <c r="B7" s="54">
        <v>4</v>
      </c>
      <c r="C7" s="50">
        <v>35</v>
      </c>
      <c r="D7" s="17" t="str">
        <f t="shared" si="0"/>
        <v>0x23</v>
      </c>
      <c r="E7" s="50">
        <v>19</v>
      </c>
      <c r="F7" s="17" t="str">
        <f t="shared" si="1"/>
        <v>0x13</v>
      </c>
      <c r="I7" s="66"/>
      <c r="J7" s="1">
        <v>40006</v>
      </c>
      <c r="L7" s="66"/>
      <c r="M7" s="59">
        <v>40030</v>
      </c>
      <c r="O7" s="66"/>
      <c r="P7" s="1">
        <v>40006</v>
      </c>
      <c r="R7" s="66"/>
      <c r="S7" s="1">
        <v>40006</v>
      </c>
      <c r="U7" s="66"/>
      <c r="V7" s="1">
        <v>40006</v>
      </c>
    </row>
    <row r="8" spans="1:22" x14ac:dyDescent="0.25">
      <c r="A8" s="61"/>
      <c r="B8" s="54">
        <v>5</v>
      </c>
      <c r="C8" s="50">
        <v>36</v>
      </c>
      <c r="D8" s="17" t="str">
        <f t="shared" si="0"/>
        <v>0x24</v>
      </c>
      <c r="E8" s="50">
        <v>20</v>
      </c>
      <c r="F8" s="17" t="str">
        <f t="shared" si="1"/>
        <v>0x14</v>
      </c>
      <c r="I8" s="66"/>
      <c r="J8" s="1">
        <v>40007</v>
      </c>
      <c r="L8" s="66"/>
      <c r="M8" s="59">
        <v>40031</v>
      </c>
      <c r="O8" s="66"/>
      <c r="P8" s="1">
        <v>40007</v>
      </c>
      <c r="R8" s="66"/>
      <c r="S8" s="1">
        <v>40007</v>
      </c>
      <c r="U8" s="66"/>
      <c r="V8" s="1">
        <v>40007</v>
      </c>
    </row>
    <row r="9" spans="1:22" ht="14.4" thickBot="1" x14ac:dyDescent="0.3">
      <c r="A9" s="62"/>
      <c r="B9" s="54">
        <v>6</v>
      </c>
      <c r="C9" s="50">
        <v>37</v>
      </c>
      <c r="D9" s="17" t="str">
        <f t="shared" si="0"/>
        <v>0x25</v>
      </c>
      <c r="E9" s="50">
        <v>21</v>
      </c>
      <c r="F9" s="17" t="str">
        <f t="shared" si="1"/>
        <v>0x15</v>
      </c>
      <c r="I9" s="66"/>
      <c r="J9" s="1">
        <v>40008</v>
      </c>
      <c r="L9" s="66"/>
      <c r="M9" s="59">
        <v>40032</v>
      </c>
      <c r="O9" s="66"/>
      <c r="P9" s="1">
        <v>40008</v>
      </c>
      <c r="R9" s="66"/>
      <c r="S9" s="1">
        <v>40008</v>
      </c>
      <c r="U9" s="66"/>
      <c r="V9" s="1">
        <v>40008</v>
      </c>
    </row>
    <row r="10" spans="1:22" ht="14.4" thickTop="1" x14ac:dyDescent="0.25">
      <c r="A10" s="60" t="s">
        <v>23</v>
      </c>
      <c r="B10" s="54">
        <v>7</v>
      </c>
      <c r="C10" s="50">
        <v>38</v>
      </c>
      <c r="D10" s="17" t="str">
        <f t="shared" si="0"/>
        <v>0x26</v>
      </c>
      <c r="E10" s="50">
        <v>22</v>
      </c>
      <c r="F10" s="17" t="str">
        <f t="shared" si="1"/>
        <v>0x16</v>
      </c>
      <c r="I10" s="66"/>
      <c r="J10" s="1">
        <v>40009</v>
      </c>
      <c r="L10" s="66"/>
      <c r="M10" s="59">
        <v>40033</v>
      </c>
      <c r="O10" s="66"/>
      <c r="P10" s="1">
        <v>40009</v>
      </c>
      <c r="R10" s="66"/>
      <c r="S10" s="1">
        <v>40009</v>
      </c>
      <c r="U10" s="66"/>
      <c r="V10" s="1">
        <v>40009</v>
      </c>
    </row>
    <row r="11" spans="1:22" x14ac:dyDescent="0.25">
      <c r="A11" s="61"/>
      <c r="B11" s="54">
        <v>8</v>
      </c>
      <c r="C11" s="50">
        <v>39</v>
      </c>
      <c r="D11" s="17" t="str">
        <f t="shared" si="0"/>
        <v>0x27</v>
      </c>
      <c r="E11" s="50">
        <v>23</v>
      </c>
      <c r="F11" s="17" t="str">
        <f t="shared" si="1"/>
        <v>0x17</v>
      </c>
      <c r="I11" s="66"/>
      <c r="J11" s="1">
        <v>40010</v>
      </c>
      <c r="L11" s="66"/>
      <c r="M11" s="59">
        <v>40034</v>
      </c>
      <c r="O11" s="66"/>
      <c r="P11" s="1">
        <v>40010</v>
      </c>
      <c r="R11" s="66"/>
      <c r="S11" s="1">
        <v>40010</v>
      </c>
      <c r="U11" s="66"/>
      <c r="V11" s="1">
        <v>40010</v>
      </c>
    </row>
    <row r="12" spans="1:22" ht="14.4" thickBot="1" x14ac:dyDescent="0.3">
      <c r="A12" s="62"/>
      <c r="B12" s="54">
        <v>9</v>
      </c>
      <c r="C12" s="50">
        <v>40</v>
      </c>
      <c r="D12" s="17" t="str">
        <f t="shared" si="0"/>
        <v>0x28</v>
      </c>
      <c r="E12" s="50">
        <v>24</v>
      </c>
      <c r="F12" s="17" t="str">
        <f t="shared" si="1"/>
        <v>0x18</v>
      </c>
      <c r="I12" s="66"/>
      <c r="J12" s="1">
        <v>40011</v>
      </c>
      <c r="L12" s="66"/>
      <c r="M12" s="59">
        <v>40035</v>
      </c>
      <c r="O12" s="66"/>
      <c r="P12" s="1">
        <v>40011</v>
      </c>
      <c r="R12" s="66"/>
      <c r="S12" s="1">
        <v>40011</v>
      </c>
      <c r="U12" s="66"/>
      <c r="V12" s="1">
        <v>40011</v>
      </c>
    </row>
    <row r="13" spans="1:22" ht="14.4" thickTop="1" x14ac:dyDescent="0.25">
      <c r="A13" s="60" t="s">
        <v>24</v>
      </c>
      <c r="B13" s="54">
        <v>10</v>
      </c>
      <c r="C13" s="50">
        <v>41</v>
      </c>
      <c r="D13" s="17" t="str">
        <f t="shared" si="0"/>
        <v>0x29</v>
      </c>
      <c r="E13" s="50">
        <v>25</v>
      </c>
      <c r="F13" s="17" t="str">
        <f t="shared" si="1"/>
        <v>0x19</v>
      </c>
      <c r="I13" s="66"/>
      <c r="J13" s="1">
        <v>40012</v>
      </c>
      <c r="L13" s="66"/>
      <c r="M13" s="59">
        <v>40036</v>
      </c>
      <c r="O13" s="66"/>
      <c r="P13" s="1">
        <v>40012</v>
      </c>
      <c r="R13" s="66"/>
      <c r="S13" s="1">
        <v>40012</v>
      </c>
      <c r="U13" s="66"/>
      <c r="V13" s="1">
        <v>40012</v>
      </c>
    </row>
    <row r="14" spans="1:22" x14ac:dyDescent="0.25">
      <c r="A14" s="61"/>
      <c r="B14" s="54">
        <v>11</v>
      </c>
      <c r="C14" s="50">
        <v>42</v>
      </c>
      <c r="D14" s="17" t="str">
        <f t="shared" si="0"/>
        <v>0x2A</v>
      </c>
      <c r="E14" s="50">
        <v>26</v>
      </c>
      <c r="F14" s="17" t="str">
        <f t="shared" si="1"/>
        <v>0x1A</v>
      </c>
      <c r="I14" s="67" t="s">
        <v>221</v>
      </c>
      <c r="J14" s="1">
        <v>40013</v>
      </c>
      <c r="L14" s="67" t="s">
        <v>221</v>
      </c>
      <c r="M14" s="59">
        <v>40037</v>
      </c>
      <c r="O14" s="67" t="s">
        <v>221</v>
      </c>
      <c r="P14" s="1">
        <v>40013</v>
      </c>
      <c r="R14" s="67" t="s">
        <v>221</v>
      </c>
      <c r="S14" s="1">
        <v>40013</v>
      </c>
      <c r="U14" s="67" t="s">
        <v>221</v>
      </c>
      <c r="V14" s="1">
        <v>40013</v>
      </c>
    </row>
    <row r="15" spans="1:22" ht="14.4" thickBot="1" x14ac:dyDescent="0.3">
      <c r="A15" s="62"/>
      <c r="B15" s="54">
        <v>12</v>
      </c>
      <c r="C15" s="50">
        <v>43</v>
      </c>
      <c r="D15" s="17" t="str">
        <f t="shared" si="0"/>
        <v>0x2B</v>
      </c>
      <c r="E15" s="50">
        <v>27</v>
      </c>
      <c r="F15" s="17" t="str">
        <f t="shared" si="1"/>
        <v>0x1B</v>
      </c>
      <c r="I15" s="67"/>
      <c r="J15" s="1">
        <v>40014</v>
      </c>
      <c r="L15" s="67"/>
      <c r="M15" s="59">
        <v>40038</v>
      </c>
      <c r="O15" s="67"/>
      <c r="P15" s="1">
        <v>40014</v>
      </c>
      <c r="R15" s="67"/>
      <c r="S15" s="1">
        <v>40014</v>
      </c>
      <c r="U15" s="67"/>
      <c r="V15" s="1">
        <v>40014</v>
      </c>
    </row>
    <row r="16" spans="1:22" ht="14.4" thickTop="1" x14ac:dyDescent="0.25">
      <c r="A16" s="60" t="s">
        <v>25</v>
      </c>
      <c r="B16" s="54">
        <v>13</v>
      </c>
      <c r="C16" s="50">
        <v>44</v>
      </c>
      <c r="D16" s="17" t="str">
        <f t="shared" si="0"/>
        <v>0x2C</v>
      </c>
      <c r="E16" s="50">
        <v>28</v>
      </c>
      <c r="F16" s="17" t="str">
        <f t="shared" si="1"/>
        <v>0x1C</v>
      </c>
      <c r="I16" s="67"/>
      <c r="J16" s="1">
        <v>40015</v>
      </c>
      <c r="L16" s="67"/>
      <c r="M16" s="59">
        <v>40039</v>
      </c>
      <c r="O16" s="67"/>
      <c r="P16" s="1">
        <v>40015</v>
      </c>
      <c r="R16" s="67"/>
      <c r="S16" s="1">
        <v>40015</v>
      </c>
      <c r="U16" s="67"/>
      <c r="V16" s="1">
        <v>40015</v>
      </c>
    </row>
    <row r="17" spans="1:22" x14ac:dyDescent="0.25">
      <c r="A17" s="61"/>
      <c r="B17" s="54">
        <v>14</v>
      </c>
      <c r="C17" s="50">
        <v>45</v>
      </c>
      <c r="D17" s="17" t="str">
        <f t="shared" si="0"/>
        <v>0x2D</v>
      </c>
      <c r="E17" s="50">
        <v>29</v>
      </c>
      <c r="F17" s="17" t="str">
        <f t="shared" si="1"/>
        <v>0x1D</v>
      </c>
      <c r="I17" s="67"/>
      <c r="J17" s="1">
        <v>40016</v>
      </c>
      <c r="L17" s="67"/>
      <c r="M17" s="59">
        <v>40040</v>
      </c>
      <c r="O17" s="67"/>
      <c r="P17" s="1">
        <v>40016</v>
      </c>
      <c r="R17" s="67"/>
      <c r="S17" s="1">
        <v>40016</v>
      </c>
      <c r="U17" s="67"/>
      <c r="V17" s="1">
        <v>40016</v>
      </c>
    </row>
    <row r="18" spans="1:22" ht="14.4" thickBot="1" x14ac:dyDescent="0.3">
      <c r="A18" s="62"/>
      <c r="B18" s="55">
        <v>15</v>
      </c>
      <c r="C18" s="52">
        <v>46</v>
      </c>
      <c r="D18" s="18" t="str">
        <f t="shared" si="0"/>
        <v>0x2E</v>
      </c>
      <c r="E18" s="51">
        <v>30</v>
      </c>
      <c r="F18" s="18" t="str">
        <f t="shared" si="1"/>
        <v>0x1E</v>
      </c>
      <c r="I18" s="67" t="s">
        <v>222</v>
      </c>
      <c r="J18" s="1">
        <v>40017</v>
      </c>
      <c r="L18" s="67" t="s">
        <v>222</v>
      </c>
      <c r="M18" s="59">
        <v>40041</v>
      </c>
      <c r="O18" s="67" t="s">
        <v>222</v>
      </c>
      <c r="P18" s="1">
        <v>40017</v>
      </c>
      <c r="R18" s="67" t="s">
        <v>222</v>
      </c>
      <c r="S18" s="1">
        <v>40017</v>
      </c>
      <c r="U18" s="67" t="s">
        <v>222</v>
      </c>
      <c r="V18" s="1">
        <v>40017</v>
      </c>
    </row>
    <row r="19" spans="1:22" ht="14.4" thickTop="1" x14ac:dyDescent="0.25">
      <c r="I19" s="67"/>
      <c r="J19" s="1">
        <v>40018</v>
      </c>
      <c r="L19" s="67"/>
      <c r="M19" s="59">
        <v>40042</v>
      </c>
      <c r="O19" s="67"/>
      <c r="P19" s="1">
        <v>40018</v>
      </c>
      <c r="R19" s="67"/>
      <c r="S19" s="1">
        <v>40018</v>
      </c>
      <c r="U19" s="67"/>
      <c r="V19" s="1">
        <v>40018</v>
      </c>
    </row>
    <row r="20" spans="1:22" x14ac:dyDescent="0.25">
      <c r="I20" s="67"/>
      <c r="J20" s="1">
        <v>40019</v>
      </c>
      <c r="L20" s="67"/>
      <c r="M20" s="59">
        <v>40043</v>
      </c>
      <c r="O20" s="67"/>
      <c r="P20" s="1">
        <v>40019</v>
      </c>
      <c r="R20" s="67"/>
      <c r="S20" s="1">
        <v>40019</v>
      </c>
      <c r="U20" s="67"/>
      <c r="V20" s="1">
        <v>40019</v>
      </c>
    </row>
    <row r="21" spans="1:22" x14ac:dyDescent="0.25">
      <c r="I21" s="67"/>
      <c r="J21" s="1">
        <v>40020</v>
      </c>
      <c r="L21" s="67"/>
      <c r="M21" s="59">
        <v>40044</v>
      </c>
      <c r="O21" s="67"/>
      <c r="P21" s="1">
        <v>40020</v>
      </c>
      <c r="R21" s="67"/>
      <c r="S21" s="1">
        <v>40020</v>
      </c>
      <c r="U21" s="67"/>
      <c r="V21" s="1">
        <v>40020</v>
      </c>
    </row>
    <row r="22" spans="1:22" x14ac:dyDescent="0.25">
      <c r="I22" s="67"/>
      <c r="J22" s="1">
        <v>40021</v>
      </c>
      <c r="L22" s="67"/>
      <c r="M22" s="59">
        <v>40045</v>
      </c>
      <c r="O22" s="67"/>
      <c r="P22" s="1">
        <v>40021</v>
      </c>
      <c r="R22" s="67"/>
      <c r="S22" s="1">
        <v>40021</v>
      </c>
      <c r="U22" s="67"/>
      <c r="V22" s="1">
        <v>40021</v>
      </c>
    </row>
    <row r="23" spans="1:22" x14ac:dyDescent="0.25">
      <c r="I23" s="67"/>
      <c r="J23" s="1">
        <v>40022</v>
      </c>
      <c r="L23" s="67"/>
      <c r="M23" s="59">
        <v>40046</v>
      </c>
      <c r="O23" s="67"/>
      <c r="P23" s="1">
        <v>40022</v>
      </c>
      <c r="R23" s="67"/>
      <c r="S23" s="1">
        <v>40022</v>
      </c>
      <c r="U23" s="67"/>
      <c r="V23" s="1">
        <v>40022</v>
      </c>
    </row>
    <row r="24" spans="1:22" x14ac:dyDescent="0.25">
      <c r="I24" s="67"/>
      <c r="J24" s="1">
        <v>40023</v>
      </c>
      <c r="L24" s="67"/>
      <c r="M24" s="59">
        <v>40047</v>
      </c>
      <c r="O24" s="67"/>
      <c r="P24" s="1">
        <v>40023</v>
      </c>
      <c r="R24" s="67"/>
      <c r="S24" s="1">
        <v>40023</v>
      </c>
      <c r="U24" s="67"/>
      <c r="V24" s="1">
        <v>40023</v>
      </c>
    </row>
    <row r="25" spans="1:22" x14ac:dyDescent="0.25">
      <c r="I25" s="67"/>
      <c r="J25" s="1">
        <v>40024</v>
      </c>
      <c r="L25" s="67"/>
      <c r="M25" s="59">
        <v>40048</v>
      </c>
      <c r="O25" s="67"/>
      <c r="P25" s="1">
        <v>40024</v>
      </c>
      <c r="R25" s="67"/>
      <c r="S25" s="1">
        <v>40024</v>
      </c>
      <c r="U25" s="67"/>
      <c r="V25" s="1">
        <v>40024</v>
      </c>
    </row>
  </sheetData>
  <mergeCells count="26">
    <mergeCell ref="U2:U5"/>
    <mergeCell ref="U6:U13"/>
    <mergeCell ref="U14:U17"/>
    <mergeCell ref="U18:U25"/>
    <mergeCell ref="O2:O5"/>
    <mergeCell ref="O6:O13"/>
    <mergeCell ref="O14:O17"/>
    <mergeCell ref="O18:O25"/>
    <mergeCell ref="R2:R5"/>
    <mergeCell ref="R6:R13"/>
    <mergeCell ref="R14:R17"/>
    <mergeCell ref="R18:R25"/>
    <mergeCell ref="I2:I5"/>
    <mergeCell ref="I6:I13"/>
    <mergeCell ref="I14:I17"/>
    <mergeCell ref="I18:I25"/>
    <mergeCell ref="L2:L5"/>
    <mergeCell ref="L6:L13"/>
    <mergeCell ref="L14:L17"/>
    <mergeCell ref="L18:L25"/>
    <mergeCell ref="A16:A18"/>
    <mergeCell ref="B1:F1"/>
    <mergeCell ref="A4:A6"/>
    <mergeCell ref="A7:A9"/>
    <mergeCell ref="A10:A12"/>
    <mergeCell ref="A13:A1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"/>
  <sheetViews>
    <sheetView tabSelected="1" workbookViewId="0">
      <selection activeCell="E11" sqref="E11"/>
    </sheetView>
  </sheetViews>
  <sheetFormatPr defaultRowHeight="13.8" x14ac:dyDescent="0.25"/>
  <cols>
    <col min="1" max="1" width="11.44140625" style="1" bestFit="1" customWidth="1"/>
    <col min="2" max="6" width="9.5546875" style="1" bestFit="1" customWidth="1"/>
    <col min="7" max="7" width="5.88671875" style="1" bestFit="1" customWidth="1"/>
    <col min="8" max="8" width="15" style="1" bestFit="1" customWidth="1"/>
    <col min="9" max="9" width="8.88671875" style="1"/>
    <col min="10" max="10" width="10.88671875" style="1" customWidth="1"/>
    <col min="11" max="11" width="9.5546875" style="1" bestFit="1" customWidth="1"/>
    <col min="12" max="12" width="3.77734375" style="1" bestFit="1" customWidth="1"/>
    <col min="13" max="13" width="30.33203125" style="1" bestFit="1" customWidth="1"/>
    <col min="14" max="14" width="5.5546875" style="1" bestFit="1" customWidth="1"/>
    <col min="15" max="15" width="5.44140625" style="1" bestFit="1" customWidth="1"/>
    <col min="16" max="16" width="21.88671875" style="1" customWidth="1"/>
    <col min="17" max="17" width="12.44140625" style="1" bestFit="1" customWidth="1"/>
    <col min="18" max="16384" width="8.88671875" style="1"/>
  </cols>
  <sheetData>
    <row r="1" spans="1:14" ht="20.399999999999999" thickTop="1" thickBot="1" x14ac:dyDescent="0.4">
      <c r="A1" s="63" t="s">
        <v>0</v>
      </c>
      <c r="B1" s="64"/>
      <c r="C1" s="64"/>
      <c r="D1" s="64"/>
      <c r="E1" s="64"/>
      <c r="F1" s="64"/>
      <c r="G1" s="64"/>
      <c r="H1" s="65"/>
    </row>
    <row r="2" spans="1:14" ht="15" thickTop="1" thickBot="1" x14ac:dyDescent="0.3">
      <c r="H2" s="16"/>
      <c r="K2" s="1" t="s">
        <v>213</v>
      </c>
      <c r="M2" t="s">
        <v>214</v>
      </c>
      <c r="N2" t="s">
        <v>215</v>
      </c>
    </row>
    <row r="3" spans="1:14" ht="18" customHeight="1" thickTop="1" thickBot="1" x14ac:dyDescent="0.35">
      <c r="A3" s="31" t="s">
        <v>156</v>
      </c>
      <c r="B3" s="31" t="s">
        <v>20</v>
      </c>
      <c r="C3" s="68" t="s">
        <v>1</v>
      </c>
      <c r="D3" s="68"/>
      <c r="E3" s="68"/>
      <c r="F3" s="68"/>
      <c r="G3" s="69"/>
      <c r="H3" s="17"/>
      <c r="K3" s="59">
        <f>主机!J2</f>
        <v>40001</v>
      </c>
      <c r="L3" s="59" t="s">
        <v>217</v>
      </c>
      <c r="N3"/>
    </row>
    <row r="4" spans="1:14" ht="15" customHeight="1" thickTop="1" thickBot="1" x14ac:dyDescent="0.3">
      <c r="B4" s="32" t="s">
        <v>6</v>
      </c>
      <c r="C4" s="15" t="s">
        <v>5</v>
      </c>
      <c r="D4" s="15" t="s">
        <v>4</v>
      </c>
      <c r="E4" s="15" t="s">
        <v>3</v>
      </c>
      <c r="F4" s="15" t="s">
        <v>2</v>
      </c>
      <c r="G4" s="19" t="s">
        <v>147</v>
      </c>
      <c r="H4" s="17"/>
      <c r="K4" s="59">
        <f>主机!J2</f>
        <v>40001</v>
      </c>
      <c r="L4" s="1">
        <v>0</v>
      </c>
      <c r="M4" s="1" t="str">
        <f>A1&amp;"-"&amp;C12&amp;"-"&amp;B35</f>
        <v>设备1-状态显示-状态1</v>
      </c>
      <c r="N4"/>
    </row>
    <row r="5" spans="1:14" ht="13.8" customHeight="1" thickTop="1" x14ac:dyDescent="0.25">
      <c r="B5" s="40" t="str">
        <f>主机!D4</f>
        <v>0x20</v>
      </c>
      <c r="C5" s="13" t="s">
        <v>12</v>
      </c>
      <c r="D5" s="13" t="s">
        <v>13</v>
      </c>
      <c r="E5" s="13" t="s">
        <v>14</v>
      </c>
      <c r="F5" s="13" t="s">
        <v>216</v>
      </c>
      <c r="G5" s="44">
        <v>8</v>
      </c>
      <c r="H5" s="17"/>
      <c r="K5" s="59">
        <f>主机!J2</f>
        <v>40001</v>
      </c>
      <c r="L5" s="1">
        <v>1</v>
      </c>
      <c r="M5" s="1" t="str">
        <f>A1&amp;"-"&amp;C12&amp;"-"&amp;B36</f>
        <v>设备1-状态显示-状态2</v>
      </c>
      <c r="N5"/>
    </row>
    <row r="6" spans="1:14" ht="13.8" customHeight="1" x14ac:dyDescent="0.25">
      <c r="B6" s="41" t="str">
        <f>主机!D5</f>
        <v>0x21</v>
      </c>
      <c r="C6" s="2" t="s">
        <v>15</v>
      </c>
      <c r="D6" s="2" t="s">
        <v>16</v>
      </c>
      <c r="E6" s="2" t="s">
        <v>17</v>
      </c>
      <c r="F6" s="2" t="s">
        <v>18</v>
      </c>
      <c r="G6" s="45">
        <v>8</v>
      </c>
      <c r="H6" s="17"/>
      <c r="K6" s="1">
        <f>主机!J2</f>
        <v>40001</v>
      </c>
      <c r="L6" s="1">
        <v>2</v>
      </c>
      <c r="M6" s="1" t="str">
        <f>A1&amp;"-"&amp;C12&amp;"-"&amp;B37</f>
        <v>设备1-状态显示-状态3</v>
      </c>
      <c r="N6"/>
    </row>
    <row r="7" spans="1:14" ht="13.8" customHeight="1" thickBot="1" x14ac:dyDescent="0.3">
      <c r="B7" s="42" t="str">
        <f>主机!D6</f>
        <v>0x22</v>
      </c>
      <c r="C7" s="3" t="s">
        <v>19</v>
      </c>
      <c r="D7" s="3" t="s">
        <v>19</v>
      </c>
      <c r="E7" s="3" t="s">
        <v>19</v>
      </c>
      <c r="F7" s="3" t="s">
        <v>151</v>
      </c>
      <c r="G7" s="46">
        <v>8</v>
      </c>
      <c r="H7" s="17"/>
      <c r="K7" s="1">
        <f>主机!J2</f>
        <v>40001</v>
      </c>
      <c r="L7" s="1">
        <v>3</v>
      </c>
      <c r="M7" s="1" t="str">
        <f>A1&amp;"-"&amp;C12&amp;"-"&amp;B38</f>
        <v>设备1-状态显示-状态4</v>
      </c>
    </row>
    <row r="8" spans="1:14" ht="18" customHeight="1" thickTop="1" thickBot="1" x14ac:dyDescent="0.35">
      <c r="A8" s="31" t="s">
        <v>157</v>
      </c>
      <c r="B8" s="31" t="s">
        <v>20</v>
      </c>
      <c r="C8" s="68" t="s">
        <v>1</v>
      </c>
      <c r="D8" s="68"/>
      <c r="E8" s="68"/>
      <c r="F8" s="68"/>
      <c r="G8" s="69"/>
      <c r="H8" s="17"/>
      <c r="K8" s="1">
        <f>主机!J2</f>
        <v>40001</v>
      </c>
      <c r="L8" s="1">
        <v>4</v>
      </c>
      <c r="M8" s="1" t="str">
        <f>A1&amp;"-"&amp;C12&amp;"-"&amp;B39</f>
        <v>设备1-状态显示-状态5</v>
      </c>
    </row>
    <row r="9" spans="1:14" ht="15" customHeight="1" thickTop="1" thickBot="1" x14ac:dyDescent="0.3">
      <c r="B9" s="32" t="s">
        <v>6</v>
      </c>
      <c r="C9" s="15" t="s">
        <v>5</v>
      </c>
      <c r="D9" s="15" t="s">
        <v>4</v>
      </c>
      <c r="E9" s="15" t="s">
        <v>3</v>
      </c>
      <c r="F9" s="15" t="s">
        <v>2</v>
      </c>
      <c r="G9" s="19" t="s">
        <v>147</v>
      </c>
      <c r="H9" s="17"/>
      <c r="K9" s="1">
        <f>主机!J2</f>
        <v>40001</v>
      </c>
      <c r="L9" s="1">
        <v>5</v>
      </c>
      <c r="M9" s="1" t="str">
        <f>A1&amp;"-"&amp;C12&amp;"-"&amp;B40</f>
        <v>设备1-状态显示-状态6</v>
      </c>
    </row>
    <row r="10" spans="1:14" ht="13.8" customHeight="1" thickTop="1" x14ac:dyDescent="0.25">
      <c r="B10" s="40" t="str">
        <f>主机!F4</f>
        <v>0x10</v>
      </c>
      <c r="C10" s="13" t="s">
        <v>245</v>
      </c>
      <c r="D10" s="13" t="s">
        <v>246</v>
      </c>
      <c r="E10" s="13" t="s">
        <v>247</v>
      </c>
      <c r="F10" s="13" t="s">
        <v>248</v>
      </c>
      <c r="G10" s="44">
        <v>8</v>
      </c>
      <c r="H10" s="17"/>
      <c r="K10" s="1">
        <f>主机!J2</f>
        <v>40001</v>
      </c>
      <c r="L10" s="1">
        <v>6</v>
      </c>
      <c r="M10" s="1" t="str">
        <f>A1&amp;"-"&amp;C12&amp;"-"&amp;B41</f>
        <v>设备1-状态显示-状态7</v>
      </c>
    </row>
    <row r="11" spans="1:14" ht="13.8" customHeight="1" x14ac:dyDescent="0.25">
      <c r="B11" s="41" t="str">
        <f>主机!F5</f>
        <v>0x11</v>
      </c>
      <c r="C11" s="2" t="s">
        <v>249</v>
      </c>
      <c r="D11" s="2" t="s">
        <v>250</v>
      </c>
      <c r="E11" s="2" t="s">
        <v>9</v>
      </c>
      <c r="F11" s="2" t="s">
        <v>10</v>
      </c>
      <c r="G11" s="45">
        <v>8</v>
      </c>
      <c r="H11" s="17"/>
      <c r="K11" s="1">
        <f>主机!J2</f>
        <v>40001</v>
      </c>
      <c r="L11" s="1">
        <v>7</v>
      </c>
      <c r="M11" s="1" t="str">
        <f>A1&amp;"-"&amp;C12&amp;"-"&amp;B42</f>
        <v>设备1-状态显示-状态8</v>
      </c>
    </row>
    <row r="12" spans="1:14" ht="13.8" customHeight="1" thickBot="1" x14ac:dyDescent="0.3">
      <c r="B12" s="43" t="str">
        <f>主机!F6</f>
        <v>0x12</v>
      </c>
      <c r="C12" s="8" t="s">
        <v>11</v>
      </c>
      <c r="D12" s="8" t="s">
        <v>8</v>
      </c>
      <c r="E12" s="9" t="s">
        <v>148</v>
      </c>
      <c r="F12" s="9" t="s">
        <v>21</v>
      </c>
      <c r="G12" s="47">
        <v>8</v>
      </c>
      <c r="H12" s="17"/>
      <c r="K12" s="1">
        <f>主机!J2</f>
        <v>40001</v>
      </c>
      <c r="L12" s="1">
        <v>8</v>
      </c>
      <c r="M12" s="1" t="str">
        <f>A1&amp;"-"&amp;C12&amp;"-"&amp;B43</f>
        <v>设备1-状态显示-状态9</v>
      </c>
    </row>
    <row r="13" spans="1:14" ht="15" customHeight="1" thickTop="1" thickBot="1" x14ac:dyDescent="0.3">
      <c r="A13" s="4"/>
      <c r="B13" s="4"/>
      <c r="C13" s="5"/>
      <c r="D13" s="5"/>
      <c r="E13" s="6"/>
      <c r="F13" s="6"/>
      <c r="G13" s="7"/>
      <c r="H13" s="18"/>
      <c r="K13" s="1">
        <f>主机!J2</f>
        <v>40001</v>
      </c>
      <c r="L13" s="1">
        <v>9</v>
      </c>
      <c r="M13" s="1" t="str">
        <f>A1&amp;"-"&amp;C12&amp;"-"&amp;B44</f>
        <v>设备1-状态显示-状态10</v>
      </c>
    </row>
    <row r="14" spans="1:14" ht="15" customHeight="1" thickTop="1" thickBot="1" x14ac:dyDescent="0.3">
      <c r="A14" s="15" t="str">
        <f>B7</f>
        <v>0x22</v>
      </c>
      <c r="B14" s="19" t="s">
        <v>5</v>
      </c>
      <c r="C14" s="15" t="str">
        <f>B7</f>
        <v>0x22</v>
      </c>
      <c r="D14" s="19" t="s">
        <v>4</v>
      </c>
      <c r="E14" s="15" t="str">
        <f>B7</f>
        <v>0x22</v>
      </c>
      <c r="F14" s="19" t="s">
        <v>3</v>
      </c>
      <c r="G14" s="15" t="str">
        <f>B7</f>
        <v>0x22</v>
      </c>
      <c r="H14" s="19" t="s">
        <v>2</v>
      </c>
      <c r="K14" s="1">
        <f>主机!J2</f>
        <v>40001</v>
      </c>
      <c r="L14" s="1">
        <v>10</v>
      </c>
      <c r="M14" s="1" t="str">
        <f>A1&amp;"-"&amp;C12&amp;"-"&amp;B45</f>
        <v>设备1-状态显示-状态11</v>
      </c>
    </row>
    <row r="15" spans="1:14" ht="15" customHeight="1" thickTop="1" thickBot="1" x14ac:dyDescent="0.3">
      <c r="A15" s="20" t="s">
        <v>7</v>
      </c>
      <c r="B15" s="21" t="str">
        <f>C7</f>
        <v>状态设置</v>
      </c>
      <c r="C15" s="20" t="s">
        <v>7</v>
      </c>
      <c r="D15" s="21" t="str">
        <f>D7</f>
        <v>状态设置</v>
      </c>
      <c r="E15" s="20" t="s">
        <v>7</v>
      </c>
      <c r="F15" s="21" t="str">
        <f>E7</f>
        <v>状态设置</v>
      </c>
      <c r="G15" s="20" t="s">
        <v>7</v>
      </c>
      <c r="H15" s="21" t="str">
        <f>F7</f>
        <v>can状态</v>
      </c>
      <c r="K15" s="1">
        <f>主机!J2</f>
        <v>40001</v>
      </c>
      <c r="L15" s="1">
        <v>11</v>
      </c>
      <c r="M15" s="1" t="str">
        <f>A1&amp;"-"&amp;C12&amp;"-"&amp;B46</f>
        <v>设备1-状态显示-状态12</v>
      </c>
    </row>
    <row r="16" spans="1:14" ht="14.4" customHeight="1" thickTop="1" x14ac:dyDescent="0.25">
      <c r="A16" s="25">
        <v>0</v>
      </c>
      <c r="B16" s="34" t="s">
        <v>218</v>
      </c>
      <c r="C16" s="25">
        <v>0</v>
      </c>
      <c r="D16" s="34" t="s">
        <v>51</v>
      </c>
      <c r="E16" s="25">
        <v>0</v>
      </c>
      <c r="F16" s="38" t="s">
        <v>36</v>
      </c>
      <c r="G16" s="25">
        <v>0</v>
      </c>
      <c r="H16" s="34" t="s">
        <v>209</v>
      </c>
      <c r="K16" s="1">
        <f>主机!J2</f>
        <v>40001</v>
      </c>
      <c r="L16" s="1">
        <v>12</v>
      </c>
      <c r="M16" s="1" t="str">
        <f>A1&amp;"-"&amp;C12&amp;"-"&amp;B47</f>
        <v>设备1-状态显示-状态13</v>
      </c>
    </row>
    <row r="17" spans="1:13" ht="13.8" customHeight="1" x14ac:dyDescent="0.25">
      <c r="A17" s="26">
        <v>1</v>
      </c>
      <c r="B17" s="35" t="s">
        <v>68</v>
      </c>
      <c r="C17" s="26">
        <v>1</v>
      </c>
      <c r="D17" s="35" t="s">
        <v>52</v>
      </c>
      <c r="E17" s="26">
        <v>1</v>
      </c>
      <c r="F17" s="39" t="s">
        <v>37</v>
      </c>
      <c r="G17" s="26">
        <v>1</v>
      </c>
      <c r="H17" s="35" t="s">
        <v>210</v>
      </c>
      <c r="K17" s="1">
        <f>主机!J2</f>
        <v>40001</v>
      </c>
      <c r="L17" s="1">
        <v>13</v>
      </c>
      <c r="M17" s="1" t="str">
        <f>A1&amp;"-"&amp;C12&amp;"-"&amp;B48</f>
        <v>设备1-状态显示-状态14</v>
      </c>
    </row>
    <row r="18" spans="1:13" ht="13.8" customHeight="1" x14ac:dyDescent="0.25">
      <c r="A18" s="26">
        <v>2</v>
      </c>
      <c r="B18" s="35" t="s">
        <v>69</v>
      </c>
      <c r="C18" s="26">
        <v>2</v>
      </c>
      <c r="D18" s="35" t="s">
        <v>53</v>
      </c>
      <c r="E18" s="26">
        <v>2</v>
      </c>
      <c r="F18" s="39" t="s">
        <v>38</v>
      </c>
      <c r="G18" s="26">
        <v>2</v>
      </c>
      <c r="H18" s="35" t="s">
        <v>206</v>
      </c>
      <c r="K18" s="1">
        <f>主机!J2</f>
        <v>40001</v>
      </c>
      <c r="L18" s="1">
        <v>14</v>
      </c>
      <c r="M18" s="1" t="str">
        <f>A1&amp;"-"&amp;C12&amp;"-"&amp;B49</f>
        <v>设备1-状态显示-状态15</v>
      </c>
    </row>
    <row r="19" spans="1:13" ht="13.8" customHeight="1" x14ac:dyDescent="0.25">
      <c r="A19" s="26">
        <v>3</v>
      </c>
      <c r="B19" s="35" t="s">
        <v>70</v>
      </c>
      <c r="C19" s="26">
        <v>3</v>
      </c>
      <c r="D19" s="35" t="s">
        <v>54</v>
      </c>
      <c r="E19" s="26">
        <v>3</v>
      </c>
      <c r="F19" s="39" t="s">
        <v>39</v>
      </c>
      <c r="G19" s="26">
        <v>3</v>
      </c>
      <c r="H19" s="35" t="s">
        <v>207</v>
      </c>
      <c r="K19" s="1">
        <f>主机!J2</f>
        <v>40001</v>
      </c>
      <c r="L19" s="1">
        <v>15</v>
      </c>
      <c r="M19" s="1" t="str">
        <f>A1&amp;"-"&amp;C12&amp;"-"&amp;B50</f>
        <v>设备1-状态显示-状态16</v>
      </c>
    </row>
    <row r="20" spans="1:13" ht="13.8" customHeight="1" x14ac:dyDescent="0.25">
      <c r="A20" s="26">
        <v>4</v>
      </c>
      <c r="B20" s="35" t="s">
        <v>71</v>
      </c>
      <c r="C20" s="26">
        <v>4</v>
      </c>
      <c r="D20" s="35" t="s">
        <v>55</v>
      </c>
      <c r="E20" s="26">
        <v>4</v>
      </c>
      <c r="F20" s="39" t="s">
        <v>40</v>
      </c>
      <c r="G20" s="26">
        <v>4</v>
      </c>
      <c r="H20" s="35" t="s">
        <v>208</v>
      </c>
      <c r="K20" s="1">
        <f>主机!J3</f>
        <v>40002</v>
      </c>
      <c r="L20" s="1">
        <v>0</v>
      </c>
      <c r="M20" s="1" t="str">
        <f>A1&amp;"-"&amp;D12&amp;"-"&amp;D35</f>
        <v>设备1-报警事件-报警1</v>
      </c>
    </row>
    <row r="21" spans="1:13" ht="13.8" customHeight="1" x14ac:dyDescent="0.25">
      <c r="A21" s="26">
        <v>5</v>
      </c>
      <c r="B21" s="35" t="s">
        <v>72</v>
      </c>
      <c r="C21" s="26">
        <v>5</v>
      </c>
      <c r="D21" s="35" t="s">
        <v>56</v>
      </c>
      <c r="E21" s="26">
        <v>5</v>
      </c>
      <c r="F21" s="39" t="s">
        <v>41</v>
      </c>
      <c r="G21" s="26">
        <v>5</v>
      </c>
      <c r="H21" s="35" t="s">
        <v>160</v>
      </c>
      <c r="K21" s="1">
        <f>主机!J3</f>
        <v>40002</v>
      </c>
      <c r="L21" s="1">
        <v>1</v>
      </c>
      <c r="M21" s="1" t="str">
        <f>A1&amp;"-"&amp;D12&amp;"-"&amp;D36</f>
        <v>设备1-报警事件-报警2</v>
      </c>
    </row>
    <row r="22" spans="1:13" ht="13.8" customHeight="1" x14ac:dyDescent="0.25">
      <c r="A22" s="26">
        <v>6</v>
      </c>
      <c r="B22" s="35" t="s">
        <v>73</v>
      </c>
      <c r="C22" s="26">
        <v>6</v>
      </c>
      <c r="D22" s="35" t="s">
        <v>57</v>
      </c>
      <c r="E22" s="26">
        <v>6</v>
      </c>
      <c r="F22" s="39" t="s">
        <v>42</v>
      </c>
      <c r="G22" s="26">
        <v>6</v>
      </c>
      <c r="H22" s="35" t="s">
        <v>26</v>
      </c>
      <c r="K22" s="1">
        <f>主机!J3</f>
        <v>40002</v>
      </c>
      <c r="L22" s="1">
        <v>2</v>
      </c>
      <c r="M22" s="1" t="str">
        <f>A1&amp;"-"&amp;D12&amp;"-"&amp;D37</f>
        <v>设备1-报警事件-报警3</v>
      </c>
    </row>
    <row r="23" spans="1:13" ht="13.8" customHeight="1" x14ac:dyDescent="0.25">
      <c r="A23" s="26">
        <v>7</v>
      </c>
      <c r="B23" s="35" t="s">
        <v>74</v>
      </c>
      <c r="C23" s="26">
        <v>7</v>
      </c>
      <c r="D23" s="35" t="s">
        <v>58</v>
      </c>
      <c r="E23" s="26">
        <v>7</v>
      </c>
      <c r="F23" s="39" t="s">
        <v>43</v>
      </c>
      <c r="G23" s="26">
        <v>7</v>
      </c>
      <c r="H23" s="35" t="s">
        <v>27</v>
      </c>
      <c r="K23" s="1">
        <f>主机!J3</f>
        <v>40002</v>
      </c>
      <c r="L23" s="1">
        <v>3</v>
      </c>
      <c r="M23" s="1" t="str">
        <f>A1&amp;"-"&amp;D12&amp;"-"&amp;D38</f>
        <v>设备1-报警事件-报警4</v>
      </c>
    </row>
    <row r="24" spans="1:13" ht="13.8" customHeight="1" x14ac:dyDescent="0.25">
      <c r="A24" s="26">
        <v>8</v>
      </c>
      <c r="B24" s="35" t="s">
        <v>75</v>
      </c>
      <c r="C24" s="26">
        <v>8</v>
      </c>
      <c r="D24" s="35" t="s">
        <v>59</v>
      </c>
      <c r="E24" s="26">
        <v>8</v>
      </c>
      <c r="F24" s="39" t="s">
        <v>44</v>
      </c>
      <c r="G24" s="26">
        <v>8</v>
      </c>
      <c r="H24" s="35" t="s">
        <v>28</v>
      </c>
      <c r="K24" s="1">
        <f>主机!J3</f>
        <v>40002</v>
      </c>
      <c r="L24" s="1">
        <v>4</v>
      </c>
      <c r="M24" s="1" t="str">
        <f>A1&amp;"-"&amp;D12&amp;"-"&amp;D39</f>
        <v>设备1-报警事件-报警5</v>
      </c>
    </row>
    <row r="25" spans="1:13" ht="13.8" customHeight="1" x14ac:dyDescent="0.25">
      <c r="A25" s="26">
        <v>9</v>
      </c>
      <c r="B25" s="35" t="s">
        <v>76</v>
      </c>
      <c r="C25" s="26">
        <v>9</v>
      </c>
      <c r="D25" s="35" t="s">
        <v>60</v>
      </c>
      <c r="E25" s="26">
        <v>9</v>
      </c>
      <c r="F25" s="39" t="s">
        <v>45</v>
      </c>
      <c r="G25" s="26">
        <v>9</v>
      </c>
      <c r="H25" s="35" t="s">
        <v>29</v>
      </c>
      <c r="K25" s="1">
        <f>主机!J3</f>
        <v>40002</v>
      </c>
      <c r="L25" s="1">
        <v>5</v>
      </c>
      <c r="M25" s="1" t="str">
        <f>A1&amp;"-"&amp;D12&amp;"-"&amp;D40</f>
        <v>设备1-报警事件-报警6</v>
      </c>
    </row>
    <row r="26" spans="1:13" ht="13.8" customHeight="1" x14ac:dyDescent="0.25">
      <c r="A26" s="26">
        <v>10</v>
      </c>
      <c r="B26" s="35" t="s">
        <v>77</v>
      </c>
      <c r="C26" s="26">
        <v>10</v>
      </c>
      <c r="D26" s="35" t="s">
        <v>61</v>
      </c>
      <c r="E26" s="26">
        <v>10</v>
      </c>
      <c r="F26" s="39" t="s">
        <v>46</v>
      </c>
      <c r="G26" s="26">
        <v>10</v>
      </c>
      <c r="H26" s="35" t="s">
        <v>30</v>
      </c>
      <c r="K26" s="1">
        <f>主机!J3</f>
        <v>40002</v>
      </c>
      <c r="L26" s="1">
        <v>6</v>
      </c>
      <c r="M26" s="1" t="str">
        <f>A1&amp;"-"&amp;D12&amp;"-"&amp;D41</f>
        <v>设备1-报警事件-报警7</v>
      </c>
    </row>
    <row r="27" spans="1:13" ht="13.8" customHeight="1" x14ac:dyDescent="0.25">
      <c r="A27" s="26">
        <v>11</v>
      </c>
      <c r="B27" s="35" t="s">
        <v>78</v>
      </c>
      <c r="C27" s="26">
        <v>11</v>
      </c>
      <c r="D27" s="35" t="s">
        <v>62</v>
      </c>
      <c r="E27" s="26">
        <v>11</v>
      </c>
      <c r="F27" s="39" t="s">
        <v>47</v>
      </c>
      <c r="G27" s="26">
        <v>11</v>
      </c>
      <c r="H27" s="35" t="s">
        <v>31</v>
      </c>
      <c r="K27" s="1">
        <f>主机!J3</f>
        <v>40002</v>
      </c>
      <c r="L27" s="1">
        <v>7</v>
      </c>
      <c r="M27" s="1" t="str">
        <f>A1&amp;"-"&amp;D12&amp;"-"&amp;D42</f>
        <v>设备1-报警事件-报警8</v>
      </c>
    </row>
    <row r="28" spans="1:13" ht="13.8" customHeight="1" x14ac:dyDescent="0.25">
      <c r="A28" s="26">
        <v>12</v>
      </c>
      <c r="B28" s="35" t="s">
        <v>79</v>
      </c>
      <c r="C28" s="26">
        <v>12</v>
      </c>
      <c r="D28" s="35" t="s">
        <v>63</v>
      </c>
      <c r="E28" s="26">
        <v>12</v>
      </c>
      <c r="F28" s="39" t="s">
        <v>48</v>
      </c>
      <c r="G28" s="26">
        <v>12</v>
      </c>
      <c r="H28" s="35" t="s">
        <v>32</v>
      </c>
      <c r="K28" s="1">
        <f>主机!J3</f>
        <v>40002</v>
      </c>
      <c r="L28" s="1">
        <v>8</v>
      </c>
      <c r="M28" s="1" t="str">
        <f>A1&amp;"-"&amp;D12&amp;"-"&amp;D43</f>
        <v>设备1-报警事件-报警9</v>
      </c>
    </row>
    <row r="29" spans="1:13" ht="13.8" customHeight="1" x14ac:dyDescent="0.25">
      <c r="A29" s="26">
        <v>13</v>
      </c>
      <c r="B29" s="35" t="s">
        <v>80</v>
      </c>
      <c r="C29" s="26">
        <v>13</v>
      </c>
      <c r="D29" s="35" t="s">
        <v>64</v>
      </c>
      <c r="E29" s="26">
        <v>13</v>
      </c>
      <c r="F29" s="39" t="s">
        <v>49</v>
      </c>
      <c r="G29" s="26">
        <v>13</v>
      </c>
      <c r="H29" s="35" t="s">
        <v>33</v>
      </c>
      <c r="K29" s="1">
        <f>主机!J3</f>
        <v>40002</v>
      </c>
      <c r="L29" s="1">
        <v>9</v>
      </c>
      <c r="M29" s="1" t="str">
        <f>A1&amp;"-"&amp;D12&amp;"-"&amp;D44</f>
        <v>设备1-报警事件-报警10</v>
      </c>
    </row>
    <row r="30" spans="1:13" ht="13.8" customHeight="1" x14ac:dyDescent="0.25">
      <c r="A30" s="26">
        <v>14</v>
      </c>
      <c r="B30" s="35" t="s">
        <v>81</v>
      </c>
      <c r="C30" s="26">
        <v>14</v>
      </c>
      <c r="D30" s="35" t="s">
        <v>65</v>
      </c>
      <c r="E30" s="26">
        <v>14</v>
      </c>
      <c r="F30" s="39" t="s">
        <v>50</v>
      </c>
      <c r="G30" s="26">
        <v>14</v>
      </c>
      <c r="H30" s="35" t="s">
        <v>34</v>
      </c>
      <c r="K30" s="1">
        <f>主机!J3</f>
        <v>40002</v>
      </c>
      <c r="L30" s="1">
        <v>10</v>
      </c>
      <c r="M30" s="1" t="str">
        <f>A1&amp;"-"&amp;D12&amp;"-"&amp;D45</f>
        <v>设备1-报警事件-报警11</v>
      </c>
    </row>
    <row r="31" spans="1:13" ht="14.4" customHeight="1" thickBot="1" x14ac:dyDescent="0.3">
      <c r="A31" s="27">
        <v>15</v>
      </c>
      <c r="B31" s="36" t="s">
        <v>82</v>
      </c>
      <c r="C31" s="27">
        <v>15</v>
      </c>
      <c r="D31" s="36" t="s">
        <v>66</v>
      </c>
      <c r="E31" s="27">
        <v>15</v>
      </c>
      <c r="F31" s="37" t="s">
        <v>67</v>
      </c>
      <c r="G31" s="27">
        <v>15</v>
      </c>
      <c r="H31" s="37" t="s">
        <v>35</v>
      </c>
      <c r="K31" s="1">
        <f>主机!J3</f>
        <v>40002</v>
      </c>
      <c r="L31" s="1">
        <v>11</v>
      </c>
      <c r="M31" s="1" t="str">
        <f>A1&amp;"-"&amp;D12&amp;"-"&amp;D46</f>
        <v>设备1-报警事件-报警12</v>
      </c>
    </row>
    <row r="32" spans="1:13" ht="15" thickTop="1" thickBot="1" x14ac:dyDescent="0.3">
      <c r="K32" s="1">
        <f>主机!J3</f>
        <v>40002</v>
      </c>
      <c r="L32" s="1">
        <v>12</v>
      </c>
      <c r="M32" s="1" t="str">
        <f>A1&amp;"-"&amp;D12&amp;"-"&amp;D47</f>
        <v>设备1-报警事件-报警13</v>
      </c>
    </row>
    <row r="33" spans="1:13" ht="15" thickTop="1" thickBot="1" x14ac:dyDescent="0.3">
      <c r="A33" s="15" t="str">
        <f>B12</f>
        <v>0x12</v>
      </c>
      <c r="B33" s="19" t="s">
        <v>5</v>
      </c>
      <c r="C33" s="15" t="str">
        <f>B12</f>
        <v>0x12</v>
      </c>
      <c r="D33" s="19" t="s">
        <v>4</v>
      </c>
      <c r="E33" s="15" t="str">
        <f>B12</f>
        <v>0x12</v>
      </c>
      <c r="F33" s="15" t="s">
        <v>3</v>
      </c>
      <c r="G33" s="15" t="str">
        <f>B12</f>
        <v>0x12</v>
      </c>
      <c r="H33" s="19" t="s">
        <v>2</v>
      </c>
      <c r="K33" s="1">
        <f>主机!J3</f>
        <v>40002</v>
      </c>
      <c r="L33" s="1">
        <v>13</v>
      </c>
      <c r="M33" s="1" t="str">
        <f>A1&amp;"-"&amp;D12&amp;"-"&amp;D48</f>
        <v>设备1-报警事件-报警14</v>
      </c>
    </row>
    <row r="34" spans="1:13" ht="15" thickTop="1" thickBot="1" x14ac:dyDescent="0.3">
      <c r="A34" s="20" t="s">
        <v>7</v>
      </c>
      <c r="B34" s="21" t="str">
        <f>C12</f>
        <v>状态显示</v>
      </c>
      <c r="C34" s="20" t="s">
        <v>7</v>
      </c>
      <c r="D34" s="21" t="str">
        <f>D12</f>
        <v>报警事件</v>
      </c>
      <c r="E34" s="20" t="s">
        <v>7</v>
      </c>
      <c r="F34" s="21" t="str">
        <f>E12</f>
        <v>NAA</v>
      </c>
      <c r="G34" s="20" t="s">
        <v>7</v>
      </c>
      <c r="H34" s="21" t="str">
        <f>F12</f>
        <v>NA</v>
      </c>
      <c r="K34" s="1">
        <f>主机!J3</f>
        <v>40002</v>
      </c>
      <c r="L34" s="1">
        <v>14</v>
      </c>
      <c r="M34" s="1" t="str">
        <f>A1&amp;"-"&amp;D12&amp;"-"&amp;D49</f>
        <v>设备1-报警事件-报警15</v>
      </c>
    </row>
    <row r="35" spans="1:13" ht="14.4" thickTop="1" x14ac:dyDescent="0.25">
      <c r="A35" s="25">
        <v>0</v>
      </c>
      <c r="B35" s="28" t="s">
        <v>83</v>
      </c>
      <c r="C35" s="25">
        <v>0</v>
      </c>
      <c r="D35" s="28" t="s">
        <v>98</v>
      </c>
      <c r="E35" s="25">
        <v>0</v>
      </c>
      <c r="F35" s="22" t="s">
        <v>115</v>
      </c>
      <c r="G35" s="25">
        <v>0</v>
      </c>
      <c r="H35" s="22" t="s">
        <v>130</v>
      </c>
      <c r="K35" s="1">
        <f>主机!J3</f>
        <v>40002</v>
      </c>
      <c r="L35" s="1">
        <v>15</v>
      </c>
      <c r="M35" s="1" t="str">
        <f>A1&amp;"-"&amp;D12&amp;"-"&amp;D50</f>
        <v>设备1-报警事件-报警16</v>
      </c>
    </row>
    <row r="36" spans="1:13" x14ac:dyDescent="0.25">
      <c r="A36" s="26">
        <v>1</v>
      </c>
      <c r="B36" s="29" t="s">
        <v>84</v>
      </c>
      <c r="C36" s="26">
        <v>1</v>
      </c>
      <c r="D36" s="29" t="s">
        <v>99</v>
      </c>
      <c r="E36" s="26">
        <v>1</v>
      </c>
      <c r="F36" s="23" t="s">
        <v>116</v>
      </c>
      <c r="G36" s="26">
        <v>1</v>
      </c>
      <c r="H36" s="23" t="s">
        <v>144</v>
      </c>
      <c r="K36" s="1">
        <f>主机!J4</f>
        <v>40003</v>
      </c>
      <c r="L36" s="1">
        <v>0</v>
      </c>
      <c r="M36" s="1" t="str">
        <f>A1&amp;"-"&amp;E12&amp;"-"&amp;F35</f>
        <v>设备1-NAA-NA1</v>
      </c>
    </row>
    <row r="37" spans="1:13" x14ac:dyDescent="0.25">
      <c r="A37" s="26">
        <v>2</v>
      </c>
      <c r="B37" s="29" t="s">
        <v>85</v>
      </c>
      <c r="C37" s="26">
        <v>2</v>
      </c>
      <c r="D37" s="29" t="s">
        <v>100</v>
      </c>
      <c r="E37" s="26">
        <v>2</v>
      </c>
      <c r="F37" s="23" t="s">
        <v>117</v>
      </c>
      <c r="G37" s="26">
        <v>2</v>
      </c>
      <c r="H37" s="23" t="s">
        <v>131</v>
      </c>
      <c r="I37"/>
      <c r="J37"/>
      <c r="K37" s="1">
        <f>主机!J4</f>
        <v>40003</v>
      </c>
      <c r="L37" s="1">
        <v>1</v>
      </c>
      <c r="M37" s="1" t="str">
        <f>A1&amp;"-"&amp;E12&amp;"-"&amp;F36</f>
        <v>设备1-NAA-NA2</v>
      </c>
    </row>
    <row r="38" spans="1:13" x14ac:dyDescent="0.25">
      <c r="A38" s="26">
        <v>3</v>
      </c>
      <c r="B38" s="29" t="s">
        <v>86</v>
      </c>
      <c r="C38" s="26">
        <v>3</v>
      </c>
      <c r="D38" s="29" t="s">
        <v>101</v>
      </c>
      <c r="E38" s="26">
        <v>3</v>
      </c>
      <c r="F38" s="23" t="s">
        <v>118</v>
      </c>
      <c r="G38" s="26">
        <v>3</v>
      </c>
      <c r="H38" s="23" t="s">
        <v>132</v>
      </c>
      <c r="K38" s="1">
        <f>主机!J4</f>
        <v>40003</v>
      </c>
      <c r="L38" s="1">
        <v>2</v>
      </c>
      <c r="M38" s="1" t="str">
        <f>A1&amp;"-"&amp;E12&amp;"-"&amp;F37</f>
        <v>设备1-NAA-NA3</v>
      </c>
    </row>
    <row r="39" spans="1:13" x14ac:dyDescent="0.25">
      <c r="A39" s="26">
        <v>4</v>
      </c>
      <c r="B39" s="29" t="s">
        <v>87</v>
      </c>
      <c r="C39" s="26">
        <v>4</v>
      </c>
      <c r="D39" s="29" t="s">
        <v>102</v>
      </c>
      <c r="E39" s="26">
        <v>4</v>
      </c>
      <c r="F39" s="23" t="s">
        <v>119</v>
      </c>
      <c r="G39" s="26">
        <v>4</v>
      </c>
      <c r="H39" s="23" t="s">
        <v>133</v>
      </c>
      <c r="K39" s="1">
        <f>主机!J4</f>
        <v>40003</v>
      </c>
      <c r="L39" s="1">
        <v>3</v>
      </c>
      <c r="M39" s="1" t="str">
        <f>A1&amp;"-"&amp;E12&amp;"-"&amp;F38</f>
        <v>设备1-NAA-NA4</v>
      </c>
    </row>
    <row r="40" spans="1:13" x14ac:dyDescent="0.25">
      <c r="A40" s="26">
        <v>5</v>
      </c>
      <c r="B40" s="29" t="s">
        <v>88</v>
      </c>
      <c r="C40" s="26">
        <v>5</v>
      </c>
      <c r="D40" s="29" t="s">
        <v>103</v>
      </c>
      <c r="E40" s="26">
        <v>5</v>
      </c>
      <c r="F40" s="23" t="s">
        <v>120</v>
      </c>
      <c r="G40" s="26">
        <v>5</v>
      </c>
      <c r="H40" s="23" t="s">
        <v>134</v>
      </c>
      <c r="K40" s="1">
        <f>主机!J4</f>
        <v>40003</v>
      </c>
      <c r="L40" s="1">
        <v>4</v>
      </c>
      <c r="M40" s="1" t="str">
        <f>A1&amp;"-"&amp;E12&amp;"-"&amp;F39</f>
        <v>设备1-NAA-NA5</v>
      </c>
    </row>
    <row r="41" spans="1:13" x14ac:dyDescent="0.25">
      <c r="A41" s="26">
        <v>6</v>
      </c>
      <c r="B41" s="29" t="s">
        <v>89</v>
      </c>
      <c r="C41" s="26">
        <v>6</v>
      </c>
      <c r="D41" s="29" t="s">
        <v>104</v>
      </c>
      <c r="E41" s="26">
        <v>6</v>
      </c>
      <c r="F41" s="23" t="s">
        <v>121</v>
      </c>
      <c r="G41" s="26">
        <v>6</v>
      </c>
      <c r="H41" s="23" t="s">
        <v>135</v>
      </c>
      <c r="K41" s="1">
        <f>主机!J4</f>
        <v>40003</v>
      </c>
      <c r="L41" s="1">
        <v>5</v>
      </c>
      <c r="M41" s="1" t="str">
        <f>A1&amp;"-"&amp;E12&amp;"-"&amp;F40</f>
        <v>设备1-NAA-NA6</v>
      </c>
    </row>
    <row r="42" spans="1:13" x14ac:dyDescent="0.25">
      <c r="A42" s="26">
        <v>7</v>
      </c>
      <c r="B42" s="29" t="s">
        <v>90</v>
      </c>
      <c r="C42" s="26">
        <v>7</v>
      </c>
      <c r="D42" s="29" t="s">
        <v>105</v>
      </c>
      <c r="E42" s="26">
        <v>7</v>
      </c>
      <c r="F42" s="23" t="s">
        <v>122</v>
      </c>
      <c r="G42" s="26">
        <v>7</v>
      </c>
      <c r="H42" s="23" t="s">
        <v>136</v>
      </c>
      <c r="K42" s="1">
        <f>主机!J4</f>
        <v>40003</v>
      </c>
      <c r="L42" s="1">
        <v>6</v>
      </c>
      <c r="M42" s="1" t="str">
        <f>A1&amp;"-"&amp;E12&amp;"-"&amp;F41</f>
        <v>设备1-NAA-NA7</v>
      </c>
    </row>
    <row r="43" spans="1:13" x14ac:dyDescent="0.25">
      <c r="A43" s="26">
        <v>8</v>
      </c>
      <c r="B43" s="29" t="s">
        <v>91</v>
      </c>
      <c r="C43" s="26">
        <v>8</v>
      </c>
      <c r="D43" s="29" t="s">
        <v>106</v>
      </c>
      <c r="E43" s="26">
        <v>8</v>
      </c>
      <c r="F43" s="23" t="s">
        <v>123</v>
      </c>
      <c r="G43" s="26">
        <v>8</v>
      </c>
      <c r="H43" s="23" t="s">
        <v>137</v>
      </c>
      <c r="K43" s="1">
        <f>主机!J4</f>
        <v>40003</v>
      </c>
      <c r="L43" s="1">
        <v>7</v>
      </c>
      <c r="M43" s="1" t="str">
        <f>A1&amp;"-"&amp;E12&amp;"-"&amp;F42</f>
        <v>设备1-NAA-NA8</v>
      </c>
    </row>
    <row r="44" spans="1:13" x14ac:dyDescent="0.25">
      <c r="A44" s="26">
        <v>9</v>
      </c>
      <c r="B44" s="29" t="s">
        <v>92</v>
      </c>
      <c r="C44" s="26">
        <v>9</v>
      </c>
      <c r="D44" s="29" t="s">
        <v>107</v>
      </c>
      <c r="E44" s="26">
        <v>9</v>
      </c>
      <c r="F44" s="23" t="s">
        <v>124</v>
      </c>
      <c r="G44" s="26">
        <v>9</v>
      </c>
      <c r="H44" s="23" t="s">
        <v>138</v>
      </c>
      <c r="K44" s="1">
        <f>主机!J4</f>
        <v>40003</v>
      </c>
      <c r="L44" s="1">
        <v>8</v>
      </c>
      <c r="M44" s="1" t="str">
        <f>A1&amp;"-"&amp;E12&amp;"-"&amp;F43</f>
        <v>设备1-NAA-NA9</v>
      </c>
    </row>
    <row r="45" spans="1:13" x14ac:dyDescent="0.25">
      <c r="A45" s="26">
        <v>10</v>
      </c>
      <c r="B45" s="29" t="s">
        <v>93</v>
      </c>
      <c r="C45" s="26">
        <v>10</v>
      </c>
      <c r="D45" s="29" t="s">
        <v>108</v>
      </c>
      <c r="E45" s="26">
        <v>10</v>
      </c>
      <c r="F45" s="23" t="s">
        <v>125</v>
      </c>
      <c r="G45" s="26">
        <v>10</v>
      </c>
      <c r="H45" s="23" t="s">
        <v>139</v>
      </c>
      <c r="K45" s="1">
        <f>主机!J4</f>
        <v>40003</v>
      </c>
      <c r="L45" s="1">
        <v>9</v>
      </c>
      <c r="M45" s="1" t="str">
        <f>A1&amp;"-"&amp;E12&amp;"-"&amp;F44</f>
        <v>设备1-NAA-NA10</v>
      </c>
    </row>
    <row r="46" spans="1:13" x14ac:dyDescent="0.25">
      <c r="A46" s="26">
        <v>11</v>
      </c>
      <c r="B46" s="29" t="s">
        <v>94</v>
      </c>
      <c r="C46" s="26">
        <v>11</v>
      </c>
      <c r="D46" s="29" t="s">
        <v>109</v>
      </c>
      <c r="E46" s="26">
        <v>11</v>
      </c>
      <c r="F46" s="23" t="s">
        <v>126</v>
      </c>
      <c r="G46" s="26">
        <v>11</v>
      </c>
      <c r="H46" s="23" t="s">
        <v>140</v>
      </c>
      <c r="K46" s="1">
        <f>主机!J4</f>
        <v>40003</v>
      </c>
      <c r="L46" s="1">
        <v>10</v>
      </c>
      <c r="M46" s="1" t="str">
        <f>A1&amp;"-"&amp;E12&amp;"-"&amp;F45</f>
        <v>设备1-NAA-NA11</v>
      </c>
    </row>
    <row r="47" spans="1:13" x14ac:dyDescent="0.25">
      <c r="A47" s="26">
        <v>12</v>
      </c>
      <c r="B47" s="29" t="s">
        <v>95</v>
      </c>
      <c r="C47" s="26">
        <v>12</v>
      </c>
      <c r="D47" s="29" t="s">
        <v>110</v>
      </c>
      <c r="E47" s="26">
        <v>12</v>
      </c>
      <c r="F47" s="23" t="s">
        <v>127</v>
      </c>
      <c r="G47" s="26">
        <v>12</v>
      </c>
      <c r="H47" s="23" t="s">
        <v>141</v>
      </c>
      <c r="K47" s="1">
        <f>主机!J4</f>
        <v>40003</v>
      </c>
      <c r="L47" s="1">
        <v>11</v>
      </c>
      <c r="M47" s="1" t="str">
        <f>A1&amp;"-"&amp;E12&amp;"-"&amp;F46</f>
        <v>设备1-NAA-NA12</v>
      </c>
    </row>
    <row r="48" spans="1:13" x14ac:dyDescent="0.25">
      <c r="A48" s="26">
        <v>13</v>
      </c>
      <c r="B48" s="29" t="s">
        <v>96</v>
      </c>
      <c r="C48" s="26">
        <v>13</v>
      </c>
      <c r="D48" s="29" t="s">
        <v>111</v>
      </c>
      <c r="E48" s="26">
        <v>13</v>
      </c>
      <c r="F48" s="23" t="s">
        <v>128</v>
      </c>
      <c r="G48" s="26">
        <v>13</v>
      </c>
      <c r="H48" s="23" t="s">
        <v>142</v>
      </c>
      <c r="K48" s="1">
        <f>主机!J4</f>
        <v>40003</v>
      </c>
      <c r="L48" s="1">
        <v>12</v>
      </c>
      <c r="M48" s="1" t="str">
        <f>A1&amp;"-"&amp;E12&amp;"-"&amp;F47</f>
        <v>设备1-NAA-NA13</v>
      </c>
    </row>
    <row r="49" spans="1:13" x14ac:dyDescent="0.25">
      <c r="A49" s="26">
        <v>14</v>
      </c>
      <c r="B49" s="29" t="s">
        <v>97</v>
      </c>
      <c r="C49" s="26">
        <v>14</v>
      </c>
      <c r="D49" s="29" t="s">
        <v>112</v>
      </c>
      <c r="E49" s="26">
        <v>14</v>
      </c>
      <c r="F49" s="23" t="s">
        <v>129</v>
      </c>
      <c r="G49" s="26">
        <v>14</v>
      </c>
      <c r="H49" s="23" t="s">
        <v>143</v>
      </c>
      <c r="K49" s="1">
        <f>主机!J4</f>
        <v>40003</v>
      </c>
      <c r="L49" s="1">
        <v>13</v>
      </c>
      <c r="M49" s="1" t="str">
        <f>A1&amp;"-"&amp;E12&amp;"-"&amp;F48</f>
        <v>设备1-NAA-NA14</v>
      </c>
    </row>
    <row r="50" spans="1:13" ht="14.4" thickBot="1" x14ac:dyDescent="0.3">
      <c r="A50" s="27">
        <v>15</v>
      </c>
      <c r="B50" s="30" t="s">
        <v>113</v>
      </c>
      <c r="C50" s="27">
        <v>15</v>
      </c>
      <c r="D50" s="30" t="s">
        <v>114</v>
      </c>
      <c r="E50" s="27">
        <v>15</v>
      </c>
      <c r="F50" s="24" t="s">
        <v>146</v>
      </c>
      <c r="G50" s="27">
        <v>15</v>
      </c>
      <c r="H50" s="24" t="s">
        <v>145</v>
      </c>
      <c r="K50" s="1">
        <f>主机!J4</f>
        <v>40003</v>
      </c>
      <c r="L50" s="1">
        <v>14</v>
      </c>
      <c r="M50" s="1" t="str">
        <f>A1&amp;"-"&amp;E12&amp;"-"&amp;F49</f>
        <v>设备1-NAA-NA15</v>
      </c>
    </row>
    <row r="51" spans="1:13" ht="14.4" thickTop="1" x14ac:dyDescent="0.25">
      <c r="K51" s="1">
        <f>主机!J4</f>
        <v>40003</v>
      </c>
      <c r="L51" s="1">
        <v>15</v>
      </c>
      <c r="M51" s="1" t="str">
        <f>A1&amp;"-"&amp;E12&amp;"-"&amp;F50</f>
        <v>设备1-NAA-NA16</v>
      </c>
    </row>
    <row r="52" spans="1:13" x14ac:dyDescent="0.25">
      <c r="C52" s="1" t="s">
        <v>173</v>
      </c>
      <c r="D52" s="1" t="s">
        <v>189</v>
      </c>
      <c r="E52" s="1" t="str">
        <f>C52&amp;D52</f>
        <v>K16*(2^0)+</v>
      </c>
      <c r="G52" s="1" t="s">
        <v>152</v>
      </c>
      <c r="H52" s="1">
        <v>1</v>
      </c>
      <c r="K52" s="1">
        <f>主机!J5</f>
        <v>40004</v>
      </c>
      <c r="L52" s="1">
        <v>0</v>
      </c>
      <c r="M52" s="1" t="str">
        <f>A1&amp;"-"&amp;F12&amp;"-"&amp;H35</f>
        <v>设备1-NA-NA_1</v>
      </c>
    </row>
    <row r="53" spans="1:13" x14ac:dyDescent="0.25">
      <c r="C53" s="1" t="s">
        <v>174</v>
      </c>
      <c r="D53" s="1" t="s">
        <v>190</v>
      </c>
      <c r="E53" s="1" t="str">
        <f t="shared" ref="E53:E67" si="0">C53&amp;D53</f>
        <v>K17*(2^1)+</v>
      </c>
      <c r="G53" s="1" t="s">
        <v>153</v>
      </c>
      <c r="H53" s="1">
        <v>0</v>
      </c>
      <c r="K53" s="1">
        <f>主机!J5</f>
        <v>40004</v>
      </c>
      <c r="L53" s="1">
        <v>1</v>
      </c>
      <c r="M53" s="1" t="str">
        <f>A1&amp;"-"&amp;F12&amp;"-"&amp;H36</f>
        <v>设备1-NA-NA_2</v>
      </c>
    </row>
    <row r="54" spans="1:13" x14ac:dyDescent="0.25">
      <c r="C54" s="1" t="s">
        <v>175</v>
      </c>
      <c r="D54" s="1" t="s">
        <v>191</v>
      </c>
      <c r="E54" s="1" t="str">
        <f t="shared" si="0"/>
        <v>K18*(2^2)+</v>
      </c>
      <c r="G54" s="1" t="s">
        <v>154</v>
      </c>
      <c r="H54" s="1">
        <v>1</v>
      </c>
      <c r="K54" s="1">
        <f>主机!J5</f>
        <v>40004</v>
      </c>
      <c r="L54" s="1">
        <v>2</v>
      </c>
      <c r="M54" s="1" t="str">
        <f>A1&amp;"-"&amp;F12&amp;"-"&amp;H37</f>
        <v>设备1-NA-NA_3</v>
      </c>
    </row>
    <row r="55" spans="1:13" x14ac:dyDescent="0.25">
      <c r="C55" s="1" t="s">
        <v>176</v>
      </c>
      <c r="D55" s="1" t="s">
        <v>192</v>
      </c>
      <c r="E55" s="1" t="str">
        <f t="shared" si="0"/>
        <v>K19*(2^3)+</v>
      </c>
      <c r="G55" s="1" t="s">
        <v>155</v>
      </c>
      <c r="H55" s="1">
        <v>0</v>
      </c>
      <c r="K55" s="1">
        <f>主机!J5</f>
        <v>40004</v>
      </c>
      <c r="L55" s="1">
        <v>3</v>
      </c>
      <c r="M55" s="1" t="str">
        <f>A1&amp;"-"&amp;F12&amp;"-"&amp;H38</f>
        <v>设备1-NA-NA_4</v>
      </c>
    </row>
    <row r="56" spans="1:13" x14ac:dyDescent="0.25">
      <c r="C56" s="1" t="s">
        <v>177</v>
      </c>
      <c r="D56" s="1" t="s">
        <v>193</v>
      </c>
      <c r="E56" s="1" t="str">
        <f t="shared" si="0"/>
        <v>K20*(2^4)+</v>
      </c>
      <c r="G56" s="1" t="s">
        <v>161</v>
      </c>
      <c r="H56" s="1">
        <v>1</v>
      </c>
      <c r="K56" s="1">
        <f>主机!J5</f>
        <v>40004</v>
      </c>
      <c r="L56" s="1">
        <v>4</v>
      </c>
      <c r="M56" s="1" t="str">
        <f>A1&amp;"-"&amp;F12&amp;"-"&amp;H39</f>
        <v>设备1-NA-NA_5</v>
      </c>
    </row>
    <row r="57" spans="1:13" x14ac:dyDescent="0.25">
      <c r="C57" s="1" t="s">
        <v>178</v>
      </c>
      <c r="D57" s="1" t="s">
        <v>194</v>
      </c>
      <c r="E57" s="1" t="str">
        <f t="shared" si="0"/>
        <v>K21*(2^5)+</v>
      </c>
      <c r="G57" s="1" t="s">
        <v>162</v>
      </c>
      <c r="H57" s="1">
        <v>0</v>
      </c>
      <c r="K57" s="1">
        <f>主机!J5</f>
        <v>40004</v>
      </c>
      <c r="L57" s="1">
        <v>5</v>
      </c>
      <c r="M57" s="1" t="str">
        <f>A1&amp;"-"&amp;F12&amp;"-"&amp;H40</f>
        <v>设备1-NA-NA_6</v>
      </c>
    </row>
    <row r="58" spans="1:13" x14ac:dyDescent="0.25">
      <c r="C58" s="1" t="s">
        <v>179</v>
      </c>
      <c r="D58" s="1" t="s">
        <v>195</v>
      </c>
      <c r="E58" s="1" t="str">
        <f t="shared" si="0"/>
        <v>K22*(2^6)+</v>
      </c>
      <c r="G58" s="1" t="s">
        <v>163</v>
      </c>
      <c r="H58" s="1">
        <v>1</v>
      </c>
      <c r="K58" s="1">
        <f>主机!J5</f>
        <v>40004</v>
      </c>
      <c r="L58" s="1">
        <v>6</v>
      </c>
      <c r="M58" s="1" t="str">
        <f>A1&amp;"-"&amp;F12&amp;"-"&amp;H41</f>
        <v>设备1-NA-NA_7</v>
      </c>
    </row>
    <row r="59" spans="1:13" x14ac:dyDescent="0.25">
      <c r="C59" s="1" t="s">
        <v>180</v>
      </c>
      <c r="D59" s="1" t="s">
        <v>196</v>
      </c>
      <c r="E59" s="1" t="str">
        <f t="shared" si="0"/>
        <v>K23*(2^7)+</v>
      </c>
      <c r="G59" s="1" t="s">
        <v>164</v>
      </c>
      <c r="H59" s="1">
        <v>0</v>
      </c>
      <c r="K59" s="1">
        <f>主机!J5</f>
        <v>40004</v>
      </c>
      <c r="L59" s="1">
        <v>7</v>
      </c>
      <c r="M59" s="1" t="str">
        <f>A1&amp;"-"&amp;F12&amp;"-"&amp;H42</f>
        <v>设备1-NA-NA_8</v>
      </c>
    </row>
    <row r="60" spans="1:13" x14ac:dyDescent="0.25">
      <c r="C60" s="1" t="s">
        <v>181</v>
      </c>
      <c r="D60" s="1" t="s">
        <v>197</v>
      </c>
      <c r="E60" s="1" t="str">
        <f t="shared" si="0"/>
        <v>K24*(2^8)+</v>
      </c>
      <c r="G60" s="1" t="s">
        <v>165</v>
      </c>
      <c r="H60" s="1">
        <v>1</v>
      </c>
      <c r="K60" s="1">
        <f>主机!J5</f>
        <v>40004</v>
      </c>
      <c r="L60" s="1">
        <v>8</v>
      </c>
      <c r="M60" s="1" t="str">
        <f>A1&amp;"-"&amp;F12&amp;"-"&amp;H43</f>
        <v>设备1-NA-NA_9</v>
      </c>
    </row>
    <row r="61" spans="1:13" x14ac:dyDescent="0.25">
      <c r="C61" s="1" t="s">
        <v>182</v>
      </c>
      <c r="D61" s="1" t="s">
        <v>198</v>
      </c>
      <c r="E61" s="1" t="str">
        <f t="shared" si="0"/>
        <v>K25*(2^9)+</v>
      </c>
      <c r="G61" s="1" t="s">
        <v>166</v>
      </c>
      <c r="H61" s="1">
        <v>0</v>
      </c>
      <c r="K61" s="1">
        <f>主机!J5</f>
        <v>40004</v>
      </c>
      <c r="L61" s="1">
        <v>9</v>
      </c>
      <c r="M61" s="1" t="str">
        <f>A1&amp;"-"&amp;F12&amp;"-"&amp;H44</f>
        <v>设备1-NA-NA_10</v>
      </c>
    </row>
    <row r="62" spans="1:13" x14ac:dyDescent="0.25">
      <c r="C62" s="1" t="s">
        <v>183</v>
      </c>
      <c r="D62" s="1" t="s">
        <v>199</v>
      </c>
      <c r="E62" s="1" t="str">
        <f t="shared" si="0"/>
        <v>K26*(2^10)+</v>
      </c>
      <c r="G62" s="1" t="s">
        <v>167</v>
      </c>
      <c r="H62" s="1">
        <v>1</v>
      </c>
      <c r="K62" s="1">
        <f>主机!J5</f>
        <v>40004</v>
      </c>
      <c r="L62" s="1">
        <v>10</v>
      </c>
      <c r="M62" s="1" t="str">
        <f>A1&amp;"-"&amp;F12&amp;"-"&amp;H45</f>
        <v>设备1-NA-NA_11</v>
      </c>
    </row>
    <row r="63" spans="1:13" x14ac:dyDescent="0.25">
      <c r="C63" s="1" t="s">
        <v>184</v>
      </c>
      <c r="D63" s="1" t="s">
        <v>200</v>
      </c>
      <c r="E63" s="1" t="str">
        <f t="shared" si="0"/>
        <v>K27*(2^11)+</v>
      </c>
      <c r="G63" s="1" t="s">
        <v>168</v>
      </c>
      <c r="H63" s="1">
        <v>0</v>
      </c>
      <c r="K63" s="1">
        <f>主机!J5</f>
        <v>40004</v>
      </c>
      <c r="L63" s="1">
        <v>11</v>
      </c>
      <c r="M63" s="1" t="str">
        <f>A1&amp;"-"&amp;F12&amp;"-"&amp;H46</f>
        <v>设备1-NA-NA_12</v>
      </c>
    </row>
    <row r="64" spans="1:13" x14ac:dyDescent="0.25">
      <c r="C64" s="1" t="s">
        <v>185</v>
      </c>
      <c r="D64" s="1" t="s">
        <v>201</v>
      </c>
      <c r="E64" s="1" t="str">
        <f t="shared" si="0"/>
        <v>K28*(2^12)+</v>
      </c>
      <c r="G64" s="1" t="s">
        <v>169</v>
      </c>
      <c r="H64" s="1">
        <v>1</v>
      </c>
      <c r="K64" s="1">
        <f>主机!J5</f>
        <v>40004</v>
      </c>
      <c r="L64" s="1">
        <v>12</v>
      </c>
      <c r="M64" s="1" t="str">
        <f>A1&amp;"-"&amp;F12&amp;"-"&amp;H47</f>
        <v>设备1-NA-NA_13</v>
      </c>
    </row>
    <row r="65" spans="3:13" x14ac:dyDescent="0.25">
      <c r="C65" s="1" t="s">
        <v>186</v>
      </c>
      <c r="D65" s="1" t="s">
        <v>202</v>
      </c>
      <c r="E65" s="1" t="str">
        <f t="shared" si="0"/>
        <v>K29*(2^13)+</v>
      </c>
      <c r="G65" s="1" t="s">
        <v>170</v>
      </c>
      <c r="H65" s="1">
        <v>0</v>
      </c>
      <c r="K65" s="1">
        <f>主机!J5</f>
        <v>40004</v>
      </c>
      <c r="L65" s="1">
        <v>13</v>
      </c>
      <c r="M65" s="1" t="str">
        <f>A1&amp;"-"&amp;F12&amp;"-"&amp;H48</f>
        <v>设备1-NA-NA_14</v>
      </c>
    </row>
    <row r="66" spans="3:13" x14ac:dyDescent="0.25">
      <c r="C66" s="1" t="s">
        <v>187</v>
      </c>
      <c r="D66" s="1" t="s">
        <v>203</v>
      </c>
      <c r="E66" s="1" t="str">
        <f t="shared" si="0"/>
        <v>K30*(2^14)+</v>
      </c>
      <c r="G66" s="1" t="s">
        <v>171</v>
      </c>
      <c r="H66" s="1">
        <v>1</v>
      </c>
      <c r="K66" s="1">
        <f>主机!J5</f>
        <v>40004</v>
      </c>
      <c r="L66" s="1">
        <v>14</v>
      </c>
      <c r="M66" s="1" t="str">
        <f>A1&amp;"-"&amp;F12&amp;"-"&amp;H49</f>
        <v>设备1-NA-NA_15</v>
      </c>
    </row>
    <row r="67" spans="3:13" x14ac:dyDescent="0.25">
      <c r="C67" s="1" t="s">
        <v>188</v>
      </c>
      <c r="D67" s="1" t="s">
        <v>204</v>
      </c>
      <c r="E67" s="1" t="str">
        <f t="shared" si="0"/>
        <v>K31*(2^15)+</v>
      </c>
      <c r="G67" s="1" t="s">
        <v>172</v>
      </c>
      <c r="H67" s="1">
        <v>0</v>
      </c>
      <c r="K67" s="1">
        <f>主机!J5</f>
        <v>40004</v>
      </c>
      <c r="L67" s="1">
        <v>15</v>
      </c>
      <c r="M67" s="1" t="str">
        <f>A1&amp;"-"&amp;F12&amp;"-"&amp;H50</f>
        <v>设备1-NA-NA_16</v>
      </c>
    </row>
    <row r="68" spans="3:13" x14ac:dyDescent="0.25">
      <c r="G68" s="1" t="s">
        <v>149</v>
      </c>
      <c r="H68" s="1">
        <f>H52*(2^0)+H53*(2^1)+H54*(2^2)+H55*(2^3)+H56*(2^4)+H57*(2^5)+H58*(2^6)+H59*(2^7)+H60*(2^8)+H61*(2^9)+H62*(2^10)+H63*(2^11)+H64*(2^12)+H65*(2^13)+H66*(2^14)+H67*(2^15)</f>
        <v>21845</v>
      </c>
      <c r="J68" s="1" t="s">
        <v>228</v>
      </c>
      <c r="K68" s="1">
        <f>主机!J6</f>
        <v>40005</v>
      </c>
      <c r="M68" t="str">
        <f>A1&amp;"--"&amp;C10</f>
        <v>设备1--IA</v>
      </c>
    </row>
    <row r="69" spans="3:13" x14ac:dyDescent="0.25">
      <c r="G69" s="1" t="s">
        <v>205</v>
      </c>
      <c r="H69" s="1" t="str">
        <f>"0x"&amp;DEC2HEX(H68)</f>
        <v>0x5555</v>
      </c>
      <c r="J69" s="1" t="s">
        <v>229</v>
      </c>
      <c r="K69" s="1">
        <f>主机!J7</f>
        <v>40006</v>
      </c>
      <c r="M69" t="str">
        <f>A1&amp;"--"&amp;D10</f>
        <v>设备1--IB</v>
      </c>
    </row>
    <row r="70" spans="3:13" x14ac:dyDescent="0.25">
      <c r="J70" s="1" t="s">
        <v>230</v>
      </c>
      <c r="K70" s="1">
        <f>主机!J8</f>
        <v>40007</v>
      </c>
      <c r="M70" t="str">
        <f>A1&amp;"--"&amp;E10</f>
        <v>设备1--IC</v>
      </c>
    </row>
    <row r="71" spans="3:13" x14ac:dyDescent="0.25">
      <c r="J71" s="1" t="s">
        <v>231</v>
      </c>
      <c r="K71" s="1">
        <f>主机!J9</f>
        <v>40008</v>
      </c>
      <c r="M71" t="str">
        <f>A1&amp;"--"&amp;F10</f>
        <v>设备1--ID</v>
      </c>
    </row>
    <row r="72" spans="3:13" x14ac:dyDescent="0.25">
      <c r="J72" s="1" t="s">
        <v>232</v>
      </c>
      <c r="K72" s="1">
        <f>主机!J10</f>
        <v>40009</v>
      </c>
      <c r="M72" s="1" t="str">
        <f>A1&amp;"--"&amp;C11</f>
        <v>设备1--U_BUS</v>
      </c>
    </row>
    <row r="73" spans="3:13" x14ac:dyDescent="0.25">
      <c r="J73" s="1" t="s">
        <v>233</v>
      </c>
      <c r="K73" s="1">
        <f>主机!J11</f>
        <v>40010</v>
      </c>
      <c r="M73" s="1" t="str">
        <f>A1&amp;"--"&amp;D11</f>
        <v>设备1--IGBT</v>
      </c>
    </row>
    <row r="74" spans="3:13" x14ac:dyDescent="0.25">
      <c r="J74" s="1" t="s">
        <v>234</v>
      </c>
      <c r="K74" s="1">
        <f>主机!J12</f>
        <v>40011</v>
      </c>
      <c r="M74" s="1" t="str">
        <f>A1&amp;"--"&amp;E11</f>
        <v>设备1--数据7</v>
      </c>
    </row>
    <row r="75" spans="3:13" x14ac:dyDescent="0.25">
      <c r="J75" s="1" t="s">
        <v>235</v>
      </c>
      <c r="K75" s="1">
        <f>主机!J13</f>
        <v>40012</v>
      </c>
      <c r="M75" s="1" t="str">
        <f>A1&amp;"--"&amp;F11</f>
        <v>设备1--数据8</v>
      </c>
    </row>
    <row r="76" spans="3:13" x14ac:dyDescent="0.25">
      <c r="J76" s="1" t="s">
        <v>236</v>
      </c>
      <c r="K76" s="1">
        <f>主机!J14</f>
        <v>40013</v>
      </c>
      <c r="L76" s="1">
        <v>0</v>
      </c>
      <c r="M76" s="1" t="str">
        <f>A1&amp;"-"&amp;C7&amp;"-"&amp;B16</f>
        <v>设备1-状态设置-4-1</v>
      </c>
    </row>
    <row r="77" spans="3:13" x14ac:dyDescent="0.25">
      <c r="K77" s="1">
        <f>主机!J14</f>
        <v>40013</v>
      </c>
      <c r="L77" s="1">
        <v>1</v>
      </c>
      <c r="M77" s="1" t="str">
        <f>A1&amp;"-"&amp;C7&amp;"-"&amp;B17</f>
        <v>设备1-状态设置-4-2</v>
      </c>
    </row>
    <row r="78" spans="3:13" x14ac:dyDescent="0.25">
      <c r="K78" s="1">
        <f>主机!J14</f>
        <v>40013</v>
      </c>
      <c r="L78" s="1">
        <v>2</v>
      </c>
      <c r="M78" s="1" t="str">
        <f>A1&amp;"-"&amp;C7&amp;"-"&amp;B18</f>
        <v>设备1-状态设置-4-3</v>
      </c>
    </row>
    <row r="79" spans="3:13" x14ac:dyDescent="0.25">
      <c r="K79" s="1">
        <f>主机!J14</f>
        <v>40013</v>
      </c>
      <c r="L79" s="1">
        <v>3</v>
      </c>
      <c r="M79" s="1" t="str">
        <f>A1&amp;"-"&amp;C7&amp;"-"&amp;B19</f>
        <v>设备1-状态设置-4-4</v>
      </c>
    </row>
    <row r="80" spans="3:13" x14ac:dyDescent="0.25">
      <c r="K80" s="1">
        <f>主机!J14</f>
        <v>40013</v>
      </c>
      <c r="L80" s="1">
        <v>4</v>
      </c>
      <c r="M80" s="1" t="str">
        <f>A1&amp;"-"&amp;C7&amp;"-"&amp;B20</f>
        <v>设备1-状态设置-4-5</v>
      </c>
    </row>
    <row r="81" spans="11:13" x14ac:dyDescent="0.25">
      <c r="K81" s="1">
        <f>主机!J14</f>
        <v>40013</v>
      </c>
      <c r="L81" s="1">
        <v>5</v>
      </c>
      <c r="M81" s="1" t="str">
        <f>A1&amp;"-"&amp;C7&amp;"-"&amp;B21</f>
        <v>设备1-状态设置-4-6</v>
      </c>
    </row>
    <row r="82" spans="11:13" x14ac:dyDescent="0.25">
      <c r="K82" s="1">
        <f>主机!J14</f>
        <v>40013</v>
      </c>
      <c r="L82" s="1">
        <v>6</v>
      </c>
      <c r="M82" s="1" t="str">
        <f>A1&amp;"-"&amp;C7&amp;"-"&amp;B22</f>
        <v>设备1-状态设置-4-7</v>
      </c>
    </row>
    <row r="83" spans="11:13" x14ac:dyDescent="0.25">
      <c r="K83" s="1">
        <f>主机!J14</f>
        <v>40013</v>
      </c>
      <c r="L83" s="1">
        <v>7</v>
      </c>
      <c r="M83" s="1" t="str">
        <f>A1&amp;"-"&amp;C7&amp;"-"&amp;B23</f>
        <v>设备1-状态设置-4-8</v>
      </c>
    </row>
    <row r="84" spans="11:13" x14ac:dyDescent="0.25">
      <c r="K84" s="1">
        <f>主机!J14</f>
        <v>40013</v>
      </c>
      <c r="L84" s="1">
        <v>8</v>
      </c>
      <c r="M84" s="1" t="str">
        <f>A1&amp;"-"&amp;C7&amp;"-"&amp;B24</f>
        <v>设备1-状态设置-4-9</v>
      </c>
    </row>
    <row r="85" spans="11:13" x14ac:dyDescent="0.25">
      <c r="K85" s="1">
        <f>主机!J14</f>
        <v>40013</v>
      </c>
      <c r="L85" s="1">
        <v>9</v>
      </c>
      <c r="M85" s="1" t="str">
        <f>A1&amp;"-"&amp;C7&amp;"-"&amp;B25</f>
        <v>设备1-状态设置-4-10</v>
      </c>
    </row>
    <row r="86" spans="11:13" x14ac:dyDescent="0.25">
      <c r="K86" s="1">
        <f>主机!J14</f>
        <v>40013</v>
      </c>
      <c r="L86" s="1">
        <v>10</v>
      </c>
      <c r="M86" s="1" t="str">
        <f>A1&amp;"-"&amp;C7&amp;"-"&amp;B26</f>
        <v>设备1-状态设置-4-11</v>
      </c>
    </row>
    <row r="87" spans="11:13" x14ac:dyDescent="0.25">
      <c r="K87" s="1">
        <f>主机!J14</f>
        <v>40013</v>
      </c>
      <c r="L87" s="1">
        <v>11</v>
      </c>
      <c r="M87" s="1" t="str">
        <f>A1&amp;"-"&amp;C7&amp;"-"&amp;B27</f>
        <v>设备1-状态设置-4-12</v>
      </c>
    </row>
    <row r="88" spans="11:13" x14ac:dyDescent="0.25">
      <c r="K88" s="1">
        <f>主机!J14</f>
        <v>40013</v>
      </c>
      <c r="L88" s="1">
        <v>12</v>
      </c>
      <c r="M88" s="1" t="str">
        <f>A1&amp;"-"&amp;C7&amp;"-"&amp;B28</f>
        <v>设备1-状态设置-4-13</v>
      </c>
    </row>
    <row r="89" spans="11:13" x14ac:dyDescent="0.25">
      <c r="K89" s="1">
        <f>主机!J14</f>
        <v>40013</v>
      </c>
      <c r="L89" s="1">
        <v>13</v>
      </c>
      <c r="M89" s="1" t="str">
        <f>A1&amp;"-"&amp;C7&amp;"-"&amp;B29</f>
        <v>设备1-状态设置-4-14</v>
      </c>
    </row>
    <row r="90" spans="11:13" x14ac:dyDescent="0.25">
      <c r="K90" s="1">
        <f>主机!J14</f>
        <v>40013</v>
      </c>
      <c r="L90" s="1">
        <v>14</v>
      </c>
      <c r="M90" s="1" t="str">
        <f>A1&amp;"-"&amp;C7&amp;"-"&amp;B30</f>
        <v>设备1-状态设置-4-15</v>
      </c>
    </row>
    <row r="91" spans="11:13" x14ac:dyDescent="0.25">
      <c r="K91" s="1">
        <f>主机!J14</f>
        <v>40013</v>
      </c>
      <c r="L91" s="1">
        <v>15</v>
      </c>
      <c r="M91" s="1" t="str">
        <f>A1&amp;"-"&amp;C7&amp;"-"&amp;B31</f>
        <v>设备1-状态设置-4-16</v>
      </c>
    </row>
    <row r="92" spans="11:13" x14ac:dyDescent="0.25">
      <c r="K92" s="1">
        <f>主机!J15</f>
        <v>40014</v>
      </c>
      <c r="L92" s="1">
        <v>0</v>
      </c>
      <c r="M92" s="1" t="str">
        <f>A1&amp;"-"&amp;D7&amp;"-"&amp;D16</f>
        <v>设备1-状态设置-3-1</v>
      </c>
    </row>
    <row r="93" spans="11:13" x14ac:dyDescent="0.25">
      <c r="K93" s="1">
        <f>主机!J15</f>
        <v>40014</v>
      </c>
      <c r="L93" s="1">
        <v>1</v>
      </c>
      <c r="M93" s="1" t="str">
        <f>A1&amp;"-"&amp;D7&amp;"-"&amp;D17</f>
        <v>设备1-状态设置-3-2</v>
      </c>
    </row>
    <row r="94" spans="11:13" x14ac:dyDescent="0.25">
      <c r="K94" s="1">
        <f>主机!J15</f>
        <v>40014</v>
      </c>
      <c r="L94" s="1">
        <v>2</v>
      </c>
      <c r="M94" s="1" t="str">
        <f>A1&amp;"-"&amp;D7&amp;"-"&amp;D18</f>
        <v>设备1-状态设置-3-3</v>
      </c>
    </row>
    <row r="95" spans="11:13" x14ac:dyDescent="0.25">
      <c r="K95" s="1">
        <f>主机!J15</f>
        <v>40014</v>
      </c>
      <c r="L95" s="1">
        <v>3</v>
      </c>
      <c r="M95" s="1" t="str">
        <f>A1&amp;"-"&amp;D7&amp;"-"&amp;D19</f>
        <v>设备1-状态设置-3-4</v>
      </c>
    </row>
    <row r="96" spans="11:13" x14ac:dyDescent="0.25">
      <c r="K96" s="1">
        <f>主机!J15</f>
        <v>40014</v>
      </c>
      <c r="L96" s="1">
        <v>4</v>
      </c>
      <c r="M96" s="1" t="str">
        <f>A1&amp;"-"&amp;D7&amp;"-"&amp;D20</f>
        <v>设备1-状态设置-3-5</v>
      </c>
    </row>
    <row r="97" spans="11:13" x14ac:dyDescent="0.25">
      <c r="K97" s="1">
        <f>主机!J15</f>
        <v>40014</v>
      </c>
      <c r="L97" s="1">
        <v>5</v>
      </c>
      <c r="M97" s="1" t="str">
        <f>A1&amp;"-"&amp;D7&amp;"-"&amp;D21</f>
        <v>设备1-状态设置-3-6</v>
      </c>
    </row>
    <row r="98" spans="11:13" x14ac:dyDescent="0.25">
      <c r="K98" s="1">
        <f>主机!J15</f>
        <v>40014</v>
      </c>
      <c r="L98" s="1">
        <v>6</v>
      </c>
      <c r="M98" s="1" t="str">
        <f>A1&amp;"-"&amp;D7&amp;"-"&amp;D22</f>
        <v>设备1-状态设置-3-7</v>
      </c>
    </row>
    <row r="99" spans="11:13" x14ac:dyDescent="0.25">
      <c r="K99" s="1">
        <f>主机!J15</f>
        <v>40014</v>
      </c>
      <c r="L99" s="1">
        <v>7</v>
      </c>
      <c r="M99" s="1" t="str">
        <f>A1&amp;"-"&amp;D7&amp;"-"&amp;D23</f>
        <v>设备1-状态设置-3-8</v>
      </c>
    </row>
    <row r="100" spans="11:13" x14ac:dyDescent="0.25">
      <c r="K100" s="1">
        <f>主机!J15</f>
        <v>40014</v>
      </c>
      <c r="L100" s="1">
        <v>8</v>
      </c>
      <c r="M100" s="1" t="str">
        <f>A1&amp;"-"&amp;D7&amp;"-"&amp;D24</f>
        <v>设备1-状态设置-3-9</v>
      </c>
    </row>
    <row r="101" spans="11:13" x14ac:dyDescent="0.25">
      <c r="K101" s="1">
        <f>主机!J15</f>
        <v>40014</v>
      </c>
      <c r="L101" s="1">
        <v>9</v>
      </c>
      <c r="M101" s="1" t="str">
        <f>A1&amp;"-"&amp;D7&amp;"-"&amp;D25</f>
        <v>设备1-状态设置-3-10</v>
      </c>
    </row>
    <row r="102" spans="11:13" x14ac:dyDescent="0.25">
      <c r="K102" s="1">
        <f>主机!J15</f>
        <v>40014</v>
      </c>
      <c r="L102" s="1">
        <v>10</v>
      </c>
      <c r="M102" s="1" t="str">
        <f>A1&amp;"-"&amp;D7&amp;"-"&amp;D26</f>
        <v>设备1-状态设置-3-11</v>
      </c>
    </row>
    <row r="103" spans="11:13" x14ac:dyDescent="0.25">
      <c r="K103" s="1">
        <f>主机!J15</f>
        <v>40014</v>
      </c>
      <c r="L103" s="1">
        <v>11</v>
      </c>
      <c r="M103" s="1" t="str">
        <f>A1&amp;"-"&amp;D7&amp;"-"&amp;D27</f>
        <v>设备1-状态设置-3-12</v>
      </c>
    </row>
    <row r="104" spans="11:13" x14ac:dyDescent="0.25">
      <c r="K104" s="1">
        <f>主机!J15</f>
        <v>40014</v>
      </c>
      <c r="L104" s="1">
        <v>12</v>
      </c>
      <c r="M104" s="1" t="str">
        <f>A1&amp;"-"&amp;D7&amp;"-"&amp;D28</f>
        <v>设备1-状态设置-3-13</v>
      </c>
    </row>
    <row r="105" spans="11:13" x14ac:dyDescent="0.25">
      <c r="K105" s="1">
        <f>主机!J15</f>
        <v>40014</v>
      </c>
      <c r="L105" s="1">
        <v>13</v>
      </c>
      <c r="M105" s="1" t="str">
        <f>A1&amp;"-"&amp;D7&amp;"-"&amp;D29</f>
        <v>设备1-状态设置-3-14</v>
      </c>
    </row>
    <row r="106" spans="11:13" x14ac:dyDescent="0.25">
      <c r="K106" s="1">
        <f>主机!J15</f>
        <v>40014</v>
      </c>
      <c r="L106" s="1">
        <v>14</v>
      </c>
      <c r="M106" s="1" t="str">
        <f>A1&amp;"-"&amp;D7&amp;"-"&amp;D30</f>
        <v>设备1-状态设置-3-15</v>
      </c>
    </row>
    <row r="107" spans="11:13" x14ac:dyDescent="0.25">
      <c r="K107" s="1">
        <f>主机!J15</f>
        <v>40014</v>
      </c>
      <c r="L107" s="1">
        <v>15</v>
      </c>
      <c r="M107" s="1" t="str">
        <f>A1&amp;"-"&amp;D7&amp;"-"&amp;D31</f>
        <v>设备1-状态设置-3-16</v>
      </c>
    </row>
    <row r="108" spans="11:13" x14ac:dyDescent="0.25">
      <c r="K108" s="1">
        <f>主机!J16</f>
        <v>40015</v>
      </c>
      <c r="L108" s="1">
        <v>0</v>
      </c>
      <c r="M108" s="1" t="str">
        <f>A1&amp;"-"&amp;E7&amp;"-"&amp;F16</f>
        <v>设备1-状态设置-2-1</v>
      </c>
    </row>
    <row r="109" spans="11:13" x14ac:dyDescent="0.25">
      <c r="K109" s="1">
        <f>主机!J16</f>
        <v>40015</v>
      </c>
      <c r="L109" s="1">
        <v>1</v>
      </c>
      <c r="M109" s="1" t="str">
        <f>A1&amp;"-"&amp;E7&amp;"-"&amp;F17</f>
        <v>设备1-状态设置-2-2</v>
      </c>
    </row>
    <row r="110" spans="11:13" x14ac:dyDescent="0.25">
      <c r="K110" s="1">
        <f>主机!J16</f>
        <v>40015</v>
      </c>
      <c r="L110" s="1">
        <v>2</v>
      </c>
      <c r="M110" s="1" t="str">
        <f>A1&amp;"-"&amp;E7&amp;"-"&amp;F18</f>
        <v>设备1-状态设置-2-3</v>
      </c>
    </row>
    <row r="111" spans="11:13" x14ac:dyDescent="0.25">
      <c r="K111" s="1">
        <f>主机!J16</f>
        <v>40015</v>
      </c>
      <c r="L111" s="1">
        <v>3</v>
      </c>
      <c r="M111" s="1" t="str">
        <f>A1&amp;"-"&amp;E7&amp;"-"&amp;F19</f>
        <v>设备1-状态设置-2-4</v>
      </c>
    </row>
    <row r="112" spans="11:13" x14ac:dyDescent="0.25">
      <c r="K112" s="1">
        <f>主机!J16</f>
        <v>40015</v>
      </c>
      <c r="L112" s="1">
        <v>4</v>
      </c>
      <c r="M112" s="1" t="str">
        <f>A1&amp;"-"&amp;E7&amp;"-"&amp;F20</f>
        <v>设备1-状态设置-2-5</v>
      </c>
    </row>
    <row r="113" spans="11:13" x14ac:dyDescent="0.25">
      <c r="K113" s="1">
        <f>主机!J16</f>
        <v>40015</v>
      </c>
      <c r="L113" s="1">
        <v>5</v>
      </c>
      <c r="M113" s="1" t="str">
        <f>A1&amp;"-"&amp;E7&amp;"-"&amp;F21</f>
        <v>设备1-状态设置-2-6</v>
      </c>
    </row>
    <row r="114" spans="11:13" x14ac:dyDescent="0.25">
      <c r="K114" s="1">
        <f>主机!J16</f>
        <v>40015</v>
      </c>
      <c r="L114" s="1">
        <v>6</v>
      </c>
      <c r="M114" s="1" t="str">
        <f>A1&amp;"-"&amp;E7&amp;"-"&amp;F22</f>
        <v>设备1-状态设置-2-7</v>
      </c>
    </row>
    <row r="115" spans="11:13" x14ac:dyDescent="0.25">
      <c r="K115" s="1">
        <f>主机!J16</f>
        <v>40015</v>
      </c>
      <c r="L115" s="1">
        <v>7</v>
      </c>
      <c r="M115" s="1" t="str">
        <f>A1&amp;"-"&amp;E7&amp;"-"&amp;F23</f>
        <v>设备1-状态设置-2-8</v>
      </c>
    </row>
    <row r="116" spans="11:13" x14ac:dyDescent="0.25">
      <c r="K116" s="1">
        <f>主机!J16</f>
        <v>40015</v>
      </c>
      <c r="L116" s="1">
        <v>8</v>
      </c>
      <c r="M116" s="1" t="str">
        <f>A1&amp;"-"&amp;E7&amp;"-"&amp;F24</f>
        <v>设备1-状态设置-2-9</v>
      </c>
    </row>
    <row r="117" spans="11:13" x14ac:dyDescent="0.25">
      <c r="K117" s="1">
        <f>主机!J16</f>
        <v>40015</v>
      </c>
      <c r="L117" s="1">
        <v>9</v>
      </c>
      <c r="M117" s="1" t="str">
        <f>A1&amp;"-"&amp;E7&amp;"-"&amp;F25</f>
        <v>设备1-状态设置-2-10</v>
      </c>
    </row>
    <row r="118" spans="11:13" x14ac:dyDescent="0.25">
      <c r="K118" s="1">
        <f>主机!J16</f>
        <v>40015</v>
      </c>
      <c r="L118" s="1">
        <v>10</v>
      </c>
      <c r="M118" s="1" t="str">
        <f>A1&amp;"-"&amp;E7&amp;"-"&amp;F26</f>
        <v>设备1-状态设置-2-11</v>
      </c>
    </row>
    <row r="119" spans="11:13" x14ac:dyDescent="0.25">
      <c r="K119" s="1">
        <f>主机!J16</f>
        <v>40015</v>
      </c>
      <c r="L119" s="1">
        <v>11</v>
      </c>
      <c r="M119" s="1" t="str">
        <f>A1&amp;"-"&amp;E7&amp;"-"&amp;F27</f>
        <v>设备1-状态设置-2-12</v>
      </c>
    </row>
    <row r="120" spans="11:13" x14ac:dyDescent="0.25">
      <c r="K120" s="1">
        <f>主机!J16</f>
        <v>40015</v>
      </c>
      <c r="L120" s="1">
        <v>12</v>
      </c>
      <c r="M120" s="1" t="str">
        <f>A1&amp;"-"&amp;E7&amp;"-"&amp;F28</f>
        <v>设备1-状态设置-2-13</v>
      </c>
    </row>
    <row r="121" spans="11:13" x14ac:dyDescent="0.25">
      <c r="K121" s="1">
        <f>主机!J16</f>
        <v>40015</v>
      </c>
      <c r="L121" s="1">
        <v>13</v>
      </c>
      <c r="M121" s="1" t="str">
        <f>A1&amp;"-"&amp;E7&amp;"-"&amp;F29</f>
        <v>设备1-状态设置-2-14</v>
      </c>
    </row>
    <row r="122" spans="11:13" x14ac:dyDescent="0.25">
      <c r="K122" s="1">
        <f>主机!J16</f>
        <v>40015</v>
      </c>
      <c r="L122" s="1">
        <v>14</v>
      </c>
      <c r="M122" s="1" t="str">
        <f>A1&amp;"-"&amp;E7&amp;"-"&amp;F30</f>
        <v>设备1-状态设置-2-15</v>
      </c>
    </row>
    <row r="123" spans="11:13" x14ac:dyDescent="0.25">
      <c r="K123" s="1">
        <f>主机!J16</f>
        <v>40015</v>
      </c>
      <c r="L123" s="1">
        <v>15</v>
      </c>
      <c r="M123" s="1" t="str">
        <f>A1&amp;"-"&amp;E7&amp;"-"&amp;F31</f>
        <v>设备1-状态设置-2-16</v>
      </c>
    </row>
    <row r="124" spans="11:13" x14ac:dyDescent="0.25">
      <c r="K124" s="1">
        <f>主机!J17</f>
        <v>40016</v>
      </c>
      <c r="L124" s="1">
        <v>0</v>
      </c>
      <c r="M124" s="1" t="str">
        <f>A1&amp;"-"&amp;F7&amp;"-"&amp;H16</f>
        <v>设备1-can状态-1-can接收成功</v>
      </c>
    </row>
    <row r="125" spans="11:13" x14ac:dyDescent="0.25">
      <c r="K125" s="1">
        <f>主机!J17</f>
        <v>40016</v>
      </c>
      <c r="L125" s="1">
        <v>1</v>
      </c>
      <c r="M125" s="1" t="str">
        <f>A1&amp;"-"&amp;F7&amp;"-"&amp;H17</f>
        <v>设备1-can状态-1-can发送成功</v>
      </c>
    </row>
    <row r="126" spans="11:13" x14ac:dyDescent="0.25">
      <c r="K126" s="1">
        <f>主机!J17</f>
        <v>40016</v>
      </c>
      <c r="L126" s="1">
        <v>2</v>
      </c>
      <c r="M126" s="1" t="str">
        <f>A1&amp;"-"&amp;F7&amp;"-"&amp;H18</f>
        <v>设备1-can状态-1-3</v>
      </c>
    </row>
    <row r="127" spans="11:13" x14ac:dyDescent="0.25">
      <c r="K127" s="1">
        <f>主机!J17</f>
        <v>40016</v>
      </c>
      <c r="L127" s="1">
        <v>3</v>
      </c>
      <c r="M127" s="1" t="str">
        <f>A1&amp;"-"&amp;F7&amp;"-"&amp;H19</f>
        <v>设备1-can状态-1-4</v>
      </c>
    </row>
    <row r="128" spans="11:13" x14ac:dyDescent="0.25">
      <c r="K128" s="1">
        <f>主机!J17</f>
        <v>40016</v>
      </c>
      <c r="L128" s="1">
        <v>4</v>
      </c>
      <c r="M128" s="1" t="str">
        <f>A1&amp;"-"&amp;F7&amp;"-"&amp;H20</f>
        <v>设备1-can状态-1-5</v>
      </c>
    </row>
    <row r="129" spans="9:13" x14ac:dyDescent="0.25">
      <c r="K129" s="1">
        <f>主机!J17</f>
        <v>40016</v>
      </c>
      <c r="L129" s="1">
        <v>5</v>
      </c>
      <c r="M129" s="1" t="str">
        <f>A1&amp;"-"&amp;F7&amp;"-"&amp;H21</f>
        <v>设备1-can状态-1-6</v>
      </c>
    </row>
    <row r="130" spans="9:13" x14ac:dyDescent="0.25">
      <c r="K130" s="1">
        <f>主机!J17</f>
        <v>40016</v>
      </c>
      <c r="L130" s="1">
        <v>6</v>
      </c>
      <c r="M130" s="1" t="str">
        <f>A1&amp;"-"&amp;F7&amp;"-"&amp;H22</f>
        <v>设备1-can状态-1-7</v>
      </c>
    </row>
    <row r="131" spans="9:13" x14ac:dyDescent="0.25">
      <c r="K131" s="1">
        <f>主机!J17</f>
        <v>40016</v>
      </c>
      <c r="L131" s="1">
        <v>7</v>
      </c>
      <c r="M131" s="1" t="str">
        <f>A1&amp;"-"&amp;F7&amp;"-"&amp;H23</f>
        <v>设备1-can状态-1-8</v>
      </c>
    </row>
    <row r="132" spans="9:13" x14ac:dyDescent="0.25">
      <c r="K132" s="1">
        <f>主机!J17</f>
        <v>40016</v>
      </c>
      <c r="L132" s="1">
        <v>8</v>
      </c>
      <c r="M132" s="1" t="str">
        <f>A1&amp;"-"&amp;F7&amp;"-"&amp;H24</f>
        <v>设备1-can状态-1-9</v>
      </c>
    </row>
    <row r="133" spans="9:13" x14ac:dyDescent="0.25">
      <c r="K133" s="1">
        <f>主机!J17</f>
        <v>40016</v>
      </c>
      <c r="L133" s="1">
        <v>9</v>
      </c>
      <c r="M133" s="1" t="str">
        <f>A1&amp;"-"&amp;F7&amp;"-"&amp;H25</f>
        <v>设备1-can状态-1-10</v>
      </c>
    </row>
    <row r="134" spans="9:13" x14ac:dyDescent="0.25">
      <c r="K134" s="1">
        <f>主机!J17</f>
        <v>40016</v>
      </c>
      <c r="L134" s="1">
        <v>10</v>
      </c>
      <c r="M134" s="1" t="str">
        <f>A1&amp;"-"&amp;F7&amp;"-"&amp;H26</f>
        <v>设备1-can状态-1-11</v>
      </c>
    </row>
    <row r="135" spans="9:13" x14ac:dyDescent="0.25">
      <c r="K135" s="1">
        <f>主机!J17</f>
        <v>40016</v>
      </c>
      <c r="L135" s="1">
        <v>11</v>
      </c>
      <c r="M135" s="1" t="str">
        <f>A1&amp;"-"&amp;F7&amp;"-"&amp;H27</f>
        <v>设备1-can状态-1-12</v>
      </c>
    </row>
    <row r="136" spans="9:13" x14ac:dyDescent="0.25">
      <c r="K136" s="1">
        <f>主机!J17</f>
        <v>40016</v>
      </c>
      <c r="L136" s="1">
        <v>12</v>
      </c>
      <c r="M136" s="1" t="str">
        <f>A1&amp;"-"&amp;F7&amp;"-"&amp;H28</f>
        <v>设备1-can状态-1-13</v>
      </c>
    </row>
    <row r="137" spans="9:13" x14ac:dyDescent="0.25">
      <c r="K137" s="1">
        <f>主机!J17</f>
        <v>40016</v>
      </c>
      <c r="L137" s="1">
        <v>13</v>
      </c>
      <c r="M137" s="1" t="str">
        <f>A1&amp;"-"&amp;F7&amp;"-"&amp;H29</f>
        <v>设备1-can状态-1-14</v>
      </c>
    </row>
    <row r="138" spans="9:13" x14ac:dyDescent="0.25">
      <c r="K138" s="1">
        <f>主机!J17</f>
        <v>40016</v>
      </c>
      <c r="L138" s="1">
        <v>14</v>
      </c>
      <c r="M138" s="1" t="str">
        <f>A1&amp;"-"&amp;F7&amp;"-"&amp;H30</f>
        <v>设备1-can状态-1-15</v>
      </c>
    </row>
    <row r="139" spans="9:13" x14ac:dyDescent="0.25">
      <c r="K139" s="1">
        <f>主机!J17</f>
        <v>40016</v>
      </c>
      <c r="L139" s="1">
        <v>15</v>
      </c>
      <c r="M139" s="1" t="str">
        <f>A1&amp;"-"&amp;F7&amp;"-"&amp;H31</f>
        <v>设备1-can状态-1-16</v>
      </c>
    </row>
    <row r="140" spans="9:13" x14ac:dyDescent="0.25">
      <c r="I140" s="1" t="s">
        <v>237</v>
      </c>
      <c r="K140" s="1">
        <f>主机!J18</f>
        <v>40017</v>
      </c>
      <c r="M140" s="1" t="str">
        <f>A1&amp;"-"&amp;C5</f>
        <v>设备1-设置1</v>
      </c>
    </row>
    <row r="141" spans="9:13" x14ac:dyDescent="0.25">
      <c r="I141" s="1" t="s">
        <v>238</v>
      </c>
      <c r="K141" s="1">
        <f>主机!J19</f>
        <v>40018</v>
      </c>
      <c r="M141" s="1" t="str">
        <f>A1&amp;"-"&amp;D5</f>
        <v>设备1-设置2</v>
      </c>
    </row>
    <row r="142" spans="9:13" x14ac:dyDescent="0.25">
      <c r="I142" s="1" t="s">
        <v>239</v>
      </c>
      <c r="K142" s="1">
        <f>主机!J20</f>
        <v>40019</v>
      </c>
      <c r="M142" s="1" t="str">
        <f>A1&amp;"-"&amp;E5</f>
        <v>设备1-设置3</v>
      </c>
    </row>
    <row r="143" spans="9:13" x14ac:dyDescent="0.25">
      <c r="I143" s="1" t="s">
        <v>240</v>
      </c>
      <c r="K143" s="1">
        <f>主机!J21</f>
        <v>40020</v>
      </c>
      <c r="M143" s="1" t="str">
        <f>A1&amp;"-"&amp;F5</f>
        <v>设备1-设置4</v>
      </c>
    </row>
    <row r="144" spans="9:13" x14ac:dyDescent="0.25">
      <c r="I144" s="1" t="s">
        <v>241</v>
      </c>
      <c r="K144" s="1">
        <f>主机!J22</f>
        <v>40021</v>
      </c>
      <c r="M144" s="1" t="str">
        <f>A1&amp;"-"&amp;C6</f>
        <v>设备1-设置5</v>
      </c>
    </row>
    <row r="145" spans="9:13" x14ac:dyDescent="0.25">
      <c r="I145" s="1" t="s">
        <v>242</v>
      </c>
      <c r="K145" s="1">
        <f>主机!J23</f>
        <v>40022</v>
      </c>
      <c r="M145" s="1" t="str">
        <f>A1&amp;"-"&amp;D6</f>
        <v>设备1-设置6</v>
      </c>
    </row>
    <row r="146" spans="9:13" x14ac:dyDescent="0.25">
      <c r="I146" s="1" t="s">
        <v>243</v>
      </c>
      <c r="K146" s="1">
        <f>主机!J24</f>
        <v>40023</v>
      </c>
      <c r="M146" s="1" t="str">
        <f>A1&amp;"-"&amp;E6</f>
        <v>设备1-设置7</v>
      </c>
    </row>
    <row r="147" spans="9:13" x14ac:dyDescent="0.25">
      <c r="I147" s="1" t="s">
        <v>244</v>
      </c>
      <c r="K147" s="1">
        <f>主机!J25</f>
        <v>40024</v>
      </c>
      <c r="M147" s="1" t="str">
        <f>A1&amp;"-"&amp;F6</f>
        <v>设备1-设置8</v>
      </c>
    </row>
  </sheetData>
  <mergeCells count="3">
    <mergeCell ref="A1:H1"/>
    <mergeCell ref="C3:G3"/>
    <mergeCell ref="C8:G8"/>
  </mergeCells>
  <phoneticPr fontId="5" type="noConversion"/>
  <dataValidations disablePrompts="1" count="1">
    <dataValidation type="list" allowBlank="1" showInputMessage="1" showErrorMessage="1" sqref="H52:H67" xr:uid="{A77C857C-2FD1-4C0F-B27F-894D176B3CD5}">
      <formula1>"1,0"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E2B3-BB32-49E1-8E60-679400EFAAA2}">
  <dimension ref="A1:N147"/>
  <sheetViews>
    <sheetView topLeftCell="A127" workbookViewId="0">
      <selection activeCell="K68" sqref="K68"/>
    </sheetView>
  </sheetViews>
  <sheetFormatPr defaultRowHeight="13.8" x14ac:dyDescent="0.25"/>
  <cols>
    <col min="1" max="1" width="11.44140625" style="1" bestFit="1" customWidth="1"/>
    <col min="2" max="6" width="9.5546875" style="1" bestFit="1" customWidth="1"/>
    <col min="7" max="7" width="5.88671875" style="1" bestFit="1" customWidth="1"/>
    <col min="8" max="8" width="15" style="1" bestFit="1" customWidth="1"/>
    <col min="9" max="9" width="8.88671875" style="1"/>
    <col min="10" max="10" width="9.5546875" style="1" customWidth="1"/>
    <col min="11" max="11" width="9.5546875" style="1" bestFit="1" customWidth="1"/>
    <col min="12" max="12" width="3.77734375" style="1" bestFit="1" customWidth="1"/>
    <col min="13" max="13" width="30.33203125" style="1" bestFit="1" customWidth="1"/>
    <col min="14" max="14" width="5.5546875" style="1" bestFit="1" customWidth="1"/>
    <col min="15" max="16384" width="8.88671875" style="1"/>
  </cols>
  <sheetData>
    <row r="1" spans="1:14" ht="20.399999999999999" thickTop="1" thickBot="1" x14ac:dyDescent="0.4">
      <c r="A1" s="63" t="s">
        <v>22</v>
      </c>
      <c r="B1" s="64"/>
      <c r="C1" s="64"/>
      <c r="D1" s="64"/>
      <c r="E1" s="64"/>
      <c r="F1" s="64"/>
      <c r="G1" s="64"/>
      <c r="H1" s="65"/>
    </row>
    <row r="2" spans="1:14" ht="15" thickTop="1" thickBot="1" x14ac:dyDescent="0.3">
      <c r="H2" s="16"/>
      <c r="K2" t="s">
        <v>213</v>
      </c>
      <c r="M2" t="s">
        <v>214</v>
      </c>
      <c r="N2" t="s">
        <v>215</v>
      </c>
    </row>
    <row r="3" spans="1:14" ht="18" customHeight="1" thickTop="1" thickBot="1" x14ac:dyDescent="0.35">
      <c r="A3" s="31" t="s">
        <v>156</v>
      </c>
      <c r="B3" s="31" t="s">
        <v>20</v>
      </c>
      <c r="C3" s="68" t="s">
        <v>1</v>
      </c>
      <c r="D3" s="68"/>
      <c r="E3" s="68"/>
      <c r="F3" s="68"/>
      <c r="G3" s="69"/>
      <c r="H3" s="17"/>
      <c r="K3" s="59"/>
      <c r="L3" s="59" t="s">
        <v>217</v>
      </c>
      <c r="N3"/>
    </row>
    <row r="4" spans="1:14" ht="15" customHeight="1" thickTop="1" thickBot="1" x14ac:dyDescent="0.3">
      <c r="B4" s="32" t="s">
        <v>6</v>
      </c>
      <c r="C4" s="15" t="s">
        <v>5</v>
      </c>
      <c r="D4" s="15" t="s">
        <v>4</v>
      </c>
      <c r="E4" s="15" t="s">
        <v>3</v>
      </c>
      <c r="F4" s="15" t="s">
        <v>2</v>
      </c>
      <c r="G4" s="19" t="s">
        <v>147</v>
      </c>
      <c r="H4" s="17"/>
      <c r="K4">
        <f>主机!M2</f>
        <v>40025</v>
      </c>
      <c r="L4" s="1">
        <v>0</v>
      </c>
      <c r="M4" s="1" t="str">
        <f>A1&amp;"-"&amp;C12&amp;"-"&amp;B35</f>
        <v>设备2-状态显示-状态1</v>
      </c>
      <c r="N4"/>
    </row>
    <row r="5" spans="1:14" ht="13.8" customHeight="1" thickTop="1" x14ac:dyDescent="0.25">
      <c r="B5" s="40" t="str">
        <f>主机!D7</f>
        <v>0x23</v>
      </c>
      <c r="C5" s="13" t="str">
        <f>设备1!C5</f>
        <v>设置1</v>
      </c>
      <c r="D5" s="13" t="str">
        <f>设备1!D5</f>
        <v>设置2</v>
      </c>
      <c r="E5" s="13" t="str">
        <f>设备1!E5</f>
        <v>设置3</v>
      </c>
      <c r="F5" s="13" t="str">
        <f>设备1!F5</f>
        <v>设置4</v>
      </c>
      <c r="G5" s="14">
        <v>8</v>
      </c>
      <c r="H5" s="17"/>
      <c r="K5">
        <f>主机!M2</f>
        <v>40025</v>
      </c>
      <c r="L5" s="1">
        <v>1</v>
      </c>
      <c r="M5" s="1" t="str">
        <f>A1&amp;"-"&amp;C12&amp;"-"&amp;B36</f>
        <v>设备2-状态显示-状态2</v>
      </c>
      <c r="N5"/>
    </row>
    <row r="6" spans="1:14" ht="13.8" customHeight="1" x14ac:dyDescent="0.25">
      <c r="B6" s="41" t="str">
        <f>主机!D8</f>
        <v>0x24</v>
      </c>
      <c r="C6" s="13" t="str">
        <f>设备1!C6</f>
        <v>设置5</v>
      </c>
      <c r="D6" s="13" t="str">
        <f>设备1!D6</f>
        <v>设置6</v>
      </c>
      <c r="E6" s="13" t="str">
        <f>设备1!E6</f>
        <v>设置7</v>
      </c>
      <c r="F6" s="13" t="str">
        <f>设备1!F6</f>
        <v>设置8</v>
      </c>
      <c r="G6" s="10">
        <v>8</v>
      </c>
      <c r="H6" s="17"/>
      <c r="K6">
        <f>主机!M2</f>
        <v>40025</v>
      </c>
      <c r="L6" s="1">
        <v>2</v>
      </c>
      <c r="M6" s="1" t="str">
        <f>A1&amp;"-"&amp;C12&amp;"-"&amp;B37</f>
        <v>设备2-状态显示-状态3</v>
      </c>
      <c r="N6"/>
    </row>
    <row r="7" spans="1:14" ht="13.8" customHeight="1" thickBot="1" x14ac:dyDescent="0.3">
      <c r="B7" s="42" t="str">
        <f>主机!D9</f>
        <v>0x25</v>
      </c>
      <c r="C7" s="13" t="str">
        <f>设备1!C7</f>
        <v>状态设置</v>
      </c>
      <c r="D7" s="13" t="str">
        <f>设备1!D7</f>
        <v>状态设置</v>
      </c>
      <c r="E7" s="13" t="str">
        <f>设备1!E7</f>
        <v>状态设置</v>
      </c>
      <c r="F7" s="13" t="str">
        <f>设备1!F7</f>
        <v>can状态</v>
      </c>
      <c r="G7" s="12">
        <v>8</v>
      </c>
      <c r="H7" s="17"/>
      <c r="K7" s="1">
        <f>主机!M2</f>
        <v>40025</v>
      </c>
      <c r="L7" s="1">
        <v>3</v>
      </c>
      <c r="M7" s="1" t="str">
        <f>A1&amp;"-"&amp;C12&amp;"-"&amp;B38</f>
        <v>设备2-状态显示-状态4</v>
      </c>
    </row>
    <row r="8" spans="1:14" ht="18" customHeight="1" thickTop="1" thickBot="1" x14ac:dyDescent="0.35">
      <c r="A8" s="31" t="s">
        <v>157</v>
      </c>
      <c r="B8" s="31" t="s">
        <v>20</v>
      </c>
      <c r="C8" s="68" t="s">
        <v>1</v>
      </c>
      <c r="D8" s="68"/>
      <c r="E8" s="68"/>
      <c r="F8" s="68"/>
      <c r="G8" s="69"/>
      <c r="H8" s="17"/>
      <c r="K8" s="1">
        <f>主机!M2</f>
        <v>40025</v>
      </c>
      <c r="L8" s="1">
        <v>4</v>
      </c>
      <c r="M8" s="1" t="str">
        <f>A1&amp;"-"&amp;C12&amp;"-"&amp;B39</f>
        <v>设备2-状态显示-状态5</v>
      </c>
    </row>
    <row r="9" spans="1:14" ht="15" customHeight="1" thickTop="1" thickBot="1" x14ac:dyDescent="0.3">
      <c r="B9" s="32" t="s">
        <v>6</v>
      </c>
      <c r="C9" s="15" t="s">
        <v>5</v>
      </c>
      <c r="D9" s="15" t="s">
        <v>4</v>
      </c>
      <c r="E9" s="15" t="s">
        <v>3</v>
      </c>
      <c r="F9" s="15" t="s">
        <v>2</v>
      </c>
      <c r="G9" s="19" t="s">
        <v>147</v>
      </c>
      <c r="H9" s="17"/>
      <c r="K9" s="1">
        <f>主机!M2</f>
        <v>40025</v>
      </c>
      <c r="L9" s="1">
        <v>5</v>
      </c>
      <c r="M9" s="1" t="str">
        <f>A1&amp;"-"&amp;C12&amp;"-"&amp;B40</f>
        <v>设备2-状态显示-状态6</v>
      </c>
    </row>
    <row r="10" spans="1:14" ht="13.8" customHeight="1" thickTop="1" x14ac:dyDescent="0.25">
      <c r="B10" s="40" t="str">
        <f>主机!F7</f>
        <v>0x13</v>
      </c>
      <c r="C10" s="13" t="str">
        <f>设备1!C10</f>
        <v>IA</v>
      </c>
      <c r="D10" s="13" t="str">
        <f>设备1!D10</f>
        <v>IB</v>
      </c>
      <c r="E10" s="13" t="str">
        <f>设备1!E10</f>
        <v>IC</v>
      </c>
      <c r="F10" s="13" t="str">
        <f>设备1!F10</f>
        <v>ID</v>
      </c>
      <c r="G10" s="14">
        <v>8</v>
      </c>
      <c r="H10" s="17"/>
      <c r="K10" s="1">
        <f>主机!M2</f>
        <v>40025</v>
      </c>
      <c r="L10" s="1">
        <v>6</v>
      </c>
      <c r="M10" s="1" t="str">
        <f>A1&amp;"-"&amp;C12&amp;"-"&amp;B41</f>
        <v>设备2-状态显示-状态7</v>
      </c>
    </row>
    <row r="11" spans="1:14" ht="13.8" customHeight="1" x14ac:dyDescent="0.25">
      <c r="B11" s="41" t="str">
        <f>主机!F8</f>
        <v>0x14</v>
      </c>
      <c r="C11" s="13" t="str">
        <f>设备1!C11</f>
        <v>U_BUS</v>
      </c>
      <c r="D11" s="13" t="str">
        <f>设备1!D11</f>
        <v>IGBT</v>
      </c>
      <c r="E11" s="13" t="str">
        <f>设备1!E11</f>
        <v>数据7</v>
      </c>
      <c r="F11" s="13" t="str">
        <f>设备1!F11</f>
        <v>数据8</v>
      </c>
      <c r="G11" s="10">
        <v>8</v>
      </c>
      <c r="H11" s="17"/>
      <c r="K11" s="1">
        <f>主机!M2</f>
        <v>40025</v>
      </c>
      <c r="L11" s="1">
        <v>7</v>
      </c>
      <c r="M11" s="1" t="str">
        <f>A1&amp;"-"&amp;C12&amp;"-"&amp;B42</f>
        <v>设备2-状态显示-状态8</v>
      </c>
    </row>
    <row r="12" spans="1:14" ht="13.8" customHeight="1" thickBot="1" x14ac:dyDescent="0.3">
      <c r="B12" s="43" t="str">
        <f>主机!F9</f>
        <v>0x15</v>
      </c>
      <c r="C12" s="33" t="str">
        <f>设备1!C12</f>
        <v>状态显示</v>
      </c>
      <c r="D12" s="33" t="str">
        <f>设备1!D12</f>
        <v>报警事件</v>
      </c>
      <c r="E12" s="33" t="str">
        <f>设备1!E12</f>
        <v>NAA</v>
      </c>
      <c r="F12" s="33" t="str">
        <f>设备1!F12</f>
        <v>NA</v>
      </c>
      <c r="G12" s="11">
        <v>8</v>
      </c>
      <c r="H12" s="17"/>
      <c r="K12" s="1">
        <f>主机!M2</f>
        <v>40025</v>
      </c>
      <c r="L12" s="1">
        <v>8</v>
      </c>
      <c r="M12" s="1" t="str">
        <f>A1&amp;"-"&amp;C12&amp;"-"&amp;B43</f>
        <v>设备2-状态显示-状态9</v>
      </c>
    </row>
    <row r="13" spans="1:14" ht="15" customHeight="1" thickTop="1" thickBot="1" x14ac:dyDescent="0.3">
      <c r="A13" s="4"/>
      <c r="B13" s="4"/>
      <c r="C13" s="5"/>
      <c r="D13" s="5"/>
      <c r="E13" s="6"/>
      <c r="F13" s="6"/>
      <c r="G13" s="7"/>
      <c r="H13" s="18"/>
      <c r="K13" s="1">
        <f>主机!M2</f>
        <v>40025</v>
      </c>
      <c r="L13" s="1">
        <v>9</v>
      </c>
      <c r="M13" s="1" t="str">
        <f>A1&amp;"-"&amp;C12&amp;"-"&amp;B44</f>
        <v>设备2-状态显示-状态10</v>
      </c>
    </row>
    <row r="14" spans="1:14" ht="15" customHeight="1" thickTop="1" thickBot="1" x14ac:dyDescent="0.3">
      <c r="A14" s="15" t="str">
        <f>B7</f>
        <v>0x25</v>
      </c>
      <c r="B14" s="19" t="s">
        <v>5</v>
      </c>
      <c r="C14" s="15" t="str">
        <f>B7</f>
        <v>0x25</v>
      </c>
      <c r="D14" s="19" t="s">
        <v>4</v>
      </c>
      <c r="E14" s="15" t="str">
        <f>B7</f>
        <v>0x25</v>
      </c>
      <c r="F14" s="19" t="s">
        <v>3</v>
      </c>
      <c r="G14" s="15" t="str">
        <f>B7</f>
        <v>0x25</v>
      </c>
      <c r="H14" s="19" t="s">
        <v>2</v>
      </c>
      <c r="K14" s="1">
        <f>主机!M2</f>
        <v>40025</v>
      </c>
      <c r="L14" s="1">
        <v>10</v>
      </c>
      <c r="M14" s="1" t="str">
        <f>A1&amp;"-"&amp;C12&amp;"-"&amp;B45</f>
        <v>设备2-状态显示-状态11</v>
      </c>
    </row>
    <row r="15" spans="1:14" ht="15" customHeight="1" thickTop="1" thickBot="1" x14ac:dyDescent="0.3">
      <c r="A15" s="20" t="s">
        <v>7</v>
      </c>
      <c r="B15" s="21" t="str">
        <f>C7</f>
        <v>状态设置</v>
      </c>
      <c r="C15" s="20" t="s">
        <v>7</v>
      </c>
      <c r="D15" s="21" t="str">
        <f>D7</f>
        <v>状态设置</v>
      </c>
      <c r="E15" s="20" t="s">
        <v>7</v>
      </c>
      <c r="F15" s="21" t="str">
        <f>E7</f>
        <v>状态设置</v>
      </c>
      <c r="G15" s="20" t="s">
        <v>7</v>
      </c>
      <c r="H15" s="21" t="str">
        <f>F7</f>
        <v>can状态</v>
      </c>
      <c r="K15" s="1">
        <f>主机!M2</f>
        <v>40025</v>
      </c>
      <c r="L15" s="1">
        <v>11</v>
      </c>
      <c r="M15" s="1" t="str">
        <f>A1&amp;"-"&amp;C12&amp;"-"&amp;B46</f>
        <v>设备2-状态显示-状态12</v>
      </c>
    </row>
    <row r="16" spans="1:14" ht="14.4" customHeight="1" thickTop="1" x14ac:dyDescent="0.25">
      <c r="A16" s="25">
        <v>0</v>
      </c>
      <c r="B16" s="34" t="str">
        <f>设备1!B16</f>
        <v>4-1</v>
      </c>
      <c r="C16" s="25">
        <v>0</v>
      </c>
      <c r="D16" s="28" t="str">
        <f>设备1!D16</f>
        <v>3-1</v>
      </c>
      <c r="E16" s="25">
        <v>0</v>
      </c>
      <c r="F16" s="38" t="str">
        <f>设备1!F16</f>
        <v>2-1</v>
      </c>
      <c r="G16" s="25">
        <v>0</v>
      </c>
      <c r="H16" s="38" t="str">
        <f>设备1!H16</f>
        <v>1-can接收成功</v>
      </c>
      <c r="K16" s="1">
        <f>主机!M2</f>
        <v>40025</v>
      </c>
      <c r="L16" s="1">
        <v>12</v>
      </c>
      <c r="M16" s="1" t="str">
        <f>A1&amp;"-"&amp;C12&amp;"-"&amp;B47</f>
        <v>设备2-状态显示-状态13</v>
      </c>
    </row>
    <row r="17" spans="1:13" ht="13.8" customHeight="1" x14ac:dyDescent="0.25">
      <c r="A17" s="26">
        <v>1</v>
      </c>
      <c r="B17" s="35" t="str">
        <f>设备1!B17</f>
        <v>4-2</v>
      </c>
      <c r="C17" s="26">
        <v>1</v>
      </c>
      <c r="D17" s="29" t="str">
        <f>设备1!D17</f>
        <v>3-2</v>
      </c>
      <c r="E17" s="26">
        <v>1</v>
      </c>
      <c r="F17" s="39" t="str">
        <f>设备1!F17</f>
        <v>2-2</v>
      </c>
      <c r="G17" s="26">
        <v>1</v>
      </c>
      <c r="H17" s="39" t="str">
        <f>设备1!H17</f>
        <v>1-can发送成功</v>
      </c>
      <c r="K17" s="1">
        <f>主机!M2</f>
        <v>40025</v>
      </c>
      <c r="L17" s="1">
        <v>13</v>
      </c>
      <c r="M17" s="1" t="str">
        <f>A1&amp;"-"&amp;C12&amp;"-"&amp;B48</f>
        <v>设备2-状态显示-状态14</v>
      </c>
    </row>
    <row r="18" spans="1:13" ht="13.8" customHeight="1" x14ac:dyDescent="0.25">
      <c r="A18" s="26">
        <v>2</v>
      </c>
      <c r="B18" s="35" t="str">
        <f>设备1!B18</f>
        <v>4-3</v>
      </c>
      <c r="C18" s="26">
        <v>2</v>
      </c>
      <c r="D18" s="29" t="str">
        <f>设备1!D18</f>
        <v>3-3</v>
      </c>
      <c r="E18" s="26">
        <v>2</v>
      </c>
      <c r="F18" s="39" t="str">
        <f>设备1!F18</f>
        <v>2-3</v>
      </c>
      <c r="G18" s="26">
        <v>2</v>
      </c>
      <c r="H18" s="39" t="str">
        <f>设备1!H18</f>
        <v>1-3</v>
      </c>
      <c r="K18" s="1">
        <f>主机!M2</f>
        <v>40025</v>
      </c>
      <c r="L18" s="1">
        <v>14</v>
      </c>
      <c r="M18" s="1" t="str">
        <f>A1&amp;"-"&amp;C12&amp;"-"&amp;B49</f>
        <v>设备2-状态显示-状态15</v>
      </c>
    </row>
    <row r="19" spans="1:13" ht="13.8" customHeight="1" x14ac:dyDescent="0.25">
      <c r="A19" s="26">
        <v>3</v>
      </c>
      <c r="B19" s="35" t="str">
        <f>设备1!B19</f>
        <v>4-4</v>
      </c>
      <c r="C19" s="26">
        <v>3</v>
      </c>
      <c r="D19" s="29" t="str">
        <f>设备1!D19</f>
        <v>3-4</v>
      </c>
      <c r="E19" s="26">
        <v>3</v>
      </c>
      <c r="F19" s="39" t="str">
        <f>设备1!F19</f>
        <v>2-4</v>
      </c>
      <c r="G19" s="26">
        <v>3</v>
      </c>
      <c r="H19" s="39" t="str">
        <f>设备1!H19</f>
        <v>1-4</v>
      </c>
      <c r="K19" s="1">
        <f>主机!M2</f>
        <v>40025</v>
      </c>
      <c r="L19" s="1">
        <v>15</v>
      </c>
      <c r="M19" s="1" t="str">
        <f>A1&amp;"-"&amp;C12&amp;"-"&amp;B50</f>
        <v>设备2-状态显示-状态16</v>
      </c>
    </row>
    <row r="20" spans="1:13" ht="13.8" customHeight="1" x14ac:dyDescent="0.25">
      <c r="A20" s="26">
        <v>4</v>
      </c>
      <c r="B20" s="35" t="str">
        <f>设备1!B20</f>
        <v>4-5</v>
      </c>
      <c r="C20" s="26">
        <v>4</v>
      </c>
      <c r="D20" s="29" t="str">
        <f>设备1!D20</f>
        <v>3-5</v>
      </c>
      <c r="E20" s="26">
        <v>4</v>
      </c>
      <c r="F20" s="39" t="str">
        <f>设备1!F20</f>
        <v>2-5</v>
      </c>
      <c r="G20" s="26">
        <v>4</v>
      </c>
      <c r="H20" s="39" t="str">
        <f>设备1!H20</f>
        <v>1-5</v>
      </c>
      <c r="K20" s="1">
        <f>主机!M3</f>
        <v>40026</v>
      </c>
      <c r="L20" s="1">
        <v>0</v>
      </c>
      <c r="M20" s="1" t="str">
        <f>A1&amp;"-"&amp;D12&amp;"-"&amp;D35</f>
        <v>设备2-报警事件-报警1</v>
      </c>
    </row>
    <row r="21" spans="1:13" ht="13.8" customHeight="1" x14ac:dyDescent="0.25">
      <c r="A21" s="26">
        <v>5</v>
      </c>
      <c r="B21" s="35" t="str">
        <f>设备1!B21</f>
        <v>4-6</v>
      </c>
      <c r="C21" s="26">
        <v>5</v>
      </c>
      <c r="D21" s="29" t="str">
        <f>设备1!D21</f>
        <v>3-6</v>
      </c>
      <c r="E21" s="26">
        <v>5</v>
      </c>
      <c r="F21" s="39" t="str">
        <f>设备1!F21</f>
        <v>2-6</v>
      </c>
      <c r="G21" s="26">
        <v>5</v>
      </c>
      <c r="H21" s="39" t="str">
        <f>设备1!H21</f>
        <v>1-6</v>
      </c>
      <c r="K21" s="1">
        <f>主机!M3</f>
        <v>40026</v>
      </c>
      <c r="L21" s="1">
        <v>1</v>
      </c>
      <c r="M21" s="1" t="str">
        <f>A1&amp;"-"&amp;D12&amp;"-"&amp;D36</f>
        <v>设备2-报警事件-报警2</v>
      </c>
    </row>
    <row r="22" spans="1:13" ht="13.8" customHeight="1" x14ac:dyDescent="0.25">
      <c r="A22" s="26">
        <v>6</v>
      </c>
      <c r="B22" s="35" t="str">
        <f>设备1!B22</f>
        <v>4-7</v>
      </c>
      <c r="C22" s="26">
        <v>6</v>
      </c>
      <c r="D22" s="29" t="str">
        <f>设备1!D22</f>
        <v>3-7</v>
      </c>
      <c r="E22" s="26">
        <v>6</v>
      </c>
      <c r="F22" s="39" t="str">
        <f>设备1!F22</f>
        <v>2-7</v>
      </c>
      <c r="G22" s="26">
        <v>6</v>
      </c>
      <c r="H22" s="39" t="str">
        <f>设备1!H22</f>
        <v>1-7</v>
      </c>
      <c r="K22" s="1">
        <f>主机!M3</f>
        <v>40026</v>
      </c>
      <c r="L22" s="1">
        <v>2</v>
      </c>
      <c r="M22" s="1" t="str">
        <f>A1&amp;"-"&amp;D12&amp;"-"&amp;D37</f>
        <v>设备2-报警事件-报警3</v>
      </c>
    </row>
    <row r="23" spans="1:13" ht="13.8" customHeight="1" x14ac:dyDescent="0.25">
      <c r="A23" s="26">
        <v>7</v>
      </c>
      <c r="B23" s="35" t="str">
        <f>设备1!B23</f>
        <v>4-8</v>
      </c>
      <c r="C23" s="26">
        <v>7</v>
      </c>
      <c r="D23" s="29" t="str">
        <f>设备1!D23</f>
        <v>3-8</v>
      </c>
      <c r="E23" s="26">
        <v>7</v>
      </c>
      <c r="F23" s="39" t="str">
        <f>设备1!F23</f>
        <v>2-8</v>
      </c>
      <c r="G23" s="26">
        <v>7</v>
      </c>
      <c r="H23" s="39" t="str">
        <f>设备1!H23</f>
        <v>1-8</v>
      </c>
      <c r="K23" s="1">
        <f>主机!M3</f>
        <v>40026</v>
      </c>
      <c r="L23" s="1">
        <v>3</v>
      </c>
      <c r="M23" s="1" t="str">
        <f>A1&amp;"-"&amp;D12&amp;"-"&amp;D38</f>
        <v>设备2-报警事件-报警4</v>
      </c>
    </row>
    <row r="24" spans="1:13" ht="13.8" customHeight="1" x14ac:dyDescent="0.25">
      <c r="A24" s="26">
        <v>8</v>
      </c>
      <c r="B24" s="35" t="str">
        <f>设备1!B24</f>
        <v>4-9</v>
      </c>
      <c r="C24" s="26">
        <v>8</v>
      </c>
      <c r="D24" s="29" t="str">
        <f>设备1!D24</f>
        <v>3-9</v>
      </c>
      <c r="E24" s="26">
        <v>8</v>
      </c>
      <c r="F24" s="39" t="str">
        <f>设备1!F24</f>
        <v>2-9</v>
      </c>
      <c r="G24" s="26">
        <v>8</v>
      </c>
      <c r="H24" s="39" t="str">
        <f>设备1!H24</f>
        <v>1-9</v>
      </c>
      <c r="K24" s="1">
        <f>主机!M3</f>
        <v>40026</v>
      </c>
      <c r="L24" s="1">
        <v>4</v>
      </c>
      <c r="M24" s="1" t="str">
        <f>A1&amp;"-"&amp;D12&amp;"-"&amp;D39</f>
        <v>设备2-报警事件-报警5</v>
      </c>
    </row>
    <row r="25" spans="1:13" ht="13.8" customHeight="1" x14ac:dyDescent="0.25">
      <c r="A25" s="26">
        <v>9</v>
      </c>
      <c r="B25" s="35" t="str">
        <f>设备1!B25</f>
        <v>4-10</v>
      </c>
      <c r="C25" s="26">
        <v>9</v>
      </c>
      <c r="D25" s="29" t="str">
        <f>设备1!D25</f>
        <v>3-10</v>
      </c>
      <c r="E25" s="26">
        <v>9</v>
      </c>
      <c r="F25" s="39" t="str">
        <f>设备1!F25</f>
        <v>2-10</v>
      </c>
      <c r="G25" s="26">
        <v>9</v>
      </c>
      <c r="H25" s="39" t="str">
        <f>设备1!H25</f>
        <v>1-10</v>
      </c>
      <c r="K25" s="1">
        <f>主机!M3</f>
        <v>40026</v>
      </c>
      <c r="L25" s="1">
        <v>5</v>
      </c>
      <c r="M25" s="1" t="str">
        <f>A1&amp;"-"&amp;D12&amp;"-"&amp;D40</f>
        <v>设备2-报警事件-报警6</v>
      </c>
    </row>
    <row r="26" spans="1:13" ht="13.8" customHeight="1" x14ac:dyDescent="0.25">
      <c r="A26" s="26">
        <v>10</v>
      </c>
      <c r="B26" s="35" t="str">
        <f>设备1!B26</f>
        <v>4-11</v>
      </c>
      <c r="C26" s="26">
        <v>10</v>
      </c>
      <c r="D26" s="29" t="str">
        <f>设备1!D26</f>
        <v>3-11</v>
      </c>
      <c r="E26" s="26">
        <v>10</v>
      </c>
      <c r="F26" s="39" t="str">
        <f>设备1!F26</f>
        <v>2-11</v>
      </c>
      <c r="G26" s="26">
        <v>10</v>
      </c>
      <c r="H26" s="39" t="str">
        <f>设备1!H26</f>
        <v>1-11</v>
      </c>
      <c r="K26" s="1">
        <f>主机!M3</f>
        <v>40026</v>
      </c>
      <c r="L26" s="1">
        <v>6</v>
      </c>
      <c r="M26" s="1" t="str">
        <f>A1&amp;"-"&amp;D12&amp;"-"&amp;D41</f>
        <v>设备2-报警事件-报警7</v>
      </c>
    </row>
    <row r="27" spans="1:13" ht="13.8" customHeight="1" x14ac:dyDescent="0.25">
      <c r="A27" s="26">
        <v>11</v>
      </c>
      <c r="B27" s="35" t="str">
        <f>设备1!B27</f>
        <v>4-12</v>
      </c>
      <c r="C27" s="26">
        <v>11</v>
      </c>
      <c r="D27" s="29" t="str">
        <f>设备1!D27</f>
        <v>3-12</v>
      </c>
      <c r="E27" s="26">
        <v>11</v>
      </c>
      <c r="F27" s="39" t="str">
        <f>设备1!F27</f>
        <v>2-12</v>
      </c>
      <c r="G27" s="26">
        <v>11</v>
      </c>
      <c r="H27" s="39" t="str">
        <f>设备1!H27</f>
        <v>1-12</v>
      </c>
      <c r="K27" s="1">
        <f>主机!M3</f>
        <v>40026</v>
      </c>
      <c r="L27" s="1">
        <v>7</v>
      </c>
      <c r="M27" s="1" t="str">
        <f>A1&amp;"-"&amp;D12&amp;"-"&amp;D42</f>
        <v>设备2-报警事件-报警8</v>
      </c>
    </row>
    <row r="28" spans="1:13" ht="13.8" customHeight="1" x14ac:dyDescent="0.25">
      <c r="A28" s="26">
        <v>12</v>
      </c>
      <c r="B28" s="35" t="str">
        <f>设备1!B28</f>
        <v>4-13</v>
      </c>
      <c r="C28" s="26">
        <v>12</v>
      </c>
      <c r="D28" s="29" t="str">
        <f>设备1!D28</f>
        <v>3-13</v>
      </c>
      <c r="E28" s="26">
        <v>12</v>
      </c>
      <c r="F28" s="39" t="str">
        <f>设备1!F28</f>
        <v>2-13</v>
      </c>
      <c r="G28" s="26">
        <v>12</v>
      </c>
      <c r="H28" s="39" t="str">
        <f>设备1!H28</f>
        <v>1-13</v>
      </c>
      <c r="K28" s="1">
        <f>主机!M3</f>
        <v>40026</v>
      </c>
      <c r="L28" s="1">
        <v>8</v>
      </c>
      <c r="M28" s="1" t="str">
        <f>A1&amp;"-"&amp;D12&amp;"-"&amp;D43</f>
        <v>设备2-报警事件-报警9</v>
      </c>
    </row>
    <row r="29" spans="1:13" ht="13.8" customHeight="1" x14ac:dyDescent="0.25">
      <c r="A29" s="26">
        <v>13</v>
      </c>
      <c r="B29" s="35" t="str">
        <f>设备1!B29</f>
        <v>4-14</v>
      </c>
      <c r="C29" s="26">
        <v>13</v>
      </c>
      <c r="D29" s="29" t="str">
        <f>设备1!D29</f>
        <v>3-14</v>
      </c>
      <c r="E29" s="26">
        <v>13</v>
      </c>
      <c r="F29" s="39" t="str">
        <f>设备1!F29</f>
        <v>2-14</v>
      </c>
      <c r="G29" s="26">
        <v>13</v>
      </c>
      <c r="H29" s="39" t="str">
        <f>设备1!H29</f>
        <v>1-14</v>
      </c>
      <c r="K29" s="1">
        <f>主机!M3</f>
        <v>40026</v>
      </c>
      <c r="L29" s="1">
        <v>9</v>
      </c>
      <c r="M29" s="1" t="str">
        <f>A1&amp;"-"&amp;D12&amp;"-"&amp;D44</f>
        <v>设备2-报警事件-报警10</v>
      </c>
    </row>
    <row r="30" spans="1:13" ht="13.8" customHeight="1" x14ac:dyDescent="0.25">
      <c r="A30" s="26">
        <v>14</v>
      </c>
      <c r="B30" s="35" t="str">
        <f>设备1!B30</f>
        <v>4-15</v>
      </c>
      <c r="C30" s="26">
        <v>14</v>
      </c>
      <c r="D30" s="29" t="str">
        <f>设备1!D30</f>
        <v>3-15</v>
      </c>
      <c r="E30" s="26">
        <v>14</v>
      </c>
      <c r="F30" s="39" t="str">
        <f>设备1!F30</f>
        <v>2-15</v>
      </c>
      <c r="G30" s="26">
        <v>14</v>
      </c>
      <c r="H30" s="39" t="str">
        <f>设备1!H30</f>
        <v>1-15</v>
      </c>
      <c r="K30" s="1">
        <f>主机!M3</f>
        <v>40026</v>
      </c>
      <c r="L30" s="1">
        <v>10</v>
      </c>
      <c r="M30" s="1" t="str">
        <f>A1&amp;"-"&amp;D12&amp;"-"&amp;D45</f>
        <v>设备2-报警事件-报警11</v>
      </c>
    </row>
    <row r="31" spans="1:13" ht="14.4" customHeight="1" thickBot="1" x14ac:dyDescent="0.3">
      <c r="A31" s="27">
        <v>15</v>
      </c>
      <c r="B31" s="36" t="str">
        <f>设备1!B31</f>
        <v>4-16</v>
      </c>
      <c r="C31" s="27">
        <v>15</v>
      </c>
      <c r="D31" s="30" t="str">
        <f>设备1!D31</f>
        <v>3-16</v>
      </c>
      <c r="E31" s="27">
        <v>15</v>
      </c>
      <c r="F31" s="37" t="str">
        <f>设备1!F31</f>
        <v>2-16</v>
      </c>
      <c r="G31" s="27">
        <v>15</v>
      </c>
      <c r="H31" s="37" t="str">
        <f>设备1!H31</f>
        <v>1-16</v>
      </c>
      <c r="K31" s="1">
        <f>主机!M3</f>
        <v>40026</v>
      </c>
      <c r="L31" s="1">
        <v>11</v>
      </c>
      <c r="M31" s="1" t="str">
        <f>A1&amp;"-"&amp;D12&amp;"-"&amp;D46</f>
        <v>设备2-报警事件-报警12</v>
      </c>
    </row>
    <row r="32" spans="1:13" ht="15" thickTop="1" thickBot="1" x14ac:dyDescent="0.3">
      <c r="K32" s="1">
        <f>主机!M3</f>
        <v>40026</v>
      </c>
      <c r="L32" s="1">
        <v>12</v>
      </c>
      <c r="M32" s="1" t="str">
        <f>A1&amp;"-"&amp;D12&amp;"-"&amp;D47</f>
        <v>设备2-报警事件-报警13</v>
      </c>
    </row>
    <row r="33" spans="1:13" ht="15" thickTop="1" thickBot="1" x14ac:dyDescent="0.3">
      <c r="A33" s="15" t="str">
        <f>B12</f>
        <v>0x15</v>
      </c>
      <c r="B33" s="19" t="s">
        <v>5</v>
      </c>
      <c r="C33" s="15" t="str">
        <f>B12</f>
        <v>0x15</v>
      </c>
      <c r="D33" s="19" t="s">
        <v>4</v>
      </c>
      <c r="E33" s="15" t="str">
        <f>B12</f>
        <v>0x15</v>
      </c>
      <c r="F33" s="15" t="s">
        <v>3</v>
      </c>
      <c r="G33" s="15" t="str">
        <f>B12</f>
        <v>0x15</v>
      </c>
      <c r="H33" s="19" t="s">
        <v>2</v>
      </c>
      <c r="K33" s="1">
        <f>主机!M3</f>
        <v>40026</v>
      </c>
      <c r="L33" s="1">
        <v>13</v>
      </c>
      <c r="M33" s="1" t="str">
        <f>A1&amp;"-"&amp;D12&amp;"-"&amp;D48</f>
        <v>设备2-报警事件-报警14</v>
      </c>
    </row>
    <row r="34" spans="1:13" ht="15" thickTop="1" thickBot="1" x14ac:dyDescent="0.3">
      <c r="A34" s="20" t="s">
        <v>7</v>
      </c>
      <c r="B34" s="21" t="str">
        <f>C12</f>
        <v>状态显示</v>
      </c>
      <c r="C34" s="20" t="s">
        <v>7</v>
      </c>
      <c r="D34" s="21" t="str">
        <f>D12</f>
        <v>报警事件</v>
      </c>
      <c r="E34" s="20" t="s">
        <v>7</v>
      </c>
      <c r="F34" s="21" t="str">
        <f>E12</f>
        <v>NAA</v>
      </c>
      <c r="G34" s="20" t="s">
        <v>7</v>
      </c>
      <c r="H34" s="21" t="str">
        <f>F12</f>
        <v>NA</v>
      </c>
      <c r="K34" s="1">
        <f>主机!M3</f>
        <v>40026</v>
      </c>
      <c r="L34" s="1">
        <v>14</v>
      </c>
      <c r="M34" s="1" t="str">
        <f>A1&amp;"-"&amp;D12&amp;"-"&amp;D49</f>
        <v>设备2-报警事件-报警15</v>
      </c>
    </row>
    <row r="35" spans="1:13" ht="14.4" thickTop="1" x14ac:dyDescent="0.25">
      <c r="A35" s="25">
        <v>0</v>
      </c>
      <c r="B35" s="28" t="str">
        <f>设备1!B35</f>
        <v>状态1</v>
      </c>
      <c r="C35" s="25">
        <v>0</v>
      </c>
      <c r="D35" s="28" t="str">
        <f>设备1!D35</f>
        <v>报警1</v>
      </c>
      <c r="E35" s="25">
        <v>0</v>
      </c>
      <c r="F35" s="22" t="str">
        <f>设备1!F35</f>
        <v>NA1</v>
      </c>
      <c r="G35" s="25">
        <v>0</v>
      </c>
      <c r="H35" s="22" t="str">
        <f>设备1!H35</f>
        <v>NA_1</v>
      </c>
      <c r="K35" s="1">
        <f>主机!M3</f>
        <v>40026</v>
      </c>
      <c r="L35" s="1">
        <v>15</v>
      </c>
      <c r="M35" s="1" t="str">
        <f>A1&amp;"-"&amp;D12&amp;"-"&amp;D50</f>
        <v>设备2-报警事件-报警16</v>
      </c>
    </row>
    <row r="36" spans="1:13" x14ac:dyDescent="0.25">
      <c r="A36" s="26">
        <v>1</v>
      </c>
      <c r="B36" s="29" t="str">
        <f>设备1!B36</f>
        <v>状态2</v>
      </c>
      <c r="C36" s="26">
        <v>1</v>
      </c>
      <c r="D36" s="29" t="str">
        <f>设备1!D36</f>
        <v>报警2</v>
      </c>
      <c r="E36" s="26">
        <v>1</v>
      </c>
      <c r="F36" s="23" t="str">
        <f>设备1!F36</f>
        <v>NA2</v>
      </c>
      <c r="G36" s="26">
        <v>1</v>
      </c>
      <c r="H36" s="23" t="str">
        <f>设备1!H36</f>
        <v>NA_2</v>
      </c>
      <c r="K36" s="1">
        <f>主机!M4</f>
        <v>40027</v>
      </c>
      <c r="L36" s="1">
        <v>0</v>
      </c>
      <c r="M36" s="1" t="str">
        <f>A1&amp;"-"&amp;E12&amp;"-"&amp;F35</f>
        <v>设备2-NAA-NA1</v>
      </c>
    </row>
    <row r="37" spans="1:13" x14ac:dyDescent="0.25">
      <c r="A37" s="26">
        <v>2</v>
      </c>
      <c r="B37" s="29" t="str">
        <f>设备1!B37</f>
        <v>状态3</v>
      </c>
      <c r="C37" s="26">
        <v>2</v>
      </c>
      <c r="D37" s="29" t="str">
        <f>设备1!D37</f>
        <v>报警3</v>
      </c>
      <c r="E37" s="26">
        <v>2</v>
      </c>
      <c r="F37" s="23" t="str">
        <f>设备1!F37</f>
        <v>NA3</v>
      </c>
      <c r="G37" s="26">
        <v>2</v>
      </c>
      <c r="H37" s="23" t="str">
        <f>设备1!H37</f>
        <v>NA_3</v>
      </c>
      <c r="I37"/>
      <c r="J37"/>
      <c r="K37" s="1">
        <f>主机!M4</f>
        <v>40027</v>
      </c>
      <c r="L37" s="1">
        <v>1</v>
      </c>
      <c r="M37" s="1" t="str">
        <f>A1&amp;"-"&amp;E12&amp;"-"&amp;F36</f>
        <v>设备2-NAA-NA2</v>
      </c>
    </row>
    <row r="38" spans="1:13" x14ac:dyDescent="0.25">
      <c r="A38" s="26">
        <v>3</v>
      </c>
      <c r="B38" s="29" t="str">
        <f>设备1!B38</f>
        <v>状态4</v>
      </c>
      <c r="C38" s="26">
        <v>3</v>
      </c>
      <c r="D38" s="29" t="str">
        <f>设备1!D38</f>
        <v>报警4</v>
      </c>
      <c r="E38" s="26">
        <v>3</v>
      </c>
      <c r="F38" s="23" t="str">
        <f>设备1!F38</f>
        <v>NA4</v>
      </c>
      <c r="G38" s="26">
        <v>3</v>
      </c>
      <c r="H38" s="23" t="str">
        <f>设备1!H38</f>
        <v>NA_4</v>
      </c>
      <c r="K38" s="1">
        <f>主机!M4</f>
        <v>40027</v>
      </c>
      <c r="L38" s="1">
        <v>2</v>
      </c>
      <c r="M38" s="1" t="str">
        <f>A1&amp;"-"&amp;E12&amp;"-"&amp;F37</f>
        <v>设备2-NAA-NA3</v>
      </c>
    </row>
    <row r="39" spans="1:13" x14ac:dyDescent="0.25">
      <c r="A39" s="26">
        <v>4</v>
      </c>
      <c r="B39" s="29" t="str">
        <f>设备1!B39</f>
        <v>状态5</v>
      </c>
      <c r="C39" s="26">
        <v>4</v>
      </c>
      <c r="D39" s="29" t="str">
        <f>设备1!D39</f>
        <v>报警5</v>
      </c>
      <c r="E39" s="26">
        <v>4</v>
      </c>
      <c r="F39" s="23" t="str">
        <f>设备1!F39</f>
        <v>NA5</v>
      </c>
      <c r="G39" s="26">
        <v>4</v>
      </c>
      <c r="H39" s="23" t="str">
        <f>设备1!H39</f>
        <v>NA_5</v>
      </c>
      <c r="K39" s="1">
        <f>主机!M4</f>
        <v>40027</v>
      </c>
      <c r="L39" s="1">
        <v>3</v>
      </c>
      <c r="M39" s="1" t="str">
        <f>A1&amp;"-"&amp;E12&amp;"-"&amp;F38</f>
        <v>设备2-NAA-NA4</v>
      </c>
    </row>
    <row r="40" spans="1:13" x14ac:dyDescent="0.25">
      <c r="A40" s="26">
        <v>5</v>
      </c>
      <c r="B40" s="29" t="str">
        <f>设备1!B40</f>
        <v>状态6</v>
      </c>
      <c r="C40" s="26">
        <v>5</v>
      </c>
      <c r="D40" s="29" t="str">
        <f>设备1!D40</f>
        <v>报警6</v>
      </c>
      <c r="E40" s="26">
        <v>5</v>
      </c>
      <c r="F40" s="23" t="str">
        <f>设备1!F40</f>
        <v>NA6</v>
      </c>
      <c r="G40" s="26">
        <v>5</v>
      </c>
      <c r="H40" s="23" t="str">
        <f>设备1!H40</f>
        <v>NA_6</v>
      </c>
      <c r="K40" s="1">
        <f>主机!M4</f>
        <v>40027</v>
      </c>
      <c r="L40" s="1">
        <v>4</v>
      </c>
      <c r="M40" s="1" t="str">
        <f>A1&amp;"-"&amp;E12&amp;"-"&amp;F39</f>
        <v>设备2-NAA-NA5</v>
      </c>
    </row>
    <row r="41" spans="1:13" x14ac:dyDescent="0.25">
      <c r="A41" s="26">
        <v>6</v>
      </c>
      <c r="B41" s="29" t="str">
        <f>设备1!B41</f>
        <v>状态7</v>
      </c>
      <c r="C41" s="26">
        <v>6</v>
      </c>
      <c r="D41" s="29" t="str">
        <f>设备1!D41</f>
        <v>报警7</v>
      </c>
      <c r="E41" s="26">
        <v>6</v>
      </c>
      <c r="F41" s="23" t="str">
        <f>设备1!F41</f>
        <v>NA7</v>
      </c>
      <c r="G41" s="26">
        <v>6</v>
      </c>
      <c r="H41" s="23" t="str">
        <f>设备1!H41</f>
        <v>NA_7</v>
      </c>
      <c r="K41" s="1">
        <f>主机!M4</f>
        <v>40027</v>
      </c>
      <c r="L41" s="1">
        <v>5</v>
      </c>
      <c r="M41" s="1" t="str">
        <f>A1&amp;"-"&amp;E12&amp;"-"&amp;F40</f>
        <v>设备2-NAA-NA6</v>
      </c>
    </row>
    <row r="42" spans="1:13" x14ac:dyDescent="0.25">
      <c r="A42" s="26">
        <v>7</v>
      </c>
      <c r="B42" s="29" t="str">
        <f>设备1!B42</f>
        <v>状态8</v>
      </c>
      <c r="C42" s="26">
        <v>7</v>
      </c>
      <c r="D42" s="29" t="str">
        <f>设备1!D42</f>
        <v>报警8</v>
      </c>
      <c r="E42" s="26">
        <v>7</v>
      </c>
      <c r="F42" s="23" t="str">
        <f>设备1!F42</f>
        <v>NA8</v>
      </c>
      <c r="G42" s="26">
        <v>7</v>
      </c>
      <c r="H42" s="23" t="str">
        <f>设备1!H42</f>
        <v>NA_8</v>
      </c>
      <c r="K42" s="1">
        <f>主机!M4</f>
        <v>40027</v>
      </c>
      <c r="L42" s="1">
        <v>6</v>
      </c>
      <c r="M42" s="1" t="str">
        <f>A1&amp;"-"&amp;E12&amp;"-"&amp;F41</f>
        <v>设备2-NAA-NA7</v>
      </c>
    </row>
    <row r="43" spans="1:13" x14ac:dyDescent="0.25">
      <c r="A43" s="26">
        <v>8</v>
      </c>
      <c r="B43" s="29" t="str">
        <f>设备1!B43</f>
        <v>状态9</v>
      </c>
      <c r="C43" s="26">
        <v>8</v>
      </c>
      <c r="D43" s="29" t="str">
        <f>设备1!D43</f>
        <v>报警9</v>
      </c>
      <c r="E43" s="26">
        <v>8</v>
      </c>
      <c r="F43" s="23" t="str">
        <f>设备1!F43</f>
        <v>NA9</v>
      </c>
      <c r="G43" s="26">
        <v>8</v>
      </c>
      <c r="H43" s="23" t="str">
        <f>设备1!H43</f>
        <v>NA_9</v>
      </c>
      <c r="K43" s="1">
        <f>主机!M4</f>
        <v>40027</v>
      </c>
      <c r="L43" s="1">
        <v>7</v>
      </c>
      <c r="M43" s="1" t="str">
        <f>A1&amp;"-"&amp;E12&amp;"-"&amp;F42</f>
        <v>设备2-NAA-NA8</v>
      </c>
    </row>
    <row r="44" spans="1:13" x14ac:dyDescent="0.25">
      <c r="A44" s="26">
        <v>9</v>
      </c>
      <c r="B44" s="29" t="str">
        <f>设备1!B44</f>
        <v>状态10</v>
      </c>
      <c r="C44" s="26">
        <v>9</v>
      </c>
      <c r="D44" s="29" t="str">
        <f>设备1!D44</f>
        <v>报警10</v>
      </c>
      <c r="E44" s="26">
        <v>9</v>
      </c>
      <c r="F44" s="23" t="str">
        <f>设备1!F44</f>
        <v>NA10</v>
      </c>
      <c r="G44" s="26">
        <v>9</v>
      </c>
      <c r="H44" s="23" t="str">
        <f>设备1!H44</f>
        <v>NA_10</v>
      </c>
      <c r="K44" s="1">
        <f>主机!M4</f>
        <v>40027</v>
      </c>
      <c r="L44" s="1">
        <v>8</v>
      </c>
      <c r="M44" s="1" t="str">
        <f>A1&amp;"-"&amp;E12&amp;"-"&amp;F43</f>
        <v>设备2-NAA-NA9</v>
      </c>
    </row>
    <row r="45" spans="1:13" x14ac:dyDescent="0.25">
      <c r="A45" s="26">
        <v>10</v>
      </c>
      <c r="B45" s="29" t="str">
        <f>设备1!B45</f>
        <v>状态11</v>
      </c>
      <c r="C45" s="26">
        <v>10</v>
      </c>
      <c r="D45" s="29" t="str">
        <f>设备1!D45</f>
        <v>报警11</v>
      </c>
      <c r="E45" s="26">
        <v>10</v>
      </c>
      <c r="F45" s="23" t="str">
        <f>设备1!F45</f>
        <v>NA11</v>
      </c>
      <c r="G45" s="26">
        <v>10</v>
      </c>
      <c r="H45" s="23" t="str">
        <f>设备1!H45</f>
        <v>NA_11</v>
      </c>
      <c r="K45" s="1">
        <f>主机!M4</f>
        <v>40027</v>
      </c>
      <c r="L45" s="1">
        <v>9</v>
      </c>
      <c r="M45" s="1" t="str">
        <f>A1&amp;"-"&amp;E12&amp;"-"&amp;F44</f>
        <v>设备2-NAA-NA10</v>
      </c>
    </row>
    <row r="46" spans="1:13" x14ac:dyDescent="0.25">
      <c r="A46" s="26">
        <v>11</v>
      </c>
      <c r="B46" s="29" t="str">
        <f>设备1!B46</f>
        <v>状态12</v>
      </c>
      <c r="C46" s="26">
        <v>11</v>
      </c>
      <c r="D46" s="29" t="str">
        <f>设备1!D46</f>
        <v>报警12</v>
      </c>
      <c r="E46" s="26">
        <v>11</v>
      </c>
      <c r="F46" s="23" t="str">
        <f>设备1!F46</f>
        <v>NA12</v>
      </c>
      <c r="G46" s="26">
        <v>11</v>
      </c>
      <c r="H46" s="23" t="str">
        <f>设备1!H46</f>
        <v>NA_12</v>
      </c>
      <c r="K46" s="1">
        <f>主机!M4</f>
        <v>40027</v>
      </c>
      <c r="L46" s="1">
        <v>10</v>
      </c>
      <c r="M46" s="1" t="str">
        <f>A1&amp;"-"&amp;E12&amp;"-"&amp;F45</f>
        <v>设备2-NAA-NA11</v>
      </c>
    </row>
    <row r="47" spans="1:13" x14ac:dyDescent="0.25">
      <c r="A47" s="26">
        <v>12</v>
      </c>
      <c r="B47" s="29" t="str">
        <f>设备1!B47</f>
        <v>状态13</v>
      </c>
      <c r="C47" s="26">
        <v>12</v>
      </c>
      <c r="D47" s="29" t="str">
        <f>设备1!D47</f>
        <v>报警13</v>
      </c>
      <c r="E47" s="26">
        <v>12</v>
      </c>
      <c r="F47" s="23" t="str">
        <f>设备1!F47</f>
        <v>NA13</v>
      </c>
      <c r="G47" s="26">
        <v>12</v>
      </c>
      <c r="H47" s="23" t="str">
        <f>设备1!H47</f>
        <v>NA_13</v>
      </c>
      <c r="K47" s="1">
        <f>主机!M4</f>
        <v>40027</v>
      </c>
      <c r="L47" s="1">
        <v>11</v>
      </c>
      <c r="M47" s="1" t="str">
        <f>A1&amp;"-"&amp;E12&amp;"-"&amp;F46</f>
        <v>设备2-NAA-NA12</v>
      </c>
    </row>
    <row r="48" spans="1:13" x14ac:dyDescent="0.25">
      <c r="A48" s="26">
        <v>13</v>
      </c>
      <c r="B48" s="29" t="str">
        <f>设备1!B48</f>
        <v>状态14</v>
      </c>
      <c r="C48" s="26">
        <v>13</v>
      </c>
      <c r="D48" s="29" t="str">
        <f>设备1!D48</f>
        <v>报警14</v>
      </c>
      <c r="E48" s="26">
        <v>13</v>
      </c>
      <c r="F48" s="23" t="str">
        <f>设备1!F48</f>
        <v>NA14</v>
      </c>
      <c r="G48" s="26">
        <v>13</v>
      </c>
      <c r="H48" s="23" t="str">
        <f>设备1!H48</f>
        <v>NA_14</v>
      </c>
      <c r="K48" s="1">
        <f>主机!M4</f>
        <v>40027</v>
      </c>
      <c r="L48" s="1">
        <v>12</v>
      </c>
      <c r="M48" s="1" t="str">
        <f>A1&amp;"-"&amp;E12&amp;"-"&amp;F47</f>
        <v>设备2-NAA-NA13</v>
      </c>
    </row>
    <row r="49" spans="1:13" x14ac:dyDescent="0.25">
      <c r="A49" s="26">
        <v>14</v>
      </c>
      <c r="B49" s="29" t="str">
        <f>设备1!B49</f>
        <v>状态15</v>
      </c>
      <c r="C49" s="26">
        <v>14</v>
      </c>
      <c r="D49" s="29" t="str">
        <f>设备1!D49</f>
        <v>报警15</v>
      </c>
      <c r="E49" s="26">
        <v>14</v>
      </c>
      <c r="F49" s="23" t="str">
        <f>设备1!F49</f>
        <v>NA15</v>
      </c>
      <c r="G49" s="26">
        <v>14</v>
      </c>
      <c r="H49" s="23" t="str">
        <f>设备1!H49</f>
        <v>NA_15</v>
      </c>
      <c r="K49" s="1">
        <f>主机!M4</f>
        <v>40027</v>
      </c>
      <c r="L49" s="1">
        <v>13</v>
      </c>
      <c r="M49" s="1" t="str">
        <f>A1&amp;"-"&amp;E12&amp;"-"&amp;F48</f>
        <v>设备2-NAA-NA14</v>
      </c>
    </row>
    <row r="50" spans="1:13" ht="14.4" thickBot="1" x14ac:dyDescent="0.3">
      <c r="A50" s="27">
        <v>15</v>
      </c>
      <c r="B50" s="30" t="str">
        <f>设备1!B50</f>
        <v>状态16</v>
      </c>
      <c r="C50" s="27">
        <v>15</v>
      </c>
      <c r="D50" s="30" t="str">
        <f>设备1!D50</f>
        <v>报警16</v>
      </c>
      <c r="E50" s="27">
        <v>15</v>
      </c>
      <c r="F50" s="24" t="str">
        <f>设备1!F50</f>
        <v>NA16</v>
      </c>
      <c r="G50" s="27">
        <v>15</v>
      </c>
      <c r="H50" s="24" t="str">
        <f>设备1!H50</f>
        <v>NA_16</v>
      </c>
      <c r="K50" s="1">
        <f>主机!M4</f>
        <v>40027</v>
      </c>
      <c r="L50" s="1">
        <v>14</v>
      </c>
      <c r="M50" s="1" t="str">
        <f>A1&amp;"-"&amp;E12&amp;"-"&amp;F49</f>
        <v>设备2-NAA-NA15</v>
      </c>
    </row>
    <row r="51" spans="1:13" ht="14.4" thickTop="1" x14ac:dyDescent="0.25">
      <c r="K51" s="1">
        <f>主机!M4</f>
        <v>40027</v>
      </c>
      <c r="L51" s="1">
        <v>15</v>
      </c>
      <c r="M51" s="1" t="str">
        <f>A1&amp;"-"&amp;E12&amp;"-"&amp;F50</f>
        <v>设备2-NAA-NA16</v>
      </c>
    </row>
    <row r="52" spans="1:13" x14ac:dyDescent="0.25">
      <c r="K52" s="1">
        <f>主机!M5</f>
        <v>40028</v>
      </c>
      <c r="L52" s="1">
        <v>0</v>
      </c>
      <c r="M52" s="1" t="str">
        <f>A1&amp;"-"&amp;F12&amp;"-"&amp;H35</f>
        <v>设备2-NA-NA_1</v>
      </c>
    </row>
    <row r="53" spans="1:13" x14ac:dyDescent="0.25">
      <c r="K53" s="1">
        <f>主机!M5</f>
        <v>40028</v>
      </c>
      <c r="L53" s="1">
        <v>1</v>
      </c>
      <c r="M53" s="1" t="str">
        <f>A1&amp;"-"&amp;F12&amp;"-"&amp;H36</f>
        <v>设备2-NA-NA_2</v>
      </c>
    </row>
    <row r="54" spans="1:13" x14ac:dyDescent="0.25">
      <c r="K54" s="1">
        <f>主机!M5</f>
        <v>40028</v>
      </c>
      <c r="L54" s="1">
        <v>2</v>
      </c>
      <c r="M54" s="1" t="str">
        <f>A1&amp;"-"&amp;F12&amp;"-"&amp;H37</f>
        <v>设备2-NA-NA_3</v>
      </c>
    </row>
    <row r="55" spans="1:13" x14ac:dyDescent="0.25">
      <c r="K55" s="1">
        <f>主机!M5</f>
        <v>40028</v>
      </c>
      <c r="L55" s="1">
        <v>3</v>
      </c>
      <c r="M55" s="1" t="str">
        <f>A1&amp;"-"&amp;F12&amp;"-"&amp;H38</f>
        <v>设备2-NA-NA_4</v>
      </c>
    </row>
    <row r="56" spans="1:13" x14ac:dyDescent="0.25">
      <c r="K56" s="1">
        <f>主机!M5</f>
        <v>40028</v>
      </c>
      <c r="L56" s="1">
        <v>4</v>
      </c>
      <c r="M56" s="1" t="str">
        <f>A1&amp;"-"&amp;F12&amp;"-"&amp;H39</f>
        <v>设备2-NA-NA_5</v>
      </c>
    </row>
    <row r="57" spans="1:13" x14ac:dyDescent="0.25">
      <c r="K57" s="1">
        <f>主机!M5</f>
        <v>40028</v>
      </c>
      <c r="L57" s="1">
        <v>5</v>
      </c>
      <c r="M57" s="1" t="str">
        <f>A1&amp;"-"&amp;F12&amp;"-"&amp;H40</f>
        <v>设备2-NA-NA_6</v>
      </c>
    </row>
    <row r="58" spans="1:13" x14ac:dyDescent="0.25">
      <c r="K58" s="1">
        <f>主机!M5</f>
        <v>40028</v>
      </c>
      <c r="L58" s="1">
        <v>6</v>
      </c>
      <c r="M58" s="1" t="str">
        <f>A1&amp;"-"&amp;F12&amp;"-"&amp;H41</f>
        <v>设备2-NA-NA_7</v>
      </c>
    </row>
    <row r="59" spans="1:13" x14ac:dyDescent="0.25">
      <c r="K59" s="1">
        <f>主机!M5</f>
        <v>40028</v>
      </c>
      <c r="L59" s="1">
        <v>7</v>
      </c>
      <c r="M59" s="1" t="str">
        <f>A1&amp;"-"&amp;F12&amp;"-"&amp;H42</f>
        <v>设备2-NA-NA_8</v>
      </c>
    </row>
    <row r="60" spans="1:13" x14ac:dyDescent="0.25">
      <c r="K60" s="1">
        <f>主机!M5</f>
        <v>40028</v>
      </c>
      <c r="L60" s="1">
        <v>8</v>
      </c>
      <c r="M60" s="1" t="str">
        <f>A1&amp;"-"&amp;F12&amp;"-"&amp;H43</f>
        <v>设备2-NA-NA_9</v>
      </c>
    </row>
    <row r="61" spans="1:13" x14ac:dyDescent="0.25">
      <c r="K61" s="1">
        <f>主机!M5</f>
        <v>40028</v>
      </c>
      <c r="L61" s="1">
        <v>9</v>
      </c>
      <c r="M61" s="1" t="str">
        <f>A1&amp;"-"&amp;F12&amp;"-"&amp;H44</f>
        <v>设备2-NA-NA_10</v>
      </c>
    </row>
    <row r="62" spans="1:13" x14ac:dyDescent="0.25">
      <c r="K62" s="1">
        <f>主机!M5</f>
        <v>40028</v>
      </c>
      <c r="L62" s="1">
        <v>10</v>
      </c>
      <c r="M62" s="1" t="str">
        <f>A1&amp;"-"&amp;F12&amp;"-"&amp;H45</f>
        <v>设备2-NA-NA_11</v>
      </c>
    </row>
    <row r="63" spans="1:13" x14ac:dyDescent="0.25">
      <c r="K63" s="1">
        <f>主机!M5</f>
        <v>40028</v>
      </c>
      <c r="L63" s="1">
        <v>11</v>
      </c>
      <c r="M63" s="1" t="str">
        <f>A1&amp;"-"&amp;F12&amp;"-"&amp;H46</f>
        <v>设备2-NA-NA_12</v>
      </c>
    </row>
    <row r="64" spans="1:13" x14ac:dyDescent="0.25">
      <c r="K64" s="1">
        <f>主机!M5</f>
        <v>40028</v>
      </c>
      <c r="L64" s="1">
        <v>12</v>
      </c>
      <c r="M64" s="1" t="str">
        <f>A1&amp;"-"&amp;F12&amp;"-"&amp;H47</f>
        <v>设备2-NA-NA_13</v>
      </c>
    </row>
    <row r="65" spans="11:13" x14ac:dyDescent="0.25">
      <c r="K65" s="1">
        <f>主机!M5</f>
        <v>40028</v>
      </c>
      <c r="L65" s="1">
        <v>13</v>
      </c>
      <c r="M65" s="1" t="str">
        <f>A1&amp;"-"&amp;F12&amp;"-"&amp;H48</f>
        <v>设备2-NA-NA_14</v>
      </c>
    </row>
    <row r="66" spans="11:13" x14ac:dyDescent="0.25">
      <c r="K66" s="1">
        <f>主机!M5</f>
        <v>40028</v>
      </c>
      <c r="L66" s="1">
        <v>14</v>
      </c>
      <c r="M66" s="1" t="str">
        <f>A1&amp;"-"&amp;F12&amp;"-"&amp;H49</f>
        <v>设备2-NA-NA_15</v>
      </c>
    </row>
    <row r="67" spans="11:13" x14ac:dyDescent="0.25">
      <c r="K67" s="1">
        <f>主机!M5</f>
        <v>40028</v>
      </c>
      <c r="L67" s="1">
        <v>15</v>
      </c>
      <c r="M67" s="1" t="str">
        <f>A1&amp;"-"&amp;F12&amp;"-"&amp;H50</f>
        <v>设备2-NA-NA_16</v>
      </c>
    </row>
    <row r="68" spans="11:13" x14ac:dyDescent="0.25">
      <c r="K68" s="1">
        <f>主机!M6</f>
        <v>40029</v>
      </c>
      <c r="M68" t="str">
        <f>A1&amp;"--"&amp;C10</f>
        <v>设备2--IA</v>
      </c>
    </row>
    <row r="69" spans="11:13" x14ac:dyDescent="0.25">
      <c r="K69" s="1">
        <f>主机!M7</f>
        <v>40030</v>
      </c>
      <c r="M69" t="str">
        <f>A1&amp;"--"&amp;D10</f>
        <v>设备2--IB</v>
      </c>
    </row>
    <row r="70" spans="11:13" x14ac:dyDescent="0.25">
      <c r="K70" s="1">
        <f>主机!M8</f>
        <v>40031</v>
      </c>
      <c r="M70" t="str">
        <f>A1&amp;"--"&amp;E10</f>
        <v>设备2--IC</v>
      </c>
    </row>
    <row r="71" spans="11:13" x14ac:dyDescent="0.25">
      <c r="K71" s="1">
        <f>主机!M9</f>
        <v>40032</v>
      </c>
      <c r="M71" t="str">
        <f>A1&amp;"--"&amp;F10</f>
        <v>设备2--ID</v>
      </c>
    </row>
    <row r="72" spans="11:13" x14ac:dyDescent="0.25">
      <c r="K72" s="1">
        <f>主机!M10</f>
        <v>40033</v>
      </c>
      <c r="M72" s="1" t="str">
        <f>A1&amp;"--"&amp;C11</f>
        <v>设备2--U_BUS</v>
      </c>
    </row>
    <row r="73" spans="11:13" x14ac:dyDescent="0.25">
      <c r="K73" s="1">
        <f>主机!M11</f>
        <v>40034</v>
      </c>
      <c r="M73" s="1" t="str">
        <f>A1&amp;"--"&amp;D11</f>
        <v>设备2--IGBT</v>
      </c>
    </row>
    <row r="74" spans="11:13" x14ac:dyDescent="0.25">
      <c r="K74" s="1">
        <f>主机!M12</f>
        <v>40035</v>
      </c>
      <c r="M74" s="1" t="str">
        <f>A1&amp;"--"&amp;E11</f>
        <v>设备2--数据7</v>
      </c>
    </row>
    <row r="75" spans="11:13" x14ac:dyDescent="0.25">
      <c r="K75" s="1">
        <f>主机!M13</f>
        <v>40036</v>
      </c>
      <c r="M75" s="1" t="str">
        <f>A1&amp;"--"&amp;F11</f>
        <v>设备2--数据8</v>
      </c>
    </row>
    <row r="76" spans="11:13" x14ac:dyDescent="0.25">
      <c r="K76" s="1">
        <f>主机!M14</f>
        <v>40037</v>
      </c>
      <c r="L76" s="1">
        <v>0</v>
      </c>
      <c r="M76" s="1" t="str">
        <f>A1&amp;"-"&amp;C7&amp;"-"&amp;B16</f>
        <v>设备2-状态设置-4-1</v>
      </c>
    </row>
    <row r="77" spans="11:13" x14ac:dyDescent="0.25">
      <c r="K77" s="1">
        <f>主机!M14</f>
        <v>40037</v>
      </c>
      <c r="L77" s="1">
        <v>1</v>
      </c>
      <c r="M77" s="1" t="str">
        <f>A1&amp;"-"&amp;C7&amp;"-"&amp;B17</f>
        <v>设备2-状态设置-4-2</v>
      </c>
    </row>
    <row r="78" spans="11:13" x14ac:dyDescent="0.25">
      <c r="K78" s="1">
        <f>主机!M14</f>
        <v>40037</v>
      </c>
      <c r="L78" s="1">
        <v>2</v>
      </c>
      <c r="M78" s="1" t="str">
        <f>A1&amp;"-"&amp;C7&amp;"-"&amp;B18</f>
        <v>设备2-状态设置-4-3</v>
      </c>
    </row>
    <row r="79" spans="11:13" x14ac:dyDescent="0.25">
      <c r="K79" s="1">
        <f>主机!M14</f>
        <v>40037</v>
      </c>
      <c r="L79" s="1">
        <v>3</v>
      </c>
      <c r="M79" s="1" t="str">
        <f>A1&amp;"-"&amp;C7&amp;"-"&amp;B19</f>
        <v>设备2-状态设置-4-4</v>
      </c>
    </row>
    <row r="80" spans="11:13" x14ac:dyDescent="0.25">
      <c r="K80" s="1">
        <f>主机!M14</f>
        <v>40037</v>
      </c>
      <c r="L80" s="1">
        <v>4</v>
      </c>
      <c r="M80" s="1" t="str">
        <f>A1&amp;"-"&amp;C7&amp;"-"&amp;B20</f>
        <v>设备2-状态设置-4-5</v>
      </c>
    </row>
    <row r="81" spans="11:13" x14ac:dyDescent="0.25">
      <c r="K81" s="1">
        <f>主机!M14</f>
        <v>40037</v>
      </c>
      <c r="L81" s="1">
        <v>5</v>
      </c>
      <c r="M81" s="1" t="str">
        <f>A1&amp;"-"&amp;C7&amp;"-"&amp;B21</f>
        <v>设备2-状态设置-4-6</v>
      </c>
    </row>
    <row r="82" spans="11:13" x14ac:dyDescent="0.25">
      <c r="K82" s="1">
        <f>主机!M14</f>
        <v>40037</v>
      </c>
      <c r="L82" s="1">
        <v>6</v>
      </c>
      <c r="M82" s="1" t="str">
        <f>A1&amp;"-"&amp;C7&amp;"-"&amp;B22</f>
        <v>设备2-状态设置-4-7</v>
      </c>
    </row>
    <row r="83" spans="11:13" x14ac:dyDescent="0.25">
      <c r="K83" s="1">
        <f>主机!M14</f>
        <v>40037</v>
      </c>
      <c r="L83" s="1">
        <v>7</v>
      </c>
      <c r="M83" s="1" t="str">
        <f>A1&amp;"-"&amp;C7&amp;"-"&amp;B23</f>
        <v>设备2-状态设置-4-8</v>
      </c>
    </row>
    <row r="84" spans="11:13" x14ac:dyDescent="0.25">
      <c r="K84" s="1">
        <f>主机!M14</f>
        <v>40037</v>
      </c>
      <c r="L84" s="1">
        <v>8</v>
      </c>
      <c r="M84" s="1" t="str">
        <f>A1&amp;"-"&amp;C7&amp;"-"&amp;B24</f>
        <v>设备2-状态设置-4-9</v>
      </c>
    </row>
    <row r="85" spans="11:13" x14ac:dyDescent="0.25">
      <c r="K85" s="1">
        <f>主机!M14</f>
        <v>40037</v>
      </c>
      <c r="L85" s="1">
        <v>9</v>
      </c>
      <c r="M85" s="1" t="str">
        <f>A1&amp;"-"&amp;C7&amp;"-"&amp;B25</f>
        <v>设备2-状态设置-4-10</v>
      </c>
    </row>
    <row r="86" spans="11:13" x14ac:dyDescent="0.25">
      <c r="K86" s="1">
        <f>主机!M14</f>
        <v>40037</v>
      </c>
      <c r="L86" s="1">
        <v>10</v>
      </c>
      <c r="M86" s="1" t="str">
        <f>A1&amp;"-"&amp;C7&amp;"-"&amp;B26</f>
        <v>设备2-状态设置-4-11</v>
      </c>
    </row>
    <row r="87" spans="11:13" x14ac:dyDescent="0.25">
      <c r="K87" s="1">
        <f>主机!M14</f>
        <v>40037</v>
      </c>
      <c r="L87" s="1">
        <v>11</v>
      </c>
      <c r="M87" s="1" t="str">
        <f>A1&amp;"-"&amp;C7&amp;"-"&amp;B27</f>
        <v>设备2-状态设置-4-12</v>
      </c>
    </row>
    <row r="88" spans="11:13" x14ac:dyDescent="0.25">
      <c r="K88" s="1">
        <f>主机!M14</f>
        <v>40037</v>
      </c>
      <c r="L88" s="1">
        <v>12</v>
      </c>
      <c r="M88" s="1" t="str">
        <f>A1&amp;"-"&amp;C7&amp;"-"&amp;B28</f>
        <v>设备2-状态设置-4-13</v>
      </c>
    </row>
    <row r="89" spans="11:13" x14ac:dyDescent="0.25">
      <c r="K89" s="1">
        <f>主机!M14</f>
        <v>40037</v>
      </c>
      <c r="L89" s="1">
        <v>13</v>
      </c>
      <c r="M89" s="1" t="str">
        <f>A1&amp;"-"&amp;C7&amp;"-"&amp;B29</f>
        <v>设备2-状态设置-4-14</v>
      </c>
    </row>
    <row r="90" spans="11:13" x14ac:dyDescent="0.25">
      <c r="K90" s="1">
        <f>主机!M14</f>
        <v>40037</v>
      </c>
      <c r="L90" s="1">
        <v>14</v>
      </c>
      <c r="M90" s="1" t="str">
        <f>A1&amp;"-"&amp;C7&amp;"-"&amp;B30</f>
        <v>设备2-状态设置-4-15</v>
      </c>
    </row>
    <row r="91" spans="11:13" x14ac:dyDescent="0.25">
      <c r="K91" s="1">
        <f>主机!M14</f>
        <v>40037</v>
      </c>
      <c r="L91" s="1">
        <v>15</v>
      </c>
      <c r="M91" s="1" t="str">
        <f>A1&amp;"-"&amp;C7&amp;"-"&amp;B31</f>
        <v>设备2-状态设置-4-16</v>
      </c>
    </row>
    <row r="92" spans="11:13" x14ac:dyDescent="0.25">
      <c r="K92" s="1">
        <f>主机!M15</f>
        <v>40038</v>
      </c>
      <c r="L92" s="1">
        <v>0</v>
      </c>
      <c r="M92" s="1" t="str">
        <f>A1&amp;"-"&amp;D7&amp;"-"&amp;D16</f>
        <v>设备2-状态设置-3-1</v>
      </c>
    </row>
    <row r="93" spans="11:13" x14ac:dyDescent="0.25">
      <c r="K93" s="1">
        <f>主机!M15</f>
        <v>40038</v>
      </c>
      <c r="L93" s="1">
        <v>1</v>
      </c>
      <c r="M93" s="1" t="str">
        <f>A1&amp;"-"&amp;D7&amp;"-"&amp;D17</f>
        <v>设备2-状态设置-3-2</v>
      </c>
    </row>
    <row r="94" spans="11:13" x14ac:dyDescent="0.25">
      <c r="K94" s="1">
        <f>主机!M15</f>
        <v>40038</v>
      </c>
      <c r="L94" s="1">
        <v>2</v>
      </c>
      <c r="M94" s="1" t="str">
        <f>A1&amp;"-"&amp;D7&amp;"-"&amp;D18</f>
        <v>设备2-状态设置-3-3</v>
      </c>
    </row>
    <row r="95" spans="11:13" x14ac:dyDescent="0.25">
      <c r="K95" s="1">
        <f>主机!M15</f>
        <v>40038</v>
      </c>
      <c r="L95" s="1">
        <v>3</v>
      </c>
      <c r="M95" s="1" t="str">
        <f>A1&amp;"-"&amp;D7&amp;"-"&amp;D19</f>
        <v>设备2-状态设置-3-4</v>
      </c>
    </row>
    <row r="96" spans="11:13" x14ac:dyDescent="0.25">
      <c r="K96" s="1">
        <f>主机!M15</f>
        <v>40038</v>
      </c>
      <c r="L96" s="1">
        <v>4</v>
      </c>
      <c r="M96" s="1" t="str">
        <f>A1&amp;"-"&amp;D7&amp;"-"&amp;D20</f>
        <v>设备2-状态设置-3-5</v>
      </c>
    </row>
    <row r="97" spans="11:13" x14ac:dyDescent="0.25">
      <c r="K97" s="1">
        <f>主机!M15</f>
        <v>40038</v>
      </c>
      <c r="L97" s="1">
        <v>5</v>
      </c>
      <c r="M97" s="1" t="str">
        <f>A1&amp;"-"&amp;D7&amp;"-"&amp;D21</f>
        <v>设备2-状态设置-3-6</v>
      </c>
    </row>
    <row r="98" spans="11:13" x14ac:dyDescent="0.25">
      <c r="K98" s="1">
        <f>主机!M15</f>
        <v>40038</v>
      </c>
      <c r="L98" s="1">
        <v>6</v>
      </c>
      <c r="M98" s="1" t="str">
        <f>A1&amp;"-"&amp;D7&amp;"-"&amp;D22</f>
        <v>设备2-状态设置-3-7</v>
      </c>
    </row>
    <row r="99" spans="11:13" x14ac:dyDescent="0.25">
      <c r="K99" s="1">
        <f>主机!M15</f>
        <v>40038</v>
      </c>
      <c r="L99" s="1">
        <v>7</v>
      </c>
      <c r="M99" s="1" t="str">
        <f>A1&amp;"-"&amp;D7&amp;"-"&amp;D23</f>
        <v>设备2-状态设置-3-8</v>
      </c>
    </row>
    <row r="100" spans="11:13" x14ac:dyDescent="0.25">
      <c r="K100" s="1">
        <f>主机!M15</f>
        <v>40038</v>
      </c>
      <c r="L100" s="1">
        <v>8</v>
      </c>
      <c r="M100" s="1" t="str">
        <f>A1&amp;"-"&amp;D7&amp;"-"&amp;D24</f>
        <v>设备2-状态设置-3-9</v>
      </c>
    </row>
    <row r="101" spans="11:13" x14ac:dyDescent="0.25">
      <c r="K101" s="1">
        <f>主机!M15</f>
        <v>40038</v>
      </c>
      <c r="L101" s="1">
        <v>9</v>
      </c>
      <c r="M101" s="1" t="str">
        <f>A1&amp;"-"&amp;D7&amp;"-"&amp;D25</f>
        <v>设备2-状态设置-3-10</v>
      </c>
    </row>
    <row r="102" spans="11:13" x14ac:dyDescent="0.25">
      <c r="K102" s="1">
        <f>主机!M15</f>
        <v>40038</v>
      </c>
      <c r="L102" s="1">
        <v>10</v>
      </c>
      <c r="M102" s="1" t="str">
        <f>A1&amp;"-"&amp;D7&amp;"-"&amp;D26</f>
        <v>设备2-状态设置-3-11</v>
      </c>
    </row>
    <row r="103" spans="11:13" x14ac:dyDescent="0.25">
      <c r="K103" s="1">
        <f>主机!M15</f>
        <v>40038</v>
      </c>
      <c r="L103" s="1">
        <v>11</v>
      </c>
      <c r="M103" s="1" t="str">
        <f>A1&amp;"-"&amp;D7&amp;"-"&amp;D27</f>
        <v>设备2-状态设置-3-12</v>
      </c>
    </row>
    <row r="104" spans="11:13" x14ac:dyDescent="0.25">
      <c r="K104" s="1">
        <f>主机!M15</f>
        <v>40038</v>
      </c>
      <c r="L104" s="1">
        <v>12</v>
      </c>
      <c r="M104" s="1" t="str">
        <f>A1&amp;"-"&amp;D7&amp;"-"&amp;D28</f>
        <v>设备2-状态设置-3-13</v>
      </c>
    </row>
    <row r="105" spans="11:13" x14ac:dyDescent="0.25">
      <c r="K105" s="1">
        <f>主机!M15</f>
        <v>40038</v>
      </c>
      <c r="L105" s="1">
        <v>13</v>
      </c>
      <c r="M105" s="1" t="str">
        <f>A1&amp;"-"&amp;D7&amp;"-"&amp;D29</f>
        <v>设备2-状态设置-3-14</v>
      </c>
    </row>
    <row r="106" spans="11:13" x14ac:dyDescent="0.25">
      <c r="K106" s="1">
        <f>主机!M15</f>
        <v>40038</v>
      </c>
      <c r="L106" s="1">
        <v>14</v>
      </c>
      <c r="M106" s="1" t="str">
        <f>A1&amp;"-"&amp;D7&amp;"-"&amp;D30</f>
        <v>设备2-状态设置-3-15</v>
      </c>
    </row>
    <row r="107" spans="11:13" x14ac:dyDescent="0.25">
      <c r="K107" s="1">
        <f>主机!M15</f>
        <v>40038</v>
      </c>
      <c r="L107" s="1">
        <v>15</v>
      </c>
      <c r="M107" s="1" t="str">
        <f>A1&amp;"-"&amp;D7&amp;"-"&amp;D31</f>
        <v>设备2-状态设置-3-16</v>
      </c>
    </row>
    <row r="108" spans="11:13" x14ac:dyDescent="0.25">
      <c r="K108" s="1">
        <f>主机!M16</f>
        <v>40039</v>
      </c>
      <c r="L108" s="1">
        <v>0</v>
      </c>
      <c r="M108" s="1" t="str">
        <f>A1&amp;"-"&amp;E7&amp;"-"&amp;F16</f>
        <v>设备2-状态设置-2-1</v>
      </c>
    </row>
    <row r="109" spans="11:13" x14ac:dyDescent="0.25">
      <c r="K109" s="1">
        <f>主机!M16</f>
        <v>40039</v>
      </c>
      <c r="L109" s="1">
        <v>1</v>
      </c>
      <c r="M109" s="1" t="str">
        <f>A1&amp;"-"&amp;E7&amp;"-"&amp;F17</f>
        <v>设备2-状态设置-2-2</v>
      </c>
    </row>
    <row r="110" spans="11:13" x14ac:dyDescent="0.25">
      <c r="K110" s="1">
        <f>主机!M16</f>
        <v>40039</v>
      </c>
      <c r="L110" s="1">
        <v>2</v>
      </c>
      <c r="M110" s="1" t="str">
        <f>A1&amp;"-"&amp;E7&amp;"-"&amp;F18</f>
        <v>设备2-状态设置-2-3</v>
      </c>
    </row>
    <row r="111" spans="11:13" x14ac:dyDescent="0.25">
      <c r="K111" s="1">
        <f>主机!M16</f>
        <v>40039</v>
      </c>
      <c r="L111" s="1">
        <v>3</v>
      </c>
      <c r="M111" s="1" t="str">
        <f>A1&amp;"-"&amp;E7&amp;"-"&amp;F19</f>
        <v>设备2-状态设置-2-4</v>
      </c>
    </row>
    <row r="112" spans="11:13" x14ac:dyDescent="0.25">
      <c r="K112" s="1">
        <f>主机!M16</f>
        <v>40039</v>
      </c>
      <c r="L112" s="1">
        <v>4</v>
      </c>
      <c r="M112" s="1" t="str">
        <f>A1&amp;"-"&amp;E7&amp;"-"&amp;F20</f>
        <v>设备2-状态设置-2-5</v>
      </c>
    </row>
    <row r="113" spans="11:13" x14ac:dyDescent="0.25">
      <c r="K113" s="1">
        <f>主机!M16</f>
        <v>40039</v>
      </c>
      <c r="L113" s="1">
        <v>5</v>
      </c>
      <c r="M113" s="1" t="str">
        <f>A1&amp;"-"&amp;E7&amp;"-"&amp;F21</f>
        <v>设备2-状态设置-2-6</v>
      </c>
    </row>
    <row r="114" spans="11:13" x14ac:dyDescent="0.25">
      <c r="K114" s="1">
        <f>主机!M16</f>
        <v>40039</v>
      </c>
      <c r="L114" s="1">
        <v>6</v>
      </c>
      <c r="M114" s="1" t="str">
        <f>A1&amp;"-"&amp;E7&amp;"-"&amp;F22</f>
        <v>设备2-状态设置-2-7</v>
      </c>
    </row>
    <row r="115" spans="11:13" x14ac:dyDescent="0.25">
      <c r="K115" s="1">
        <f>主机!M16</f>
        <v>40039</v>
      </c>
      <c r="L115" s="1">
        <v>7</v>
      </c>
      <c r="M115" s="1" t="str">
        <f>A1&amp;"-"&amp;E7&amp;"-"&amp;F23</f>
        <v>设备2-状态设置-2-8</v>
      </c>
    </row>
    <row r="116" spans="11:13" x14ac:dyDescent="0.25">
      <c r="K116" s="1">
        <f>主机!M16</f>
        <v>40039</v>
      </c>
      <c r="L116" s="1">
        <v>8</v>
      </c>
      <c r="M116" s="1" t="str">
        <f>A1&amp;"-"&amp;E7&amp;"-"&amp;F24</f>
        <v>设备2-状态设置-2-9</v>
      </c>
    </row>
    <row r="117" spans="11:13" x14ac:dyDescent="0.25">
      <c r="K117" s="1">
        <f>主机!M16</f>
        <v>40039</v>
      </c>
      <c r="L117" s="1">
        <v>9</v>
      </c>
      <c r="M117" s="1" t="str">
        <f>A1&amp;"-"&amp;E7&amp;"-"&amp;F25</f>
        <v>设备2-状态设置-2-10</v>
      </c>
    </row>
    <row r="118" spans="11:13" x14ac:dyDescent="0.25">
      <c r="K118" s="1">
        <f>主机!M16</f>
        <v>40039</v>
      </c>
      <c r="L118" s="1">
        <v>10</v>
      </c>
      <c r="M118" s="1" t="str">
        <f>A1&amp;"-"&amp;E7&amp;"-"&amp;F26</f>
        <v>设备2-状态设置-2-11</v>
      </c>
    </row>
    <row r="119" spans="11:13" x14ac:dyDescent="0.25">
      <c r="K119" s="1">
        <f>主机!M16</f>
        <v>40039</v>
      </c>
      <c r="L119" s="1">
        <v>11</v>
      </c>
      <c r="M119" s="1" t="str">
        <f>A1&amp;"-"&amp;E7&amp;"-"&amp;F27</f>
        <v>设备2-状态设置-2-12</v>
      </c>
    </row>
    <row r="120" spans="11:13" x14ac:dyDescent="0.25">
      <c r="K120" s="1">
        <f>主机!M16</f>
        <v>40039</v>
      </c>
      <c r="L120" s="1">
        <v>12</v>
      </c>
      <c r="M120" s="1" t="str">
        <f>A1&amp;"-"&amp;E7&amp;"-"&amp;F28</f>
        <v>设备2-状态设置-2-13</v>
      </c>
    </row>
    <row r="121" spans="11:13" x14ac:dyDescent="0.25">
      <c r="K121" s="1">
        <f>主机!M16</f>
        <v>40039</v>
      </c>
      <c r="L121" s="1">
        <v>13</v>
      </c>
      <c r="M121" s="1" t="str">
        <f>A1&amp;"-"&amp;E7&amp;"-"&amp;F29</f>
        <v>设备2-状态设置-2-14</v>
      </c>
    </row>
    <row r="122" spans="11:13" x14ac:dyDescent="0.25">
      <c r="K122" s="1">
        <f>主机!M16</f>
        <v>40039</v>
      </c>
      <c r="L122" s="1">
        <v>14</v>
      </c>
      <c r="M122" s="1" t="str">
        <f>A1&amp;"-"&amp;E7&amp;"-"&amp;F30</f>
        <v>设备2-状态设置-2-15</v>
      </c>
    </row>
    <row r="123" spans="11:13" x14ac:dyDescent="0.25">
      <c r="K123" s="1">
        <f>主机!M16</f>
        <v>40039</v>
      </c>
      <c r="L123" s="1">
        <v>15</v>
      </c>
      <c r="M123" s="1" t="str">
        <f>A1&amp;"-"&amp;E7&amp;"-"&amp;F31</f>
        <v>设备2-状态设置-2-16</v>
      </c>
    </row>
    <row r="124" spans="11:13" x14ac:dyDescent="0.25">
      <c r="K124" s="1">
        <f>主机!M17</f>
        <v>40040</v>
      </c>
      <c r="L124" s="1">
        <v>0</v>
      </c>
      <c r="M124" s="1" t="str">
        <f>A1&amp;"-"&amp;F7&amp;"-"&amp;H16</f>
        <v>设备2-can状态-1-can接收成功</v>
      </c>
    </row>
    <row r="125" spans="11:13" x14ac:dyDescent="0.25">
      <c r="K125" s="1">
        <f>主机!M17</f>
        <v>40040</v>
      </c>
      <c r="L125" s="1">
        <v>1</v>
      </c>
      <c r="M125" s="1" t="str">
        <f>A1&amp;"-"&amp;F7&amp;"-"&amp;H17</f>
        <v>设备2-can状态-1-can发送成功</v>
      </c>
    </row>
    <row r="126" spans="11:13" x14ac:dyDescent="0.25">
      <c r="K126" s="1">
        <f>主机!M17</f>
        <v>40040</v>
      </c>
      <c r="L126" s="1">
        <v>2</v>
      </c>
      <c r="M126" s="1" t="str">
        <f>A1&amp;"-"&amp;F7&amp;"-"&amp;H18</f>
        <v>设备2-can状态-1-3</v>
      </c>
    </row>
    <row r="127" spans="11:13" x14ac:dyDescent="0.25">
      <c r="K127" s="1">
        <f>主机!M17</f>
        <v>40040</v>
      </c>
      <c r="L127" s="1">
        <v>3</v>
      </c>
      <c r="M127" s="1" t="str">
        <f>A1&amp;"-"&amp;F7&amp;"-"&amp;H19</f>
        <v>设备2-can状态-1-4</v>
      </c>
    </row>
    <row r="128" spans="11:13" x14ac:dyDescent="0.25">
      <c r="K128" s="1">
        <f>主机!M17</f>
        <v>40040</v>
      </c>
      <c r="L128" s="1">
        <v>4</v>
      </c>
      <c r="M128" s="1" t="str">
        <f>A1&amp;"-"&amp;F7&amp;"-"&amp;H20</f>
        <v>设备2-can状态-1-5</v>
      </c>
    </row>
    <row r="129" spans="11:13" x14ac:dyDescent="0.25">
      <c r="K129" s="1">
        <f>主机!M17</f>
        <v>40040</v>
      </c>
      <c r="L129" s="1">
        <v>5</v>
      </c>
      <c r="M129" s="1" t="str">
        <f>A1&amp;"-"&amp;F7&amp;"-"&amp;H21</f>
        <v>设备2-can状态-1-6</v>
      </c>
    </row>
    <row r="130" spans="11:13" x14ac:dyDescent="0.25">
      <c r="K130" s="1">
        <f>主机!M17</f>
        <v>40040</v>
      </c>
      <c r="L130" s="1">
        <v>6</v>
      </c>
      <c r="M130" s="1" t="str">
        <f>A1&amp;"-"&amp;F7&amp;"-"&amp;H22</f>
        <v>设备2-can状态-1-7</v>
      </c>
    </row>
    <row r="131" spans="11:13" x14ac:dyDescent="0.25">
      <c r="K131" s="1">
        <f>主机!M17</f>
        <v>40040</v>
      </c>
      <c r="L131" s="1">
        <v>7</v>
      </c>
      <c r="M131" s="1" t="str">
        <f>A1&amp;"-"&amp;F7&amp;"-"&amp;H23</f>
        <v>设备2-can状态-1-8</v>
      </c>
    </row>
    <row r="132" spans="11:13" x14ac:dyDescent="0.25">
      <c r="K132" s="1">
        <f>主机!M17</f>
        <v>40040</v>
      </c>
      <c r="L132" s="1">
        <v>8</v>
      </c>
      <c r="M132" s="1" t="str">
        <f>A1&amp;"-"&amp;F7&amp;"-"&amp;H24</f>
        <v>设备2-can状态-1-9</v>
      </c>
    </row>
    <row r="133" spans="11:13" x14ac:dyDescent="0.25">
      <c r="K133" s="1">
        <f>主机!M17</f>
        <v>40040</v>
      </c>
      <c r="L133" s="1">
        <v>9</v>
      </c>
      <c r="M133" s="1" t="str">
        <f>A1&amp;"-"&amp;F7&amp;"-"&amp;H25</f>
        <v>设备2-can状态-1-10</v>
      </c>
    </row>
    <row r="134" spans="11:13" x14ac:dyDescent="0.25">
      <c r="K134" s="1">
        <f>主机!M17</f>
        <v>40040</v>
      </c>
      <c r="L134" s="1">
        <v>10</v>
      </c>
      <c r="M134" s="1" t="str">
        <f>A1&amp;"-"&amp;F7&amp;"-"&amp;H26</f>
        <v>设备2-can状态-1-11</v>
      </c>
    </row>
    <row r="135" spans="11:13" x14ac:dyDescent="0.25">
      <c r="K135" s="1">
        <f>主机!M17</f>
        <v>40040</v>
      </c>
      <c r="L135" s="1">
        <v>11</v>
      </c>
      <c r="M135" s="1" t="str">
        <f>A1&amp;"-"&amp;F7&amp;"-"&amp;H27</f>
        <v>设备2-can状态-1-12</v>
      </c>
    </row>
    <row r="136" spans="11:13" x14ac:dyDescent="0.25">
      <c r="K136" s="1">
        <f>主机!M17</f>
        <v>40040</v>
      </c>
      <c r="L136" s="1">
        <v>12</v>
      </c>
      <c r="M136" s="1" t="str">
        <f>A1&amp;"-"&amp;F7&amp;"-"&amp;H28</f>
        <v>设备2-can状态-1-13</v>
      </c>
    </row>
    <row r="137" spans="11:13" x14ac:dyDescent="0.25">
      <c r="K137" s="1">
        <f>主机!M17</f>
        <v>40040</v>
      </c>
      <c r="L137" s="1">
        <v>13</v>
      </c>
      <c r="M137" s="1" t="str">
        <f>A1&amp;"-"&amp;F7&amp;"-"&amp;H29</f>
        <v>设备2-can状态-1-14</v>
      </c>
    </row>
    <row r="138" spans="11:13" x14ac:dyDescent="0.25">
      <c r="K138" s="1">
        <f>主机!M17</f>
        <v>40040</v>
      </c>
      <c r="L138" s="1">
        <v>14</v>
      </c>
      <c r="M138" s="1" t="str">
        <f>A1&amp;"-"&amp;F7&amp;"-"&amp;H30</f>
        <v>设备2-can状态-1-15</v>
      </c>
    </row>
    <row r="139" spans="11:13" x14ac:dyDescent="0.25">
      <c r="K139" s="1">
        <f>主机!M17</f>
        <v>40040</v>
      </c>
      <c r="L139" s="1">
        <v>15</v>
      </c>
      <c r="M139" s="1" t="str">
        <f>A1&amp;"-"&amp;F7&amp;"-"&amp;H31</f>
        <v>设备2-can状态-1-16</v>
      </c>
    </row>
    <row r="140" spans="11:13" x14ac:dyDescent="0.25">
      <c r="K140" s="1">
        <f>主机!M18</f>
        <v>40041</v>
      </c>
      <c r="M140" s="1" t="str">
        <f>A1&amp;"-"&amp;C5</f>
        <v>设备2-设置1</v>
      </c>
    </row>
    <row r="141" spans="11:13" x14ac:dyDescent="0.25">
      <c r="K141" s="1">
        <f>主机!M19</f>
        <v>40042</v>
      </c>
      <c r="M141" s="1" t="str">
        <f>A1&amp;"-"&amp;D5</f>
        <v>设备2-设置2</v>
      </c>
    </row>
    <row r="142" spans="11:13" x14ac:dyDescent="0.25">
      <c r="K142" s="1">
        <f>主机!M20</f>
        <v>40043</v>
      </c>
      <c r="M142" s="1" t="str">
        <f>A1&amp;"-"&amp;E5</f>
        <v>设备2-设置3</v>
      </c>
    </row>
    <row r="143" spans="11:13" x14ac:dyDescent="0.25">
      <c r="K143" s="1">
        <f>主机!M21</f>
        <v>40044</v>
      </c>
      <c r="M143" s="1" t="str">
        <f>A1&amp;"-"&amp;F5</f>
        <v>设备2-设置4</v>
      </c>
    </row>
    <row r="144" spans="11:13" x14ac:dyDescent="0.25">
      <c r="K144" s="1">
        <f>主机!M22</f>
        <v>40045</v>
      </c>
      <c r="M144" s="1" t="str">
        <f>A1&amp;"-"&amp;C6</f>
        <v>设备2-设置5</v>
      </c>
    </row>
    <row r="145" spans="11:13" x14ac:dyDescent="0.25">
      <c r="K145" s="1">
        <f>主机!M23</f>
        <v>40046</v>
      </c>
      <c r="M145" s="1" t="str">
        <f>A1&amp;"-"&amp;D6</f>
        <v>设备2-设置6</v>
      </c>
    </row>
    <row r="146" spans="11:13" x14ac:dyDescent="0.25">
      <c r="K146" s="1">
        <f>主机!M24</f>
        <v>40047</v>
      </c>
      <c r="M146" s="1" t="str">
        <f>A1&amp;"-"&amp;E6</f>
        <v>设备2-设置7</v>
      </c>
    </row>
    <row r="147" spans="11:13" x14ac:dyDescent="0.25">
      <c r="K147" s="1">
        <f>主机!M25</f>
        <v>40048</v>
      </c>
      <c r="M147" s="1" t="str">
        <f>A1&amp;"-"&amp;F6</f>
        <v>设备2-设置8</v>
      </c>
    </row>
  </sheetData>
  <mergeCells count="3">
    <mergeCell ref="A1:H1"/>
    <mergeCell ref="C3:G3"/>
    <mergeCell ref="C8:G8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9AB3-8A51-4770-8A2D-9071604C21A8}">
  <dimension ref="A1:N147"/>
  <sheetViews>
    <sheetView workbookViewId="0">
      <selection activeCell="K4" sqref="K4:K150"/>
    </sheetView>
  </sheetViews>
  <sheetFormatPr defaultRowHeight="13.8" x14ac:dyDescent="0.25"/>
  <cols>
    <col min="1" max="1" width="11.44140625" style="1" bestFit="1" customWidth="1"/>
    <col min="2" max="6" width="9.5546875" style="1" bestFit="1" customWidth="1"/>
    <col min="7" max="7" width="5.88671875" style="1" bestFit="1" customWidth="1"/>
    <col min="8" max="8" width="22.6640625" style="1" bestFit="1" customWidth="1"/>
    <col min="9" max="9" width="8.88671875" style="1"/>
    <col min="10" max="10" width="9.5546875" style="1" customWidth="1"/>
    <col min="11" max="11" width="9.5546875" style="1" bestFit="1" customWidth="1"/>
    <col min="12" max="12" width="3.77734375" style="1" bestFit="1" customWidth="1"/>
    <col min="13" max="13" width="30.33203125" style="1" bestFit="1" customWidth="1"/>
    <col min="14" max="14" width="5.5546875" style="1" bestFit="1" customWidth="1"/>
    <col min="15" max="16384" width="8.88671875" style="1"/>
  </cols>
  <sheetData>
    <row r="1" spans="1:14" ht="20.399999999999999" thickTop="1" thickBot="1" x14ac:dyDescent="0.4">
      <c r="A1" s="63" t="s">
        <v>23</v>
      </c>
      <c r="B1" s="64"/>
      <c r="C1" s="64"/>
      <c r="D1" s="64"/>
      <c r="E1" s="64"/>
      <c r="F1" s="64"/>
      <c r="G1" s="64"/>
      <c r="H1" s="65"/>
    </row>
    <row r="2" spans="1:14" ht="15" thickTop="1" thickBot="1" x14ac:dyDescent="0.3">
      <c r="H2" s="16"/>
      <c r="K2" t="s">
        <v>213</v>
      </c>
      <c r="M2" t="s">
        <v>214</v>
      </c>
      <c r="N2" t="s">
        <v>215</v>
      </c>
    </row>
    <row r="3" spans="1:14" ht="18" customHeight="1" thickTop="1" thickBot="1" x14ac:dyDescent="0.35">
      <c r="A3" s="31" t="s">
        <v>156</v>
      </c>
      <c r="B3" s="31" t="s">
        <v>20</v>
      </c>
      <c r="C3" s="68" t="s">
        <v>1</v>
      </c>
      <c r="D3" s="68"/>
      <c r="E3" s="68"/>
      <c r="F3" s="68"/>
      <c r="G3" s="69"/>
      <c r="H3" s="17"/>
      <c r="K3" s="59">
        <v>40001</v>
      </c>
      <c r="L3" s="59" t="s">
        <v>217</v>
      </c>
      <c r="N3"/>
    </row>
    <row r="4" spans="1:14" ht="15" customHeight="1" thickTop="1" thickBot="1" x14ac:dyDescent="0.3">
      <c r="B4" s="32" t="s">
        <v>6</v>
      </c>
      <c r="C4" s="15" t="s">
        <v>5</v>
      </c>
      <c r="D4" s="15" t="s">
        <v>4</v>
      </c>
      <c r="E4" s="15" t="s">
        <v>3</v>
      </c>
      <c r="F4" s="15" t="s">
        <v>2</v>
      </c>
      <c r="G4" s="19" t="s">
        <v>147</v>
      </c>
      <c r="H4" s="17"/>
      <c r="K4">
        <f>主机!P2</f>
        <v>40001</v>
      </c>
      <c r="L4" s="1">
        <v>0</v>
      </c>
      <c r="M4" s="1" t="str">
        <f>A1&amp;"-"&amp;C12&amp;"-"&amp;B35</f>
        <v>设备3-状态显示-状态1</v>
      </c>
      <c r="N4"/>
    </row>
    <row r="5" spans="1:14" ht="13.8" customHeight="1" thickTop="1" x14ac:dyDescent="0.25">
      <c r="B5" s="40" t="str">
        <f>主机!D10</f>
        <v>0x26</v>
      </c>
      <c r="C5" s="13" t="str">
        <f>设备1!C5</f>
        <v>设置1</v>
      </c>
      <c r="D5" s="13" t="str">
        <f>设备1!D5</f>
        <v>设置2</v>
      </c>
      <c r="E5" s="13" t="str">
        <f>设备1!E5</f>
        <v>设置3</v>
      </c>
      <c r="F5" s="13" t="str">
        <f>设备1!F5</f>
        <v>设置4</v>
      </c>
      <c r="G5" s="14">
        <v>8</v>
      </c>
      <c r="H5" s="17"/>
      <c r="K5">
        <f>主机!P2</f>
        <v>40001</v>
      </c>
      <c r="L5" s="1">
        <v>1</v>
      </c>
      <c r="M5" s="1" t="str">
        <f>A1&amp;"-"&amp;C12&amp;"-"&amp;B36</f>
        <v>设备3-状态显示-状态2</v>
      </c>
      <c r="N5"/>
    </row>
    <row r="6" spans="1:14" ht="13.8" customHeight="1" x14ac:dyDescent="0.25">
      <c r="B6" s="41" t="str">
        <f>主机!D11</f>
        <v>0x27</v>
      </c>
      <c r="C6" s="13" t="str">
        <f>设备1!C6</f>
        <v>设置5</v>
      </c>
      <c r="D6" s="13" t="str">
        <f>设备1!D6</f>
        <v>设置6</v>
      </c>
      <c r="E6" s="13" t="str">
        <f>设备1!E6</f>
        <v>设置7</v>
      </c>
      <c r="F6" s="13" t="str">
        <f>设备1!F6</f>
        <v>设置8</v>
      </c>
      <c r="G6" s="10">
        <v>8</v>
      </c>
      <c r="H6" s="17"/>
      <c r="K6">
        <f>主机!P2</f>
        <v>40001</v>
      </c>
      <c r="L6" s="1">
        <v>2</v>
      </c>
      <c r="M6" s="1" t="str">
        <f>A1&amp;"-"&amp;C12&amp;"-"&amp;B37</f>
        <v>设备3-状态显示-状态3</v>
      </c>
      <c r="N6"/>
    </row>
    <row r="7" spans="1:14" ht="13.8" customHeight="1" thickBot="1" x14ac:dyDescent="0.3">
      <c r="B7" s="42" t="str">
        <f>主机!D12</f>
        <v>0x28</v>
      </c>
      <c r="C7" s="13" t="str">
        <f>设备1!C7</f>
        <v>状态设置</v>
      </c>
      <c r="D7" s="13" t="str">
        <f>设备1!D7</f>
        <v>状态设置</v>
      </c>
      <c r="E7" s="13" t="str">
        <f>设备1!E7</f>
        <v>状态设置</v>
      </c>
      <c r="F7" s="13" t="str">
        <f>设备1!F7</f>
        <v>can状态</v>
      </c>
      <c r="G7" s="12">
        <v>8</v>
      </c>
      <c r="H7" s="17"/>
      <c r="K7" s="1">
        <f>主机!P2</f>
        <v>40001</v>
      </c>
      <c r="L7" s="1">
        <v>3</v>
      </c>
      <c r="M7" s="1" t="str">
        <f>A1&amp;"-"&amp;C12&amp;"-"&amp;B38</f>
        <v>设备3-状态显示-状态4</v>
      </c>
    </row>
    <row r="8" spans="1:14" ht="18" customHeight="1" thickTop="1" thickBot="1" x14ac:dyDescent="0.35">
      <c r="A8" s="31" t="s">
        <v>157</v>
      </c>
      <c r="B8" s="31" t="s">
        <v>20</v>
      </c>
      <c r="C8" s="68" t="s">
        <v>1</v>
      </c>
      <c r="D8" s="68"/>
      <c r="E8" s="68"/>
      <c r="F8" s="68"/>
      <c r="G8" s="69"/>
      <c r="H8" s="17"/>
      <c r="K8" s="1">
        <f>主机!P2</f>
        <v>40001</v>
      </c>
      <c r="L8" s="1">
        <v>4</v>
      </c>
      <c r="M8" s="1" t="str">
        <f>A1&amp;"-"&amp;C12&amp;"-"&amp;B39</f>
        <v>设备3-状态显示-状态5</v>
      </c>
    </row>
    <row r="9" spans="1:14" ht="15" customHeight="1" thickTop="1" thickBot="1" x14ac:dyDescent="0.3">
      <c r="B9" s="32" t="s">
        <v>6</v>
      </c>
      <c r="C9" s="15" t="s">
        <v>5</v>
      </c>
      <c r="D9" s="15" t="s">
        <v>4</v>
      </c>
      <c r="E9" s="15" t="s">
        <v>3</v>
      </c>
      <c r="F9" s="15" t="s">
        <v>2</v>
      </c>
      <c r="G9" s="19" t="s">
        <v>147</v>
      </c>
      <c r="H9" s="17"/>
      <c r="K9" s="1">
        <f>主机!P2</f>
        <v>40001</v>
      </c>
      <c r="L9" s="1">
        <v>5</v>
      </c>
      <c r="M9" s="1" t="str">
        <f>A1&amp;"-"&amp;C12&amp;"-"&amp;B40</f>
        <v>设备3-状态显示-状态6</v>
      </c>
    </row>
    <row r="10" spans="1:14" ht="13.8" customHeight="1" thickTop="1" x14ac:dyDescent="0.25">
      <c r="B10" s="40" t="str">
        <f>主机!F10</f>
        <v>0x16</v>
      </c>
      <c r="C10" s="13" t="str">
        <f>设备1!C10</f>
        <v>IA</v>
      </c>
      <c r="D10" s="13" t="str">
        <f>设备1!D10</f>
        <v>IB</v>
      </c>
      <c r="E10" s="13" t="str">
        <f>设备1!E10</f>
        <v>IC</v>
      </c>
      <c r="F10" s="13" t="str">
        <f>设备1!F10</f>
        <v>ID</v>
      </c>
      <c r="G10" s="14">
        <v>8</v>
      </c>
      <c r="H10" s="17"/>
      <c r="K10" s="1">
        <f>主机!P2</f>
        <v>40001</v>
      </c>
      <c r="L10" s="1">
        <v>6</v>
      </c>
      <c r="M10" s="1" t="str">
        <f>A1&amp;"-"&amp;C12&amp;"-"&amp;B41</f>
        <v>设备3-状态显示-状态7</v>
      </c>
    </row>
    <row r="11" spans="1:14" ht="13.8" customHeight="1" x14ac:dyDescent="0.25">
      <c r="B11" s="41" t="str">
        <f>主机!F11</f>
        <v>0x17</v>
      </c>
      <c r="C11" s="13" t="str">
        <f>设备1!C11</f>
        <v>U_BUS</v>
      </c>
      <c r="D11" s="13" t="str">
        <f>设备1!D11</f>
        <v>IGBT</v>
      </c>
      <c r="E11" s="13" t="str">
        <f>设备1!E11</f>
        <v>数据7</v>
      </c>
      <c r="F11" s="13" t="str">
        <f>设备1!F11</f>
        <v>数据8</v>
      </c>
      <c r="G11" s="10">
        <v>8</v>
      </c>
      <c r="H11" s="17"/>
      <c r="K11" s="1">
        <f>主机!P2</f>
        <v>40001</v>
      </c>
      <c r="L11" s="1">
        <v>7</v>
      </c>
      <c r="M11" s="1" t="str">
        <f>A1&amp;"-"&amp;C12&amp;"-"&amp;B42</f>
        <v>设备3-状态显示-状态8</v>
      </c>
    </row>
    <row r="12" spans="1:14" ht="13.8" customHeight="1" thickBot="1" x14ac:dyDescent="0.3">
      <c r="B12" s="43" t="str">
        <f>主机!F12</f>
        <v>0x18</v>
      </c>
      <c r="C12" s="33" t="str">
        <f>设备1!C12</f>
        <v>状态显示</v>
      </c>
      <c r="D12" s="33" t="str">
        <f>设备1!D12</f>
        <v>报警事件</v>
      </c>
      <c r="E12" s="33" t="str">
        <f>设备1!E12</f>
        <v>NAA</v>
      </c>
      <c r="F12" s="33" t="str">
        <f>设备1!F12</f>
        <v>NA</v>
      </c>
      <c r="G12" s="11">
        <v>8</v>
      </c>
      <c r="H12" s="17"/>
      <c r="K12" s="1">
        <f>主机!P2</f>
        <v>40001</v>
      </c>
      <c r="L12" s="1">
        <v>8</v>
      </c>
      <c r="M12" s="1" t="str">
        <f>A1&amp;"-"&amp;C12&amp;"-"&amp;B43</f>
        <v>设备3-状态显示-状态9</v>
      </c>
    </row>
    <row r="13" spans="1:14" ht="15" customHeight="1" thickTop="1" thickBot="1" x14ac:dyDescent="0.3">
      <c r="A13" s="4"/>
      <c r="B13" s="4"/>
      <c r="C13" s="5"/>
      <c r="D13" s="5"/>
      <c r="E13" s="6"/>
      <c r="F13" s="6"/>
      <c r="G13" s="7"/>
      <c r="H13" s="18"/>
      <c r="K13" s="1">
        <f>主机!P2</f>
        <v>40001</v>
      </c>
      <c r="L13" s="1">
        <v>9</v>
      </c>
      <c r="M13" s="1" t="str">
        <f>A1&amp;"-"&amp;C12&amp;"-"&amp;B44</f>
        <v>设备3-状态显示-状态10</v>
      </c>
    </row>
    <row r="14" spans="1:14" ht="15" customHeight="1" thickTop="1" thickBot="1" x14ac:dyDescent="0.3">
      <c r="A14" s="15" t="str">
        <f>B7</f>
        <v>0x28</v>
      </c>
      <c r="B14" s="19" t="s">
        <v>5</v>
      </c>
      <c r="C14" s="15" t="str">
        <f>B7</f>
        <v>0x28</v>
      </c>
      <c r="D14" s="19" t="s">
        <v>4</v>
      </c>
      <c r="E14" s="15" t="str">
        <f>B7</f>
        <v>0x28</v>
      </c>
      <c r="F14" s="19" t="s">
        <v>3</v>
      </c>
      <c r="G14" s="15" t="str">
        <f>B7</f>
        <v>0x28</v>
      </c>
      <c r="H14" s="19" t="s">
        <v>2</v>
      </c>
      <c r="K14" s="1">
        <f>主机!P2</f>
        <v>40001</v>
      </c>
      <c r="L14" s="1">
        <v>10</v>
      </c>
      <c r="M14" s="1" t="str">
        <f>A1&amp;"-"&amp;C12&amp;"-"&amp;B45</f>
        <v>设备3-状态显示-状态11</v>
      </c>
    </row>
    <row r="15" spans="1:14" ht="15" customHeight="1" thickTop="1" thickBot="1" x14ac:dyDescent="0.3">
      <c r="A15" s="20" t="s">
        <v>7</v>
      </c>
      <c r="B15" s="21" t="str">
        <f>C7</f>
        <v>状态设置</v>
      </c>
      <c r="C15" s="20" t="s">
        <v>7</v>
      </c>
      <c r="D15" s="21" t="str">
        <f>D7</f>
        <v>状态设置</v>
      </c>
      <c r="E15" s="20" t="s">
        <v>7</v>
      </c>
      <c r="F15" s="21" t="str">
        <f>E7</f>
        <v>状态设置</v>
      </c>
      <c r="G15" s="20" t="s">
        <v>7</v>
      </c>
      <c r="H15" s="21" t="str">
        <f>F7</f>
        <v>can状态</v>
      </c>
      <c r="K15" s="1">
        <f>主机!P2</f>
        <v>40001</v>
      </c>
      <c r="L15" s="1">
        <v>11</v>
      </c>
      <c r="M15" s="1" t="str">
        <f>A1&amp;"-"&amp;C12&amp;"-"&amp;B46</f>
        <v>设备3-状态显示-状态12</v>
      </c>
    </row>
    <row r="16" spans="1:14" ht="14.4" customHeight="1" thickTop="1" x14ac:dyDescent="0.25">
      <c r="A16" s="25">
        <v>0</v>
      </c>
      <c r="B16" s="34" t="str">
        <f>设备1!B16</f>
        <v>4-1</v>
      </c>
      <c r="C16" s="25">
        <v>0</v>
      </c>
      <c r="D16" s="28" t="str">
        <f>设备1!D16</f>
        <v>3-1</v>
      </c>
      <c r="E16" s="25">
        <v>0</v>
      </c>
      <c r="F16" s="38" t="str">
        <f>设备1!F16</f>
        <v>2-1</v>
      </c>
      <c r="G16" s="25">
        <v>0</v>
      </c>
      <c r="H16" s="38" t="str">
        <f>设备1!H16</f>
        <v>1-can接收成功</v>
      </c>
      <c r="K16" s="1">
        <f>主机!P2</f>
        <v>40001</v>
      </c>
      <c r="L16" s="1">
        <v>12</v>
      </c>
      <c r="M16" s="1" t="str">
        <f>A1&amp;"-"&amp;C12&amp;"-"&amp;B47</f>
        <v>设备3-状态显示-状态13</v>
      </c>
    </row>
    <row r="17" spans="1:13" ht="13.8" customHeight="1" x14ac:dyDescent="0.25">
      <c r="A17" s="26">
        <v>1</v>
      </c>
      <c r="B17" s="35" t="str">
        <f>设备1!B17</f>
        <v>4-2</v>
      </c>
      <c r="C17" s="26">
        <v>1</v>
      </c>
      <c r="D17" s="29" t="str">
        <f>设备1!D17</f>
        <v>3-2</v>
      </c>
      <c r="E17" s="26">
        <v>1</v>
      </c>
      <c r="F17" s="39" t="str">
        <f>设备1!F17</f>
        <v>2-2</v>
      </c>
      <c r="G17" s="26">
        <v>1</v>
      </c>
      <c r="H17" s="39" t="str">
        <f>设备1!H17</f>
        <v>1-can发送成功</v>
      </c>
      <c r="K17" s="1">
        <f>主机!P2</f>
        <v>40001</v>
      </c>
      <c r="L17" s="1">
        <v>13</v>
      </c>
      <c r="M17" s="1" t="str">
        <f>A1&amp;"-"&amp;C12&amp;"-"&amp;B48</f>
        <v>设备3-状态显示-状态14</v>
      </c>
    </row>
    <row r="18" spans="1:13" ht="13.8" customHeight="1" x14ac:dyDescent="0.25">
      <c r="A18" s="26">
        <v>2</v>
      </c>
      <c r="B18" s="35" t="str">
        <f>设备1!B18</f>
        <v>4-3</v>
      </c>
      <c r="C18" s="26">
        <v>2</v>
      </c>
      <c r="D18" s="29" t="str">
        <f>设备1!D18</f>
        <v>3-3</v>
      </c>
      <c r="E18" s="26">
        <v>2</v>
      </c>
      <c r="F18" s="39" t="str">
        <f>设备1!F18</f>
        <v>2-3</v>
      </c>
      <c r="G18" s="26">
        <v>2</v>
      </c>
      <c r="H18" s="39" t="str">
        <f>设备1!H18</f>
        <v>1-3</v>
      </c>
      <c r="K18" s="1">
        <f>主机!P2</f>
        <v>40001</v>
      </c>
      <c r="L18" s="1">
        <v>14</v>
      </c>
      <c r="M18" s="1" t="str">
        <f>A1&amp;"-"&amp;C12&amp;"-"&amp;B49</f>
        <v>设备3-状态显示-状态15</v>
      </c>
    </row>
    <row r="19" spans="1:13" ht="13.8" customHeight="1" x14ac:dyDescent="0.25">
      <c r="A19" s="26">
        <v>3</v>
      </c>
      <c r="B19" s="35" t="str">
        <f>设备1!B19</f>
        <v>4-4</v>
      </c>
      <c r="C19" s="26">
        <v>3</v>
      </c>
      <c r="D19" s="29" t="str">
        <f>设备1!D19</f>
        <v>3-4</v>
      </c>
      <c r="E19" s="26">
        <v>3</v>
      </c>
      <c r="F19" s="39" t="str">
        <f>设备1!F19</f>
        <v>2-4</v>
      </c>
      <c r="G19" s="26">
        <v>3</v>
      </c>
      <c r="H19" s="39" t="str">
        <f>设备1!H19</f>
        <v>1-4</v>
      </c>
      <c r="K19" s="1">
        <f>主机!P2</f>
        <v>40001</v>
      </c>
      <c r="L19" s="1">
        <v>15</v>
      </c>
      <c r="M19" s="1" t="str">
        <f>A1&amp;"-"&amp;C12&amp;"-"&amp;B50</f>
        <v>设备3-状态显示-状态16</v>
      </c>
    </row>
    <row r="20" spans="1:13" ht="13.8" customHeight="1" x14ac:dyDescent="0.25">
      <c r="A20" s="26">
        <v>4</v>
      </c>
      <c r="B20" s="35" t="str">
        <f>设备1!B20</f>
        <v>4-5</v>
      </c>
      <c r="C20" s="26">
        <v>4</v>
      </c>
      <c r="D20" s="29" t="str">
        <f>设备1!D20</f>
        <v>3-5</v>
      </c>
      <c r="E20" s="26">
        <v>4</v>
      </c>
      <c r="F20" s="39" t="str">
        <f>设备1!F20</f>
        <v>2-5</v>
      </c>
      <c r="G20" s="26">
        <v>4</v>
      </c>
      <c r="H20" s="39" t="str">
        <f>设备1!H20</f>
        <v>1-5</v>
      </c>
      <c r="K20" s="1">
        <f>主机!P3</f>
        <v>40002</v>
      </c>
      <c r="L20" s="1">
        <v>0</v>
      </c>
      <c r="M20" s="1" t="str">
        <f>A1&amp;"-"&amp;D12&amp;"-"&amp;D35</f>
        <v>设备3-报警事件-报警1</v>
      </c>
    </row>
    <row r="21" spans="1:13" ht="13.8" customHeight="1" x14ac:dyDescent="0.25">
      <c r="A21" s="26">
        <v>5</v>
      </c>
      <c r="B21" s="35" t="str">
        <f>设备1!B21</f>
        <v>4-6</v>
      </c>
      <c r="C21" s="26">
        <v>5</v>
      </c>
      <c r="D21" s="29" t="str">
        <f>设备1!D21</f>
        <v>3-6</v>
      </c>
      <c r="E21" s="26">
        <v>5</v>
      </c>
      <c r="F21" s="39" t="str">
        <f>设备1!F21</f>
        <v>2-6</v>
      </c>
      <c r="G21" s="26">
        <v>5</v>
      </c>
      <c r="H21" s="39" t="str">
        <f>设备1!H21</f>
        <v>1-6</v>
      </c>
      <c r="K21" s="1">
        <f>主机!P3</f>
        <v>40002</v>
      </c>
      <c r="L21" s="1">
        <v>1</v>
      </c>
      <c r="M21" s="1" t="str">
        <f>A1&amp;"-"&amp;D12&amp;"-"&amp;D36</f>
        <v>设备3-报警事件-报警2</v>
      </c>
    </row>
    <row r="22" spans="1:13" ht="13.8" customHeight="1" x14ac:dyDescent="0.25">
      <c r="A22" s="26">
        <v>6</v>
      </c>
      <c r="B22" s="35" t="str">
        <f>设备1!B22</f>
        <v>4-7</v>
      </c>
      <c r="C22" s="26">
        <v>6</v>
      </c>
      <c r="D22" s="29" t="str">
        <f>设备1!D22</f>
        <v>3-7</v>
      </c>
      <c r="E22" s="26">
        <v>6</v>
      </c>
      <c r="F22" s="39" t="str">
        <f>设备1!F22</f>
        <v>2-7</v>
      </c>
      <c r="G22" s="26">
        <v>6</v>
      </c>
      <c r="H22" s="39" t="str">
        <f>设备1!H22</f>
        <v>1-7</v>
      </c>
      <c r="K22" s="1">
        <f>主机!P3</f>
        <v>40002</v>
      </c>
      <c r="L22" s="1">
        <v>2</v>
      </c>
      <c r="M22" s="1" t="str">
        <f>A1&amp;"-"&amp;D12&amp;"-"&amp;D37</f>
        <v>设备3-报警事件-报警3</v>
      </c>
    </row>
    <row r="23" spans="1:13" ht="13.8" customHeight="1" x14ac:dyDescent="0.25">
      <c r="A23" s="26">
        <v>7</v>
      </c>
      <c r="B23" s="35" t="str">
        <f>设备1!B23</f>
        <v>4-8</v>
      </c>
      <c r="C23" s="26">
        <v>7</v>
      </c>
      <c r="D23" s="29" t="str">
        <f>设备1!D23</f>
        <v>3-8</v>
      </c>
      <c r="E23" s="26">
        <v>7</v>
      </c>
      <c r="F23" s="39" t="str">
        <f>设备1!F23</f>
        <v>2-8</v>
      </c>
      <c r="G23" s="26">
        <v>7</v>
      </c>
      <c r="H23" s="39" t="str">
        <f>设备1!H23</f>
        <v>1-8</v>
      </c>
      <c r="K23" s="1">
        <f>主机!P3</f>
        <v>40002</v>
      </c>
      <c r="L23" s="1">
        <v>3</v>
      </c>
      <c r="M23" s="1" t="str">
        <f>A1&amp;"-"&amp;D12&amp;"-"&amp;D38</f>
        <v>设备3-报警事件-报警4</v>
      </c>
    </row>
    <row r="24" spans="1:13" ht="13.8" customHeight="1" x14ac:dyDescent="0.25">
      <c r="A24" s="26">
        <v>8</v>
      </c>
      <c r="B24" s="35" t="str">
        <f>设备1!B24</f>
        <v>4-9</v>
      </c>
      <c r="C24" s="26">
        <v>8</v>
      </c>
      <c r="D24" s="29" t="str">
        <f>设备1!D24</f>
        <v>3-9</v>
      </c>
      <c r="E24" s="26">
        <v>8</v>
      </c>
      <c r="F24" s="39" t="str">
        <f>设备1!F24</f>
        <v>2-9</v>
      </c>
      <c r="G24" s="26">
        <v>8</v>
      </c>
      <c r="H24" s="39" t="str">
        <f>设备1!H24</f>
        <v>1-9</v>
      </c>
      <c r="K24" s="1">
        <f>主机!P3</f>
        <v>40002</v>
      </c>
      <c r="L24" s="1">
        <v>4</v>
      </c>
      <c r="M24" s="1" t="str">
        <f>A1&amp;"-"&amp;D12&amp;"-"&amp;D39</f>
        <v>设备3-报警事件-报警5</v>
      </c>
    </row>
    <row r="25" spans="1:13" ht="13.8" customHeight="1" x14ac:dyDescent="0.25">
      <c r="A25" s="26">
        <v>9</v>
      </c>
      <c r="B25" s="35" t="str">
        <f>设备1!B25</f>
        <v>4-10</v>
      </c>
      <c r="C25" s="26">
        <v>9</v>
      </c>
      <c r="D25" s="29" t="str">
        <f>设备1!D25</f>
        <v>3-10</v>
      </c>
      <c r="E25" s="26">
        <v>9</v>
      </c>
      <c r="F25" s="39" t="str">
        <f>设备1!F25</f>
        <v>2-10</v>
      </c>
      <c r="G25" s="26">
        <v>9</v>
      </c>
      <c r="H25" s="39" t="str">
        <f>设备1!H25</f>
        <v>1-10</v>
      </c>
      <c r="K25" s="1">
        <f>主机!P3</f>
        <v>40002</v>
      </c>
      <c r="L25" s="1">
        <v>5</v>
      </c>
      <c r="M25" s="1" t="str">
        <f>A1&amp;"-"&amp;D12&amp;"-"&amp;D40</f>
        <v>设备3-报警事件-报警6</v>
      </c>
    </row>
    <row r="26" spans="1:13" ht="13.8" customHeight="1" x14ac:dyDescent="0.25">
      <c r="A26" s="26">
        <v>10</v>
      </c>
      <c r="B26" s="35" t="str">
        <f>设备1!B26</f>
        <v>4-11</v>
      </c>
      <c r="C26" s="26">
        <v>10</v>
      </c>
      <c r="D26" s="29" t="str">
        <f>设备1!D26</f>
        <v>3-11</v>
      </c>
      <c r="E26" s="26">
        <v>10</v>
      </c>
      <c r="F26" s="39" t="str">
        <f>设备1!F26</f>
        <v>2-11</v>
      </c>
      <c r="G26" s="26">
        <v>10</v>
      </c>
      <c r="H26" s="39" t="str">
        <f>设备1!H26</f>
        <v>1-11</v>
      </c>
      <c r="K26" s="1">
        <f>主机!P3</f>
        <v>40002</v>
      </c>
      <c r="L26" s="1">
        <v>6</v>
      </c>
      <c r="M26" s="1" t="str">
        <f>A1&amp;"-"&amp;D12&amp;"-"&amp;D41</f>
        <v>设备3-报警事件-报警7</v>
      </c>
    </row>
    <row r="27" spans="1:13" ht="13.8" customHeight="1" x14ac:dyDescent="0.25">
      <c r="A27" s="26">
        <v>11</v>
      </c>
      <c r="B27" s="35" t="str">
        <f>设备1!B27</f>
        <v>4-12</v>
      </c>
      <c r="C27" s="26">
        <v>11</v>
      </c>
      <c r="D27" s="29" t="str">
        <f>设备1!D27</f>
        <v>3-12</v>
      </c>
      <c r="E27" s="26">
        <v>11</v>
      </c>
      <c r="F27" s="39" t="str">
        <f>设备1!F27</f>
        <v>2-12</v>
      </c>
      <c r="G27" s="26">
        <v>11</v>
      </c>
      <c r="H27" s="39" t="str">
        <f>设备1!H27</f>
        <v>1-12</v>
      </c>
      <c r="K27" s="1">
        <f>主机!P3</f>
        <v>40002</v>
      </c>
      <c r="L27" s="1">
        <v>7</v>
      </c>
      <c r="M27" s="1" t="str">
        <f>A1&amp;"-"&amp;D12&amp;"-"&amp;D42</f>
        <v>设备3-报警事件-报警8</v>
      </c>
    </row>
    <row r="28" spans="1:13" ht="13.8" customHeight="1" x14ac:dyDescent="0.25">
      <c r="A28" s="26">
        <v>12</v>
      </c>
      <c r="B28" s="35" t="str">
        <f>设备1!B28</f>
        <v>4-13</v>
      </c>
      <c r="C28" s="26">
        <v>12</v>
      </c>
      <c r="D28" s="29" t="str">
        <f>设备1!D28</f>
        <v>3-13</v>
      </c>
      <c r="E28" s="26">
        <v>12</v>
      </c>
      <c r="F28" s="39" t="str">
        <f>设备1!F28</f>
        <v>2-13</v>
      </c>
      <c r="G28" s="26">
        <v>12</v>
      </c>
      <c r="H28" s="39" t="str">
        <f>设备1!H28</f>
        <v>1-13</v>
      </c>
      <c r="K28" s="1">
        <f>主机!P3</f>
        <v>40002</v>
      </c>
      <c r="L28" s="1">
        <v>8</v>
      </c>
      <c r="M28" s="1" t="str">
        <f>A1&amp;"-"&amp;D12&amp;"-"&amp;D43</f>
        <v>设备3-报警事件-报警9</v>
      </c>
    </row>
    <row r="29" spans="1:13" ht="13.8" customHeight="1" x14ac:dyDescent="0.25">
      <c r="A29" s="26">
        <v>13</v>
      </c>
      <c r="B29" s="35" t="str">
        <f>设备1!B29</f>
        <v>4-14</v>
      </c>
      <c r="C29" s="26">
        <v>13</v>
      </c>
      <c r="D29" s="29" t="str">
        <f>设备1!D29</f>
        <v>3-14</v>
      </c>
      <c r="E29" s="26">
        <v>13</v>
      </c>
      <c r="F29" s="39" t="str">
        <f>设备1!F29</f>
        <v>2-14</v>
      </c>
      <c r="G29" s="26">
        <v>13</v>
      </c>
      <c r="H29" s="39" t="str">
        <f>设备1!H29</f>
        <v>1-14</v>
      </c>
      <c r="K29" s="1">
        <f>主机!P3</f>
        <v>40002</v>
      </c>
      <c r="L29" s="1">
        <v>9</v>
      </c>
      <c r="M29" s="1" t="str">
        <f>A1&amp;"-"&amp;D12&amp;"-"&amp;D44</f>
        <v>设备3-报警事件-报警10</v>
      </c>
    </row>
    <row r="30" spans="1:13" ht="13.8" customHeight="1" x14ac:dyDescent="0.25">
      <c r="A30" s="26">
        <v>14</v>
      </c>
      <c r="B30" s="35" t="str">
        <f>设备1!B30</f>
        <v>4-15</v>
      </c>
      <c r="C30" s="26">
        <v>14</v>
      </c>
      <c r="D30" s="29" t="str">
        <f>设备1!D30</f>
        <v>3-15</v>
      </c>
      <c r="E30" s="26">
        <v>14</v>
      </c>
      <c r="F30" s="39" t="str">
        <f>设备1!F30</f>
        <v>2-15</v>
      </c>
      <c r="G30" s="26">
        <v>14</v>
      </c>
      <c r="H30" s="39" t="str">
        <f>设备1!H30</f>
        <v>1-15</v>
      </c>
      <c r="K30" s="1">
        <f>主机!P3</f>
        <v>40002</v>
      </c>
      <c r="L30" s="1">
        <v>10</v>
      </c>
      <c r="M30" s="1" t="str">
        <f>A1&amp;"-"&amp;D12&amp;"-"&amp;D45</f>
        <v>设备3-报警事件-报警11</v>
      </c>
    </row>
    <row r="31" spans="1:13" ht="14.4" customHeight="1" thickBot="1" x14ac:dyDescent="0.3">
      <c r="A31" s="27">
        <v>15</v>
      </c>
      <c r="B31" s="36" t="str">
        <f>设备1!B31</f>
        <v>4-16</v>
      </c>
      <c r="C31" s="27">
        <v>15</v>
      </c>
      <c r="D31" s="30" t="str">
        <f>设备1!D31</f>
        <v>3-16</v>
      </c>
      <c r="E31" s="27">
        <v>15</v>
      </c>
      <c r="F31" s="37" t="str">
        <f>设备1!F31</f>
        <v>2-16</v>
      </c>
      <c r="G31" s="27">
        <v>15</v>
      </c>
      <c r="H31" s="37" t="str">
        <f>设备1!H31</f>
        <v>1-16</v>
      </c>
      <c r="K31" s="1">
        <f>主机!P3</f>
        <v>40002</v>
      </c>
      <c r="L31" s="1">
        <v>11</v>
      </c>
      <c r="M31" s="1" t="str">
        <f>A1&amp;"-"&amp;D12&amp;"-"&amp;D46</f>
        <v>设备3-报警事件-报警12</v>
      </c>
    </row>
    <row r="32" spans="1:13" ht="15" thickTop="1" thickBot="1" x14ac:dyDescent="0.3">
      <c r="K32" s="1">
        <f>主机!P3</f>
        <v>40002</v>
      </c>
      <c r="L32" s="1">
        <v>12</v>
      </c>
      <c r="M32" s="1" t="str">
        <f>A1&amp;"-"&amp;D12&amp;"-"&amp;D47</f>
        <v>设备3-报警事件-报警13</v>
      </c>
    </row>
    <row r="33" spans="1:13" ht="15" thickTop="1" thickBot="1" x14ac:dyDescent="0.3">
      <c r="A33" s="15" t="str">
        <f>B12</f>
        <v>0x18</v>
      </c>
      <c r="B33" s="19" t="s">
        <v>5</v>
      </c>
      <c r="C33" s="15" t="str">
        <f>B12</f>
        <v>0x18</v>
      </c>
      <c r="D33" s="19" t="s">
        <v>4</v>
      </c>
      <c r="E33" s="15" t="str">
        <f>B12</f>
        <v>0x18</v>
      </c>
      <c r="F33" s="15" t="s">
        <v>3</v>
      </c>
      <c r="G33" s="15" t="str">
        <f>B12</f>
        <v>0x18</v>
      </c>
      <c r="H33" s="19" t="s">
        <v>2</v>
      </c>
      <c r="K33" s="1">
        <f>主机!P3</f>
        <v>40002</v>
      </c>
      <c r="L33" s="1">
        <v>13</v>
      </c>
      <c r="M33" s="1" t="str">
        <f>A1&amp;"-"&amp;D12&amp;"-"&amp;D48</f>
        <v>设备3-报警事件-报警14</v>
      </c>
    </row>
    <row r="34" spans="1:13" ht="15" thickTop="1" thickBot="1" x14ac:dyDescent="0.3">
      <c r="A34" s="20" t="s">
        <v>7</v>
      </c>
      <c r="B34" s="21" t="str">
        <f>C12</f>
        <v>状态显示</v>
      </c>
      <c r="C34" s="20" t="s">
        <v>7</v>
      </c>
      <c r="D34" s="21" t="str">
        <f>D12</f>
        <v>报警事件</v>
      </c>
      <c r="E34" s="20" t="s">
        <v>7</v>
      </c>
      <c r="F34" s="21" t="str">
        <f>E12</f>
        <v>NAA</v>
      </c>
      <c r="G34" s="20" t="s">
        <v>7</v>
      </c>
      <c r="H34" s="21" t="str">
        <f>F12</f>
        <v>NA</v>
      </c>
      <c r="K34" s="1">
        <f>主机!P3</f>
        <v>40002</v>
      </c>
      <c r="L34" s="1">
        <v>14</v>
      </c>
      <c r="M34" s="1" t="str">
        <f>A1&amp;"-"&amp;D12&amp;"-"&amp;D49</f>
        <v>设备3-报警事件-报警15</v>
      </c>
    </row>
    <row r="35" spans="1:13" ht="14.4" thickTop="1" x14ac:dyDescent="0.25">
      <c r="A35" s="25">
        <v>0</v>
      </c>
      <c r="B35" s="28" t="str">
        <f>设备1!B35</f>
        <v>状态1</v>
      </c>
      <c r="C35" s="25">
        <v>0</v>
      </c>
      <c r="D35" s="28" t="str">
        <f>设备1!D35</f>
        <v>报警1</v>
      </c>
      <c r="E35" s="25">
        <v>0</v>
      </c>
      <c r="F35" s="22" t="str">
        <f>设备1!F35</f>
        <v>NA1</v>
      </c>
      <c r="G35" s="25">
        <v>0</v>
      </c>
      <c r="H35" s="22" t="str">
        <f>设备1!H35</f>
        <v>NA_1</v>
      </c>
      <c r="K35" s="1">
        <f>主机!P3</f>
        <v>40002</v>
      </c>
      <c r="L35" s="1">
        <v>15</v>
      </c>
      <c r="M35" s="1" t="str">
        <f>A1&amp;"-"&amp;D12&amp;"-"&amp;D50</f>
        <v>设备3-报警事件-报警16</v>
      </c>
    </row>
    <row r="36" spans="1:13" x14ac:dyDescent="0.25">
      <c r="A36" s="26">
        <v>1</v>
      </c>
      <c r="B36" s="29" t="str">
        <f>设备1!B36</f>
        <v>状态2</v>
      </c>
      <c r="C36" s="26">
        <v>1</v>
      </c>
      <c r="D36" s="29" t="str">
        <f>设备1!D36</f>
        <v>报警2</v>
      </c>
      <c r="E36" s="26">
        <v>1</v>
      </c>
      <c r="F36" s="23" t="str">
        <f>设备1!F36</f>
        <v>NA2</v>
      </c>
      <c r="G36" s="26">
        <v>1</v>
      </c>
      <c r="H36" s="23" t="str">
        <f>设备1!H36</f>
        <v>NA_2</v>
      </c>
      <c r="K36" s="1">
        <f>主机!P4</f>
        <v>40003</v>
      </c>
      <c r="L36" s="1">
        <v>0</v>
      </c>
      <c r="M36" s="1" t="str">
        <f>A1&amp;"-"&amp;E12&amp;"-"&amp;F35</f>
        <v>设备3-NAA-NA1</v>
      </c>
    </row>
    <row r="37" spans="1:13" x14ac:dyDescent="0.25">
      <c r="A37" s="26">
        <v>2</v>
      </c>
      <c r="B37" s="29" t="str">
        <f>设备1!B37</f>
        <v>状态3</v>
      </c>
      <c r="C37" s="26">
        <v>2</v>
      </c>
      <c r="D37" s="29" t="str">
        <f>设备1!D37</f>
        <v>报警3</v>
      </c>
      <c r="E37" s="26">
        <v>2</v>
      </c>
      <c r="F37" s="23" t="str">
        <f>设备1!F37</f>
        <v>NA3</v>
      </c>
      <c r="G37" s="26">
        <v>2</v>
      </c>
      <c r="H37" s="23" t="str">
        <f>设备1!H37</f>
        <v>NA_3</v>
      </c>
      <c r="I37"/>
      <c r="J37"/>
      <c r="K37" s="1">
        <f>主机!P4</f>
        <v>40003</v>
      </c>
      <c r="L37" s="1">
        <v>1</v>
      </c>
      <c r="M37" s="1" t="str">
        <f>A1&amp;"-"&amp;E12&amp;"-"&amp;F36</f>
        <v>设备3-NAA-NA2</v>
      </c>
    </row>
    <row r="38" spans="1:13" x14ac:dyDescent="0.25">
      <c r="A38" s="26">
        <v>3</v>
      </c>
      <c r="B38" s="29" t="str">
        <f>设备1!B38</f>
        <v>状态4</v>
      </c>
      <c r="C38" s="26">
        <v>3</v>
      </c>
      <c r="D38" s="29" t="str">
        <f>设备1!D38</f>
        <v>报警4</v>
      </c>
      <c r="E38" s="26">
        <v>3</v>
      </c>
      <c r="F38" s="23" t="str">
        <f>设备1!F38</f>
        <v>NA4</v>
      </c>
      <c r="G38" s="26">
        <v>3</v>
      </c>
      <c r="H38" s="23" t="str">
        <f>设备1!H38</f>
        <v>NA_4</v>
      </c>
      <c r="K38" s="1">
        <f>主机!P4</f>
        <v>40003</v>
      </c>
      <c r="L38" s="1">
        <v>2</v>
      </c>
      <c r="M38" s="1" t="str">
        <f>A1&amp;"-"&amp;E12&amp;"-"&amp;F37</f>
        <v>设备3-NAA-NA3</v>
      </c>
    </row>
    <row r="39" spans="1:13" x14ac:dyDescent="0.25">
      <c r="A39" s="26">
        <v>4</v>
      </c>
      <c r="B39" s="29" t="str">
        <f>设备1!B39</f>
        <v>状态5</v>
      </c>
      <c r="C39" s="26">
        <v>4</v>
      </c>
      <c r="D39" s="29" t="str">
        <f>设备1!D39</f>
        <v>报警5</v>
      </c>
      <c r="E39" s="26">
        <v>4</v>
      </c>
      <c r="F39" s="23" t="str">
        <f>设备1!F39</f>
        <v>NA5</v>
      </c>
      <c r="G39" s="26">
        <v>4</v>
      </c>
      <c r="H39" s="23" t="str">
        <f>设备1!H39</f>
        <v>NA_5</v>
      </c>
      <c r="K39" s="1">
        <f>主机!P4</f>
        <v>40003</v>
      </c>
      <c r="L39" s="1">
        <v>3</v>
      </c>
      <c r="M39" s="1" t="str">
        <f>A1&amp;"-"&amp;E12&amp;"-"&amp;F38</f>
        <v>设备3-NAA-NA4</v>
      </c>
    </row>
    <row r="40" spans="1:13" x14ac:dyDescent="0.25">
      <c r="A40" s="26">
        <v>5</v>
      </c>
      <c r="B40" s="29" t="str">
        <f>设备1!B40</f>
        <v>状态6</v>
      </c>
      <c r="C40" s="26">
        <v>5</v>
      </c>
      <c r="D40" s="29" t="str">
        <f>设备1!D40</f>
        <v>报警6</v>
      </c>
      <c r="E40" s="26">
        <v>5</v>
      </c>
      <c r="F40" s="23" t="str">
        <f>设备1!F40</f>
        <v>NA6</v>
      </c>
      <c r="G40" s="26">
        <v>5</v>
      </c>
      <c r="H40" s="23" t="str">
        <f>设备1!H40</f>
        <v>NA_6</v>
      </c>
      <c r="K40" s="1">
        <f>主机!P4</f>
        <v>40003</v>
      </c>
      <c r="L40" s="1">
        <v>4</v>
      </c>
      <c r="M40" s="1" t="str">
        <f>A1&amp;"-"&amp;E12&amp;"-"&amp;F39</f>
        <v>设备3-NAA-NA5</v>
      </c>
    </row>
    <row r="41" spans="1:13" x14ac:dyDescent="0.25">
      <c r="A41" s="26">
        <v>6</v>
      </c>
      <c r="B41" s="29" t="str">
        <f>设备1!B41</f>
        <v>状态7</v>
      </c>
      <c r="C41" s="26">
        <v>6</v>
      </c>
      <c r="D41" s="29" t="str">
        <f>设备1!D41</f>
        <v>报警7</v>
      </c>
      <c r="E41" s="26">
        <v>6</v>
      </c>
      <c r="F41" s="23" t="str">
        <f>设备1!F41</f>
        <v>NA7</v>
      </c>
      <c r="G41" s="26">
        <v>6</v>
      </c>
      <c r="H41" s="23" t="str">
        <f>设备1!H41</f>
        <v>NA_7</v>
      </c>
      <c r="K41" s="1">
        <f>主机!P4</f>
        <v>40003</v>
      </c>
      <c r="L41" s="1">
        <v>5</v>
      </c>
      <c r="M41" s="1" t="str">
        <f>A1&amp;"-"&amp;E12&amp;"-"&amp;F40</f>
        <v>设备3-NAA-NA6</v>
      </c>
    </row>
    <row r="42" spans="1:13" x14ac:dyDescent="0.25">
      <c r="A42" s="26">
        <v>7</v>
      </c>
      <c r="B42" s="29" t="str">
        <f>设备1!B42</f>
        <v>状态8</v>
      </c>
      <c r="C42" s="26">
        <v>7</v>
      </c>
      <c r="D42" s="29" t="str">
        <f>设备1!D42</f>
        <v>报警8</v>
      </c>
      <c r="E42" s="26">
        <v>7</v>
      </c>
      <c r="F42" s="23" t="str">
        <f>设备1!F42</f>
        <v>NA8</v>
      </c>
      <c r="G42" s="26">
        <v>7</v>
      </c>
      <c r="H42" s="23" t="str">
        <f>设备1!H42</f>
        <v>NA_8</v>
      </c>
      <c r="K42" s="1">
        <f>主机!P4</f>
        <v>40003</v>
      </c>
      <c r="L42" s="1">
        <v>6</v>
      </c>
      <c r="M42" s="1" t="str">
        <f>A1&amp;"-"&amp;E12&amp;"-"&amp;F41</f>
        <v>设备3-NAA-NA7</v>
      </c>
    </row>
    <row r="43" spans="1:13" x14ac:dyDescent="0.25">
      <c r="A43" s="26">
        <v>8</v>
      </c>
      <c r="B43" s="29" t="str">
        <f>设备1!B43</f>
        <v>状态9</v>
      </c>
      <c r="C43" s="26">
        <v>8</v>
      </c>
      <c r="D43" s="29" t="str">
        <f>设备1!D43</f>
        <v>报警9</v>
      </c>
      <c r="E43" s="26">
        <v>8</v>
      </c>
      <c r="F43" s="23" t="str">
        <f>设备1!F43</f>
        <v>NA9</v>
      </c>
      <c r="G43" s="26">
        <v>8</v>
      </c>
      <c r="H43" s="23" t="str">
        <f>设备1!H43</f>
        <v>NA_9</v>
      </c>
      <c r="K43" s="1">
        <f>主机!P4</f>
        <v>40003</v>
      </c>
      <c r="L43" s="1">
        <v>7</v>
      </c>
      <c r="M43" s="1" t="str">
        <f>A1&amp;"-"&amp;E12&amp;"-"&amp;F42</f>
        <v>设备3-NAA-NA8</v>
      </c>
    </row>
    <row r="44" spans="1:13" x14ac:dyDescent="0.25">
      <c r="A44" s="26">
        <v>9</v>
      </c>
      <c r="B44" s="29" t="str">
        <f>设备1!B44</f>
        <v>状态10</v>
      </c>
      <c r="C44" s="26">
        <v>9</v>
      </c>
      <c r="D44" s="29" t="str">
        <f>设备1!D44</f>
        <v>报警10</v>
      </c>
      <c r="E44" s="26">
        <v>9</v>
      </c>
      <c r="F44" s="23" t="str">
        <f>设备1!F44</f>
        <v>NA10</v>
      </c>
      <c r="G44" s="26">
        <v>9</v>
      </c>
      <c r="H44" s="23" t="str">
        <f>设备1!H44</f>
        <v>NA_10</v>
      </c>
      <c r="K44" s="1">
        <f>主机!P4</f>
        <v>40003</v>
      </c>
      <c r="L44" s="1">
        <v>8</v>
      </c>
      <c r="M44" s="1" t="str">
        <f>A1&amp;"-"&amp;E12&amp;"-"&amp;F43</f>
        <v>设备3-NAA-NA9</v>
      </c>
    </row>
    <row r="45" spans="1:13" x14ac:dyDescent="0.25">
      <c r="A45" s="26">
        <v>10</v>
      </c>
      <c r="B45" s="29" t="str">
        <f>设备1!B45</f>
        <v>状态11</v>
      </c>
      <c r="C45" s="26">
        <v>10</v>
      </c>
      <c r="D45" s="29" t="str">
        <f>设备1!D45</f>
        <v>报警11</v>
      </c>
      <c r="E45" s="26">
        <v>10</v>
      </c>
      <c r="F45" s="23" t="str">
        <f>设备1!F45</f>
        <v>NA11</v>
      </c>
      <c r="G45" s="26">
        <v>10</v>
      </c>
      <c r="H45" s="23" t="str">
        <f>设备1!H45</f>
        <v>NA_11</v>
      </c>
      <c r="K45" s="1">
        <f>主机!P4</f>
        <v>40003</v>
      </c>
      <c r="L45" s="1">
        <v>9</v>
      </c>
      <c r="M45" s="1" t="str">
        <f>A1&amp;"-"&amp;E12&amp;"-"&amp;F44</f>
        <v>设备3-NAA-NA10</v>
      </c>
    </row>
    <row r="46" spans="1:13" x14ac:dyDescent="0.25">
      <c r="A46" s="26">
        <v>11</v>
      </c>
      <c r="B46" s="29" t="str">
        <f>设备1!B46</f>
        <v>状态12</v>
      </c>
      <c r="C46" s="26">
        <v>11</v>
      </c>
      <c r="D46" s="29" t="str">
        <f>设备1!D46</f>
        <v>报警12</v>
      </c>
      <c r="E46" s="26">
        <v>11</v>
      </c>
      <c r="F46" s="23" t="str">
        <f>设备1!F46</f>
        <v>NA12</v>
      </c>
      <c r="G46" s="26">
        <v>11</v>
      </c>
      <c r="H46" s="23" t="str">
        <f>设备1!H46</f>
        <v>NA_12</v>
      </c>
      <c r="K46" s="1">
        <f>主机!P4</f>
        <v>40003</v>
      </c>
      <c r="L46" s="1">
        <v>10</v>
      </c>
      <c r="M46" s="1" t="str">
        <f>A1&amp;"-"&amp;E12&amp;"-"&amp;F45</f>
        <v>设备3-NAA-NA11</v>
      </c>
    </row>
    <row r="47" spans="1:13" x14ac:dyDescent="0.25">
      <c r="A47" s="26">
        <v>12</v>
      </c>
      <c r="B47" s="29" t="str">
        <f>设备1!B47</f>
        <v>状态13</v>
      </c>
      <c r="C47" s="26">
        <v>12</v>
      </c>
      <c r="D47" s="29" t="str">
        <f>设备1!D47</f>
        <v>报警13</v>
      </c>
      <c r="E47" s="26">
        <v>12</v>
      </c>
      <c r="F47" s="23" t="str">
        <f>设备1!F47</f>
        <v>NA13</v>
      </c>
      <c r="G47" s="26">
        <v>12</v>
      </c>
      <c r="H47" s="23" t="str">
        <f>设备1!H47</f>
        <v>NA_13</v>
      </c>
      <c r="K47" s="1">
        <f>主机!P4</f>
        <v>40003</v>
      </c>
      <c r="L47" s="1">
        <v>11</v>
      </c>
      <c r="M47" s="1" t="str">
        <f>A1&amp;"-"&amp;E12&amp;"-"&amp;F46</f>
        <v>设备3-NAA-NA12</v>
      </c>
    </row>
    <row r="48" spans="1:13" x14ac:dyDescent="0.25">
      <c r="A48" s="26">
        <v>13</v>
      </c>
      <c r="B48" s="29" t="str">
        <f>设备1!B48</f>
        <v>状态14</v>
      </c>
      <c r="C48" s="26">
        <v>13</v>
      </c>
      <c r="D48" s="29" t="str">
        <f>设备1!D48</f>
        <v>报警14</v>
      </c>
      <c r="E48" s="26">
        <v>13</v>
      </c>
      <c r="F48" s="23" t="str">
        <f>设备1!F48</f>
        <v>NA14</v>
      </c>
      <c r="G48" s="26">
        <v>13</v>
      </c>
      <c r="H48" s="23" t="str">
        <f>设备1!H48</f>
        <v>NA_14</v>
      </c>
      <c r="K48" s="1">
        <f>主机!P4</f>
        <v>40003</v>
      </c>
      <c r="L48" s="1">
        <v>12</v>
      </c>
      <c r="M48" s="1" t="str">
        <f>A1&amp;"-"&amp;E12&amp;"-"&amp;F47</f>
        <v>设备3-NAA-NA13</v>
      </c>
    </row>
    <row r="49" spans="1:13" x14ac:dyDescent="0.25">
      <c r="A49" s="26">
        <v>14</v>
      </c>
      <c r="B49" s="29" t="str">
        <f>设备1!B49</f>
        <v>状态15</v>
      </c>
      <c r="C49" s="26">
        <v>14</v>
      </c>
      <c r="D49" s="29" t="str">
        <f>设备1!D49</f>
        <v>报警15</v>
      </c>
      <c r="E49" s="26">
        <v>14</v>
      </c>
      <c r="F49" s="23" t="str">
        <f>设备1!F49</f>
        <v>NA15</v>
      </c>
      <c r="G49" s="26">
        <v>14</v>
      </c>
      <c r="H49" s="23" t="str">
        <f>设备1!H49</f>
        <v>NA_15</v>
      </c>
      <c r="K49" s="1">
        <f>主机!P4</f>
        <v>40003</v>
      </c>
      <c r="L49" s="1">
        <v>13</v>
      </c>
      <c r="M49" s="1" t="str">
        <f>A1&amp;"-"&amp;E12&amp;"-"&amp;F48</f>
        <v>设备3-NAA-NA14</v>
      </c>
    </row>
    <row r="50" spans="1:13" ht="14.4" thickBot="1" x14ac:dyDescent="0.3">
      <c r="A50" s="27">
        <v>15</v>
      </c>
      <c r="B50" s="30" t="str">
        <f>设备1!B50</f>
        <v>状态16</v>
      </c>
      <c r="C50" s="27">
        <v>15</v>
      </c>
      <c r="D50" s="30" t="str">
        <f>设备1!D50</f>
        <v>报警16</v>
      </c>
      <c r="E50" s="27">
        <v>15</v>
      </c>
      <c r="F50" s="24" t="str">
        <f>设备1!F50</f>
        <v>NA16</v>
      </c>
      <c r="G50" s="27">
        <v>15</v>
      </c>
      <c r="H50" s="24" t="str">
        <f>设备1!H50</f>
        <v>NA_16</v>
      </c>
      <c r="K50" s="1">
        <f>主机!P4</f>
        <v>40003</v>
      </c>
      <c r="L50" s="1">
        <v>14</v>
      </c>
      <c r="M50" s="1" t="str">
        <f>A1&amp;"-"&amp;E12&amp;"-"&amp;F49</f>
        <v>设备3-NAA-NA15</v>
      </c>
    </row>
    <row r="51" spans="1:13" ht="14.4" thickTop="1" x14ac:dyDescent="0.25">
      <c r="K51" s="1">
        <f>主机!P4</f>
        <v>40003</v>
      </c>
      <c r="L51" s="1">
        <v>15</v>
      </c>
      <c r="M51" s="1" t="str">
        <f>A1&amp;"-"&amp;E12&amp;"-"&amp;F50</f>
        <v>设备3-NAA-NA16</v>
      </c>
    </row>
    <row r="52" spans="1:13" x14ac:dyDescent="0.25">
      <c r="K52" s="1">
        <f>主机!P5</f>
        <v>40004</v>
      </c>
      <c r="L52" s="1">
        <v>0</v>
      </c>
      <c r="M52" s="1" t="str">
        <f>A1&amp;"-"&amp;F12&amp;"-"&amp;H35</f>
        <v>设备3-NA-NA_1</v>
      </c>
    </row>
    <row r="53" spans="1:13" x14ac:dyDescent="0.25">
      <c r="K53" s="1">
        <f>主机!P5</f>
        <v>40004</v>
      </c>
      <c r="L53" s="1">
        <v>1</v>
      </c>
      <c r="M53" s="1" t="str">
        <f>A1&amp;"-"&amp;F12&amp;"-"&amp;H36</f>
        <v>设备3-NA-NA_2</v>
      </c>
    </row>
    <row r="54" spans="1:13" x14ac:dyDescent="0.25">
      <c r="K54" s="1">
        <f>主机!P5</f>
        <v>40004</v>
      </c>
      <c r="L54" s="1">
        <v>2</v>
      </c>
      <c r="M54" s="1" t="str">
        <f>A1&amp;"-"&amp;F12&amp;"-"&amp;H37</f>
        <v>设备3-NA-NA_3</v>
      </c>
    </row>
    <row r="55" spans="1:13" x14ac:dyDescent="0.25">
      <c r="K55" s="1">
        <f>主机!P5</f>
        <v>40004</v>
      </c>
      <c r="L55" s="1">
        <v>3</v>
      </c>
      <c r="M55" s="1" t="str">
        <f>A1&amp;"-"&amp;F12&amp;"-"&amp;H38</f>
        <v>设备3-NA-NA_4</v>
      </c>
    </row>
    <row r="56" spans="1:13" x14ac:dyDescent="0.25">
      <c r="K56" s="1">
        <f>主机!P5</f>
        <v>40004</v>
      </c>
      <c r="L56" s="1">
        <v>4</v>
      </c>
      <c r="M56" s="1" t="str">
        <f>A1&amp;"-"&amp;F12&amp;"-"&amp;H39</f>
        <v>设备3-NA-NA_5</v>
      </c>
    </row>
    <row r="57" spans="1:13" x14ac:dyDescent="0.25">
      <c r="K57" s="1">
        <f>主机!P5</f>
        <v>40004</v>
      </c>
      <c r="L57" s="1">
        <v>5</v>
      </c>
      <c r="M57" s="1" t="str">
        <f>A1&amp;"-"&amp;F12&amp;"-"&amp;H40</f>
        <v>设备3-NA-NA_6</v>
      </c>
    </row>
    <row r="58" spans="1:13" x14ac:dyDescent="0.25">
      <c r="K58" s="1">
        <f>主机!P5</f>
        <v>40004</v>
      </c>
      <c r="L58" s="1">
        <v>6</v>
      </c>
      <c r="M58" s="1" t="str">
        <f>A1&amp;"-"&amp;F12&amp;"-"&amp;H41</f>
        <v>设备3-NA-NA_7</v>
      </c>
    </row>
    <row r="59" spans="1:13" x14ac:dyDescent="0.25">
      <c r="K59" s="1">
        <f>主机!P5</f>
        <v>40004</v>
      </c>
      <c r="L59" s="1">
        <v>7</v>
      </c>
      <c r="M59" s="1" t="str">
        <f>A1&amp;"-"&amp;F12&amp;"-"&amp;H42</f>
        <v>设备3-NA-NA_8</v>
      </c>
    </row>
    <row r="60" spans="1:13" x14ac:dyDescent="0.25">
      <c r="K60" s="1">
        <f>主机!P5</f>
        <v>40004</v>
      </c>
      <c r="L60" s="1">
        <v>8</v>
      </c>
      <c r="M60" s="1" t="str">
        <f>A1&amp;"-"&amp;F12&amp;"-"&amp;H43</f>
        <v>设备3-NA-NA_9</v>
      </c>
    </row>
    <row r="61" spans="1:13" x14ac:dyDescent="0.25">
      <c r="K61" s="1">
        <f>主机!P5</f>
        <v>40004</v>
      </c>
      <c r="L61" s="1">
        <v>9</v>
      </c>
      <c r="M61" s="1" t="str">
        <f>A1&amp;"-"&amp;F12&amp;"-"&amp;H44</f>
        <v>设备3-NA-NA_10</v>
      </c>
    </row>
    <row r="62" spans="1:13" x14ac:dyDescent="0.25">
      <c r="K62" s="1">
        <f>主机!P5</f>
        <v>40004</v>
      </c>
      <c r="L62" s="1">
        <v>10</v>
      </c>
      <c r="M62" s="1" t="str">
        <f>A1&amp;"-"&amp;F12&amp;"-"&amp;H45</f>
        <v>设备3-NA-NA_11</v>
      </c>
    </row>
    <row r="63" spans="1:13" x14ac:dyDescent="0.25">
      <c r="K63" s="1">
        <f>主机!P5</f>
        <v>40004</v>
      </c>
      <c r="L63" s="1">
        <v>11</v>
      </c>
      <c r="M63" s="1" t="str">
        <f>A1&amp;"-"&amp;F12&amp;"-"&amp;H46</f>
        <v>设备3-NA-NA_12</v>
      </c>
    </row>
    <row r="64" spans="1:13" x14ac:dyDescent="0.25">
      <c r="K64" s="1">
        <f>主机!P5</f>
        <v>40004</v>
      </c>
      <c r="L64" s="1">
        <v>12</v>
      </c>
      <c r="M64" s="1" t="str">
        <f>A1&amp;"-"&amp;F12&amp;"-"&amp;H47</f>
        <v>设备3-NA-NA_13</v>
      </c>
    </row>
    <row r="65" spans="11:13" x14ac:dyDescent="0.25">
      <c r="K65" s="1">
        <f>主机!P5</f>
        <v>40004</v>
      </c>
      <c r="L65" s="1">
        <v>13</v>
      </c>
      <c r="M65" s="1" t="str">
        <f>A1&amp;"-"&amp;F12&amp;"-"&amp;H48</f>
        <v>设备3-NA-NA_14</v>
      </c>
    </row>
    <row r="66" spans="11:13" x14ac:dyDescent="0.25">
      <c r="K66" s="1">
        <f>主机!P5</f>
        <v>40004</v>
      </c>
      <c r="L66" s="1">
        <v>14</v>
      </c>
      <c r="M66" s="1" t="str">
        <f>A1&amp;"-"&amp;F12&amp;"-"&amp;H49</f>
        <v>设备3-NA-NA_15</v>
      </c>
    </row>
    <row r="67" spans="11:13" x14ac:dyDescent="0.25">
      <c r="K67" s="1">
        <f>主机!P5</f>
        <v>40004</v>
      </c>
      <c r="L67" s="1">
        <v>15</v>
      </c>
      <c r="M67" s="1" t="str">
        <f>A1&amp;"-"&amp;F12&amp;"-"&amp;H50</f>
        <v>设备3-NA-NA_16</v>
      </c>
    </row>
    <row r="68" spans="11:13" x14ac:dyDescent="0.25">
      <c r="K68" s="1">
        <f>主机!P6</f>
        <v>40005</v>
      </c>
      <c r="M68" t="str">
        <f>A1&amp;"--"&amp;C10</f>
        <v>设备3--IA</v>
      </c>
    </row>
    <row r="69" spans="11:13" x14ac:dyDescent="0.25">
      <c r="K69" s="1">
        <f>主机!P7</f>
        <v>40006</v>
      </c>
      <c r="M69" t="str">
        <f>A1&amp;"--"&amp;D10</f>
        <v>设备3--IB</v>
      </c>
    </row>
    <row r="70" spans="11:13" x14ac:dyDescent="0.25">
      <c r="K70" s="1">
        <f>主机!P8</f>
        <v>40007</v>
      </c>
      <c r="M70" t="str">
        <f>A1&amp;"--"&amp;E10</f>
        <v>设备3--IC</v>
      </c>
    </row>
    <row r="71" spans="11:13" x14ac:dyDescent="0.25">
      <c r="K71" s="1">
        <f>主机!P9</f>
        <v>40008</v>
      </c>
      <c r="M71" t="str">
        <f>A1&amp;"--"&amp;F10</f>
        <v>设备3--ID</v>
      </c>
    </row>
    <row r="72" spans="11:13" x14ac:dyDescent="0.25">
      <c r="K72" s="1">
        <f>主机!P10</f>
        <v>40009</v>
      </c>
      <c r="M72" s="1" t="str">
        <f>A1&amp;"--"&amp;C11</f>
        <v>设备3--U_BUS</v>
      </c>
    </row>
    <row r="73" spans="11:13" x14ac:dyDescent="0.25">
      <c r="K73" s="1">
        <f>主机!P11</f>
        <v>40010</v>
      </c>
      <c r="M73" s="1" t="str">
        <f>A1&amp;"--"&amp;D11</f>
        <v>设备3--IGBT</v>
      </c>
    </row>
    <row r="74" spans="11:13" x14ac:dyDescent="0.25">
      <c r="K74" s="1">
        <f>主机!P12</f>
        <v>40011</v>
      </c>
      <c r="M74" s="1" t="str">
        <f>A1&amp;"--"&amp;E11</f>
        <v>设备3--数据7</v>
      </c>
    </row>
    <row r="75" spans="11:13" x14ac:dyDescent="0.25">
      <c r="K75" s="1">
        <f>主机!P13</f>
        <v>40012</v>
      </c>
      <c r="M75" s="1" t="str">
        <f>A1&amp;"--"&amp;F11</f>
        <v>设备3--数据8</v>
      </c>
    </row>
    <row r="76" spans="11:13" x14ac:dyDescent="0.25">
      <c r="K76" s="1">
        <f>主机!P14</f>
        <v>40013</v>
      </c>
      <c r="L76" s="1">
        <v>0</v>
      </c>
      <c r="M76" s="1" t="str">
        <f>A1&amp;"-"&amp;C7&amp;"-"&amp;B16</f>
        <v>设备3-状态设置-4-1</v>
      </c>
    </row>
    <row r="77" spans="11:13" x14ac:dyDescent="0.25">
      <c r="K77" s="1">
        <f>主机!P14</f>
        <v>40013</v>
      </c>
      <c r="L77" s="1">
        <v>1</v>
      </c>
      <c r="M77" s="1" t="str">
        <f>A1&amp;"-"&amp;C7&amp;"-"&amp;B17</f>
        <v>设备3-状态设置-4-2</v>
      </c>
    </row>
    <row r="78" spans="11:13" x14ac:dyDescent="0.25">
      <c r="K78" s="1">
        <f>主机!P14</f>
        <v>40013</v>
      </c>
      <c r="L78" s="1">
        <v>2</v>
      </c>
      <c r="M78" s="1" t="str">
        <f>A1&amp;"-"&amp;C7&amp;"-"&amp;B18</f>
        <v>设备3-状态设置-4-3</v>
      </c>
    </row>
    <row r="79" spans="11:13" x14ac:dyDescent="0.25">
      <c r="K79" s="1">
        <f>主机!P14</f>
        <v>40013</v>
      </c>
      <c r="L79" s="1">
        <v>3</v>
      </c>
      <c r="M79" s="1" t="str">
        <f>A1&amp;"-"&amp;C7&amp;"-"&amp;B19</f>
        <v>设备3-状态设置-4-4</v>
      </c>
    </row>
    <row r="80" spans="11:13" x14ac:dyDescent="0.25">
      <c r="K80" s="1">
        <f>主机!P14</f>
        <v>40013</v>
      </c>
      <c r="L80" s="1">
        <v>4</v>
      </c>
      <c r="M80" s="1" t="str">
        <f>A1&amp;"-"&amp;C7&amp;"-"&amp;B20</f>
        <v>设备3-状态设置-4-5</v>
      </c>
    </row>
    <row r="81" spans="11:13" x14ac:dyDescent="0.25">
      <c r="K81" s="1">
        <f>主机!P14</f>
        <v>40013</v>
      </c>
      <c r="L81" s="1">
        <v>5</v>
      </c>
      <c r="M81" s="1" t="str">
        <f>A1&amp;"-"&amp;C7&amp;"-"&amp;B21</f>
        <v>设备3-状态设置-4-6</v>
      </c>
    </row>
    <row r="82" spans="11:13" x14ac:dyDescent="0.25">
      <c r="K82" s="1">
        <f>主机!P14</f>
        <v>40013</v>
      </c>
      <c r="L82" s="1">
        <v>6</v>
      </c>
      <c r="M82" s="1" t="str">
        <f>A1&amp;"-"&amp;C7&amp;"-"&amp;B22</f>
        <v>设备3-状态设置-4-7</v>
      </c>
    </row>
    <row r="83" spans="11:13" x14ac:dyDescent="0.25">
      <c r="K83" s="1">
        <f>主机!P14</f>
        <v>40013</v>
      </c>
      <c r="L83" s="1">
        <v>7</v>
      </c>
      <c r="M83" s="1" t="str">
        <f>A1&amp;"-"&amp;C7&amp;"-"&amp;B23</f>
        <v>设备3-状态设置-4-8</v>
      </c>
    </row>
    <row r="84" spans="11:13" x14ac:dyDescent="0.25">
      <c r="K84" s="1">
        <f>主机!P14</f>
        <v>40013</v>
      </c>
      <c r="L84" s="1">
        <v>8</v>
      </c>
      <c r="M84" s="1" t="str">
        <f>A1&amp;"-"&amp;C7&amp;"-"&amp;B24</f>
        <v>设备3-状态设置-4-9</v>
      </c>
    </row>
    <row r="85" spans="11:13" x14ac:dyDescent="0.25">
      <c r="K85" s="1">
        <f>主机!P14</f>
        <v>40013</v>
      </c>
      <c r="L85" s="1">
        <v>9</v>
      </c>
      <c r="M85" s="1" t="str">
        <f>A1&amp;"-"&amp;C7&amp;"-"&amp;B25</f>
        <v>设备3-状态设置-4-10</v>
      </c>
    </row>
    <row r="86" spans="11:13" x14ac:dyDescent="0.25">
      <c r="K86" s="1">
        <f>主机!P14</f>
        <v>40013</v>
      </c>
      <c r="L86" s="1">
        <v>10</v>
      </c>
      <c r="M86" s="1" t="str">
        <f>A1&amp;"-"&amp;C7&amp;"-"&amp;B26</f>
        <v>设备3-状态设置-4-11</v>
      </c>
    </row>
    <row r="87" spans="11:13" x14ac:dyDescent="0.25">
      <c r="K87" s="1">
        <f>主机!P14</f>
        <v>40013</v>
      </c>
      <c r="L87" s="1">
        <v>11</v>
      </c>
      <c r="M87" s="1" t="str">
        <f>A1&amp;"-"&amp;C7&amp;"-"&amp;B27</f>
        <v>设备3-状态设置-4-12</v>
      </c>
    </row>
    <row r="88" spans="11:13" x14ac:dyDescent="0.25">
      <c r="K88" s="1">
        <f>主机!P14</f>
        <v>40013</v>
      </c>
      <c r="L88" s="1">
        <v>12</v>
      </c>
      <c r="M88" s="1" t="str">
        <f>A1&amp;"-"&amp;C7&amp;"-"&amp;B28</f>
        <v>设备3-状态设置-4-13</v>
      </c>
    </row>
    <row r="89" spans="11:13" x14ac:dyDescent="0.25">
      <c r="K89" s="1">
        <f>主机!P14</f>
        <v>40013</v>
      </c>
      <c r="L89" s="1">
        <v>13</v>
      </c>
      <c r="M89" s="1" t="str">
        <f>A1&amp;"-"&amp;C7&amp;"-"&amp;B29</f>
        <v>设备3-状态设置-4-14</v>
      </c>
    </row>
    <row r="90" spans="11:13" x14ac:dyDescent="0.25">
      <c r="K90" s="1">
        <f>主机!P14</f>
        <v>40013</v>
      </c>
      <c r="L90" s="1">
        <v>14</v>
      </c>
      <c r="M90" s="1" t="str">
        <f>A1&amp;"-"&amp;C7&amp;"-"&amp;B30</f>
        <v>设备3-状态设置-4-15</v>
      </c>
    </row>
    <row r="91" spans="11:13" x14ac:dyDescent="0.25">
      <c r="K91" s="1">
        <f>主机!P14</f>
        <v>40013</v>
      </c>
      <c r="L91" s="1">
        <v>15</v>
      </c>
      <c r="M91" s="1" t="str">
        <f>A1&amp;"-"&amp;C7&amp;"-"&amp;B31</f>
        <v>设备3-状态设置-4-16</v>
      </c>
    </row>
    <row r="92" spans="11:13" x14ac:dyDescent="0.25">
      <c r="K92" s="1">
        <f>主机!P15</f>
        <v>40014</v>
      </c>
      <c r="L92" s="1">
        <v>0</v>
      </c>
      <c r="M92" s="1" t="str">
        <f>A1&amp;"-"&amp;D7&amp;"-"&amp;D16</f>
        <v>设备3-状态设置-3-1</v>
      </c>
    </row>
    <row r="93" spans="11:13" x14ac:dyDescent="0.25">
      <c r="K93" s="1">
        <f>主机!P15</f>
        <v>40014</v>
      </c>
      <c r="L93" s="1">
        <v>1</v>
      </c>
      <c r="M93" s="1" t="str">
        <f>A1&amp;"-"&amp;D7&amp;"-"&amp;D17</f>
        <v>设备3-状态设置-3-2</v>
      </c>
    </row>
    <row r="94" spans="11:13" x14ac:dyDescent="0.25">
      <c r="K94" s="1">
        <f>主机!P15</f>
        <v>40014</v>
      </c>
      <c r="L94" s="1">
        <v>2</v>
      </c>
      <c r="M94" s="1" t="str">
        <f>A1&amp;"-"&amp;D7&amp;"-"&amp;D18</f>
        <v>设备3-状态设置-3-3</v>
      </c>
    </row>
    <row r="95" spans="11:13" x14ac:dyDescent="0.25">
      <c r="K95" s="1">
        <f>主机!P15</f>
        <v>40014</v>
      </c>
      <c r="L95" s="1">
        <v>3</v>
      </c>
      <c r="M95" s="1" t="str">
        <f>A1&amp;"-"&amp;D7&amp;"-"&amp;D19</f>
        <v>设备3-状态设置-3-4</v>
      </c>
    </row>
    <row r="96" spans="11:13" x14ac:dyDescent="0.25">
      <c r="K96" s="1">
        <f>主机!P15</f>
        <v>40014</v>
      </c>
      <c r="L96" s="1">
        <v>4</v>
      </c>
      <c r="M96" s="1" t="str">
        <f>A1&amp;"-"&amp;D7&amp;"-"&amp;D20</f>
        <v>设备3-状态设置-3-5</v>
      </c>
    </row>
    <row r="97" spans="11:13" x14ac:dyDescent="0.25">
      <c r="K97" s="1">
        <f>主机!P15</f>
        <v>40014</v>
      </c>
      <c r="L97" s="1">
        <v>5</v>
      </c>
      <c r="M97" s="1" t="str">
        <f>A1&amp;"-"&amp;D7&amp;"-"&amp;D21</f>
        <v>设备3-状态设置-3-6</v>
      </c>
    </row>
    <row r="98" spans="11:13" x14ac:dyDescent="0.25">
      <c r="K98" s="1">
        <f>主机!P15</f>
        <v>40014</v>
      </c>
      <c r="L98" s="1">
        <v>6</v>
      </c>
      <c r="M98" s="1" t="str">
        <f>A1&amp;"-"&amp;D7&amp;"-"&amp;D22</f>
        <v>设备3-状态设置-3-7</v>
      </c>
    </row>
    <row r="99" spans="11:13" x14ac:dyDescent="0.25">
      <c r="K99" s="1">
        <f>主机!P15</f>
        <v>40014</v>
      </c>
      <c r="L99" s="1">
        <v>7</v>
      </c>
      <c r="M99" s="1" t="str">
        <f>A1&amp;"-"&amp;D7&amp;"-"&amp;D23</f>
        <v>设备3-状态设置-3-8</v>
      </c>
    </row>
    <row r="100" spans="11:13" x14ac:dyDescent="0.25">
      <c r="K100" s="1">
        <f>主机!P15</f>
        <v>40014</v>
      </c>
      <c r="L100" s="1">
        <v>8</v>
      </c>
      <c r="M100" s="1" t="str">
        <f>A1&amp;"-"&amp;D7&amp;"-"&amp;D24</f>
        <v>设备3-状态设置-3-9</v>
      </c>
    </row>
    <row r="101" spans="11:13" x14ac:dyDescent="0.25">
      <c r="K101" s="1">
        <f>主机!P15</f>
        <v>40014</v>
      </c>
      <c r="L101" s="1">
        <v>9</v>
      </c>
      <c r="M101" s="1" t="str">
        <f>A1&amp;"-"&amp;D7&amp;"-"&amp;D25</f>
        <v>设备3-状态设置-3-10</v>
      </c>
    </row>
    <row r="102" spans="11:13" x14ac:dyDescent="0.25">
      <c r="K102" s="1">
        <f>主机!P15</f>
        <v>40014</v>
      </c>
      <c r="L102" s="1">
        <v>10</v>
      </c>
      <c r="M102" s="1" t="str">
        <f>A1&amp;"-"&amp;D7&amp;"-"&amp;D26</f>
        <v>设备3-状态设置-3-11</v>
      </c>
    </row>
    <row r="103" spans="11:13" x14ac:dyDescent="0.25">
      <c r="K103" s="1">
        <f>主机!P15</f>
        <v>40014</v>
      </c>
      <c r="L103" s="1">
        <v>11</v>
      </c>
      <c r="M103" s="1" t="str">
        <f>A1&amp;"-"&amp;D7&amp;"-"&amp;D27</f>
        <v>设备3-状态设置-3-12</v>
      </c>
    </row>
    <row r="104" spans="11:13" x14ac:dyDescent="0.25">
      <c r="K104" s="1">
        <f>主机!P15</f>
        <v>40014</v>
      </c>
      <c r="L104" s="1">
        <v>12</v>
      </c>
      <c r="M104" s="1" t="str">
        <f>A1&amp;"-"&amp;D7&amp;"-"&amp;D28</f>
        <v>设备3-状态设置-3-13</v>
      </c>
    </row>
    <row r="105" spans="11:13" x14ac:dyDescent="0.25">
      <c r="K105" s="1">
        <f>主机!P15</f>
        <v>40014</v>
      </c>
      <c r="L105" s="1">
        <v>13</v>
      </c>
      <c r="M105" s="1" t="str">
        <f>A1&amp;"-"&amp;D7&amp;"-"&amp;D29</f>
        <v>设备3-状态设置-3-14</v>
      </c>
    </row>
    <row r="106" spans="11:13" x14ac:dyDescent="0.25">
      <c r="K106" s="1">
        <f>主机!P15</f>
        <v>40014</v>
      </c>
      <c r="L106" s="1">
        <v>14</v>
      </c>
      <c r="M106" s="1" t="str">
        <f>A1&amp;"-"&amp;D7&amp;"-"&amp;D30</f>
        <v>设备3-状态设置-3-15</v>
      </c>
    </row>
    <row r="107" spans="11:13" x14ac:dyDescent="0.25">
      <c r="K107" s="1">
        <f>主机!P15</f>
        <v>40014</v>
      </c>
      <c r="L107" s="1">
        <v>15</v>
      </c>
      <c r="M107" s="1" t="str">
        <f>A1&amp;"-"&amp;D7&amp;"-"&amp;D31</f>
        <v>设备3-状态设置-3-16</v>
      </c>
    </row>
    <row r="108" spans="11:13" x14ac:dyDescent="0.25">
      <c r="K108" s="1">
        <f>主机!P16</f>
        <v>40015</v>
      </c>
      <c r="L108" s="1">
        <v>0</v>
      </c>
      <c r="M108" s="1" t="str">
        <f>A1&amp;"-"&amp;E7&amp;"-"&amp;F16</f>
        <v>设备3-状态设置-2-1</v>
      </c>
    </row>
    <row r="109" spans="11:13" x14ac:dyDescent="0.25">
      <c r="K109" s="1">
        <f>主机!P16</f>
        <v>40015</v>
      </c>
      <c r="L109" s="1">
        <v>1</v>
      </c>
      <c r="M109" s="1" t="str">
        <f>A1&amp;"-"&amp;E7&amp;"-"&amp;F17</f>
        <v>设备3-状态设置-2-2</v>
      </c>
    </row>
    <row r="110" spans="11:13" x14ac:dyDescent="0.25">
      <c r="K110" s="1">
        <f>主机!P16</f>
        <v>40015</v>
      </c>
      <c r="L110" s="1">
        <v>2</v>
      </c>
      <c r="M110" s="1" t="str">
        <f>A1&amp;"-"&amp;E7&amp;"-"&amp;F18</f>
        <v>设备3-状态设置-2-3</v>
      </c>
    </row>
    <row r="111" spans="11:13" x14ac:dyDescent="0.25">
      <c r="K111" s="1">
        <f>主机!P16</f>
        <v>40015</v>
      </c>
      <c r="L111" s="1">
        <v>3</v>
      </c>
      <c r="M111" s="1" t="str">
        <f>A1&amp;"-"&amp;E7&amp;"-"&amp;F19</f>
        <v>设备3-状态设置-2-4</v>
      </c>
    </row>
    <row r="112" spans="11:13" x14ac:dyDescent="0.25">
      <c r="K112" s="1">
        <f>主机!P16</f>
        <v>40015</v>
      </c>
      <c r="L112" s="1">
        <v>4</v>
      </c>
      <c r="M112" s="1" t="str">
        <f>A1&amp;"-"&amp;E7&amp;"-"&amp;F20</f>
        <v>设备3-状态设置-2-5</v>
      </c>
    </row>
    <row r="113" spans="11:13" x14ac:dyDescent="0.25">
      <c r="K113" s="1">
        <f>主机!P16</f>
        <v>40015</v>
      </c>
      <c r="L113" s="1">
        <v>5</v>
      </c>
      <c r="M113" s="1" t="str">
        <f>A1&amp;"-"&amp;E7&amp;"-"&amp;F21</f>
        <v>设备3-状态设置-2-6</v>
      </c>
    </row>
    <row r="114" spans="11:13" x14ac:dyDescent="0.25">
      <c r="K114" s="1">
        <f>主机!P16</f>
        <v>40015</v>
      </c>
      <c r="L114" s="1">
        <v>6</v>
      </c>
      <c r="M114" s="1" t="str">
        <f>A1&amp;"-"&amp;E7&amp;"-"&amp;F22</f>
        <v>设备3-状态设置-2-7</v>
      </c>
    </row>
    <row r="115" spans="11:13" x14ac:dyDescent="0.25">
      <c r="K115" s="1">
        <f>主机!P16</f>
        <v>40015</v>
      </c>
      <c r="L115" s="1">
        <v>7</v>
      </c>
      <c r="M115" s="1" t="str">
        <f>A1&amp;"-"&amp;E7&amp;"-"&amp;F23</f>
        <v>设备3-状态设置-2-8</v>
      </c>
    </row>
    <row r="116" spans="11:13" x14ac:dyDescent="0.25">
      <c r="K116" s="1">
        <f>主机!P16</f>
        <v>40015</v>
      </c>
      <c r="L116" s="1">
        <v>8</v>
      </c>
      <c r="M116" s="1" t="str">
        <f>A1&amp;"-"&amp;E7&amp;"-"&amp;F24</f>
        <v>设备3-状态设置-2-9</v>
      </c>
    </row>
    <row r="117" spans="11:13" x14ac:dyDescent="0.25">
      <c r="K117" s="1">
        <f>主机!P16</f>
        <v>40015</v>
      </c>
      <c r="L117" s="1">
        <v>9</v>
      </c>
      <c r="M117" s="1" t="str">
        <f>A1&amp;"-"&amp;E7&amp;"-"&amp;F25</f>
        <v>设备3-状态设置-2-10</v>
      </c>
    </row>
    <row r="118" spans="11:13" x14ac:dyDescent="0.25">
      <c r="K118" s="1">
        <f>主机!P16</f>
        <v>40015</v>
      </c>
      <c r="L118" s="1">
        <v>10</v>
      </c>
      <c r="M118" s="1" t="str">
        <f>A1&amp;"-"&amp;E7&amp;"-"&amp;F26</f>
        <v>设备3-状态设置-2-11</v>
      </c>
    </row>
    <row r="119" spans="11:13" x14ac:dyDescent="0.25">
      <c r="K119" s="1">
        <f>主机!P16</f>
        <v>40015</v>
      </c>
      <c r="L119" s="1">
        <v>11</v>
      </c>
      <c r="M119" s="1" t="str">
        <f>A1&amp;"-"&amp;E7&amp;"-"&amp;F27</f>
        <v>设备3-状态设置-2-12</v>
      </c>
    </row>
    <row r="120" spans="11:13" x14ac:dyDescent="0.25">
      <c r="K120" s="1">
        <f>主机!P16</f>
        <v>40015</v>
      </c>
      <c r="L120" s="1">
        <v>12</v>
      </c>
      <c r="M120" s="1" t="str">
        <f>A1&amp;"-"&amp;E7&amp;"-"&amp;F28</f>
        <v>设备3-状态设置-2-13</v>
      </c>
    </row>
    <row r="121" spans="11:13" x14ac:dyDescent="0.25">
      <c r="K121" s="1">
        <f>主机!P16</f>
        <v>40015</v>
      </c>
      <c r="L121" s="1">
        <v>13</v>
      </c>
      <c r="M121" s="1" t="str">
        <f>A1&amp;"-"&amp;E7&amp;"-"&amp;F29</f>
        <v>设备3-状态设置-2-14</v>
      </c>
    </row>
    <row r="122" spans="11:13" x14ac:dyDescent="0.25">
      <c r="K122" s="1">
        <f>主机!P16</f>
        <v>40015</v>
      </c>
      <c r="L122" s="1">
        <v>14</v>
      </c>
      <c r="M122" s="1" t="str">
        <f>A1&amp;"-"&amp;E7&amp;"-"&amp;F30</f>
        <v>设备3-状态设置-2-15</v>
      </c>
    </row>
    <row r="123" spans="11:13" x14ac:dyDescent="0.25">
      <c r="K123" s="1">
        <f>主机!P16</f>
        <v>40015</v>
      </c>
      <c r="L123" s="1">
        <v>15</v>
      </c>
      <c r="M123" s="1" t="str">
        <f>A1&amp;"-"&amp;E7&amp;"-"&amp;F31</f>
        <v>设备3-状态设置-2-16</v>
      </c>
    </row>
    <row r="124" spans="11:13" x14ac:dyDescent="0.25">
      <c r="K124" s="1">
        <f>主机!P17</f>
        <v>40016</v>
      </c>
      <c r="L124" s="1">
        <v>0</v>
      </c>
      <c r="M124" s="1" t="str">
        <f>A1&amp;"-"&amp;F7&amp;"-"&amp;H16</f>
        <v>设备3-can状态-1-can接收成功</v>
      </c>
    </row>
    <row r="125" spans="11:13" x14ac:dyDescent="0.25">
      <c r="K125" s="1">
        <f>主机!P17</f>
        <v>40016</v>
      </c>
      <c r="L125" s="1">
        <v>1</v>
      </c>
      <c r="M125" s="1" t="str">
        <f>A1&amp;"-"&amp;F7&amp;"-"&amp;H17</f>
        <v>设备3-can状态-1-can发送成功</v>
      </c>
    </row>
    <row r="126" spans="11:13" x14ac:dyDescent="0.25">
      <c r="K126" s="1">
        <f>主机!P17</f>
        <v>40016</v>
      </c>
      <c r="L126" s="1">
        <v>2</v>
      </c>
      <c r="M126" s="1" t="str">
        <f>A1&amp;"-"&amp;F7&amp;"-"&amp;H18</f>
        <v>设备3-can状态-1-3</v>
      </c>
    </row>
    <row r="127" spans="11:13" x14ac:dyDescent="0.25">
      <c r="K127" s="1">
        <f>主机!P17</f>
        <v>40016</v>
      </c>
      <c r="L127" s="1">
        <v>3</v>
      </c>
      <c r="M127" s="1" t="str">
        <f>A1&amp;"-"&amp;F7&amp;"-"&amp;H19</f>
        <v>设备3-can状态-1-4</v>
      </c>
    </row>
    <row r="128" spans="11:13" x14ac:dyDescent="0.25">
      <c r="K128" s="1">
        <f>主机!P17</f>
        <v>40016</v>
      </c>
      <c r="L128" s="1">
        <v>4</v>
      </c>
      <c r="M128" s="1" t="str">
        <f>A1&amp;"-"&amp;F7&amp;"-"&amp;H20</f>
        <v>设备3-can状态-1-5</v>
      </c>
    </row>
    <row r="129" spans="11:13" x14ac:dyDescent="0.25">
      <c r="K129" s="1">
        <f>主机!P17</f>
        <v>40016</v>
      </c>
      <c r="L129" s="1">
        <v>5</v>
      </c>
      <c r="M129" s="1" t="str">
        <f>A1&amp;"-"&amp;F7&amp;"-"&amp;H21</f>
        <v>设备3-can状态-1-6</v>
      </c>
    </row>
    <row r="130" spans="11:13" x14ac:dyDescent="0.25">
      <c r="K130" s="1">
        <f>主机!P17</f>
        <v>40016</v>
      </c>
      <c r="L130" s="1">
        <v>6</v>
      </c>
      <c r="M130" s="1" t="str">
        <f>A1&amp;"-"&amp;F7&amp;"-"&amp;H22</f>
        <v>设备3-can状态-1-7</v>
      </c>
    </row>
    <row r="131" spans="11:13" x14ac:dyDescent="0.25">
      <c r="K131" s="1">
        <f>主机!P17</f>
        <v>40016</v>
      </c>
      <c r="L131" s="1">
        <v>7</v>
      </c>
      <c r="M131" s="1" t="str">
        <f>A1&amp;"-"&amp;F7&amp;"-"&amp;H23</f>
        <v>设备3-can状态-1-8</v>
      </c>
    </row>
    <row r="132" spans="11:13" x14ac:dyDescent="0.25">
      <c r="K132" s="1">
        <f>主机!P17</f>
        <v>40016</v>
      </c>
      <c r="L132" s="1">
        <v>8</v>
      </c>
      <c r="M132" s="1" t="str">
        <f>A1&amp;"-"&amp;F7&amp;"-"&amp;H24</f>
        <v>设备3-can状态-1-9</v>
      </c>
    </row>
    <row r="133" spans="11:13" x14ac:dyDescent="0.25">
      <c r="K133" s="1">
        <f>主机!P17</f>
        <v>40016</v>
      </c>
      <c r="L133" s="1">
        <v>9</v>
      </c>
      <c r="M133" s="1" t="str">
        <f>A1&amp;"-"&amp;F7&amp;"-"&amp;H25</f>
        <v>设备3-can状态-1-10</v>
      </c>
    </row>
    <row r="134" spans="11:13" x14ac:dyDescent="0.25">
      <c r="K134" s="1">
        <f>主机!P17</f>
        <v>40016</v>
      </c>
      <c r="L134" s="1">
        <v>10</v>
      </c>
      <c r="M134" s="1" t="str">
        <f>A1&amp;"-"&amp;F7&amp;"-"&amp;H26</f>
        <v>设备3-can状态-1-11</v>
      </c>
    </row>
    <row r="135" spans="11:13" x14ac:dyDescent="0.25">
      <c r="K135" s="1">
        <f>主机!P17</f>
        <v>40016</v>
      </c>
      <c r="L135" s="1">
        <v>11</v>
      </c>
      <c r="M135" s="1" t="str">
        <f>A1&amp;"-"&amp;F7&amp;"-"&amp;H27</f>
        <v>设备3-can状态-1-12</v>
      </c>
    </row>
    <row r="136" spans="11:13" x14ac:dyDescent="0.25">
      <c r="K136" s="1">
        <f>主机!P17</f>
        <v>40016</v>
      </c>
      <c r="L136" s="1">
        <v>12</v>
      </c>
      <c r="M136" s="1" t="str">
        <f>A1&amp;"-"&amp;F7&amp;"-"&amp;H28</f>
        <v>设备3-can状态-1-13</v>
      </c>
    </row>
    <row r="137" spans="11:13" x14ac:dyDescent="0.25">
      <c r="K137" s="1">
        <f>主机!P17</f>
        <v>40016</v>
      </c>
      <c r="L137" s="1">
        <v>13</v>
      </c>
      <c r="M137" s="1" t="str">
        <f>A1&amp;"-"&amp;F7&amp;"-"&amp;H29</f>
        <v>设备3-can状态-1-14</v>
      </c>
    </row>
    <row r="138" spans="11:13" x14ac:dyDescent="0.25">
      <c r="K138" s="1">
        <f>主机!P17</f>
        <v>40016</v>
      </c>
      <c r="L138" s="1">
        <v>14</v>
      </c>
      <c r="M138" s="1" t="str">
        <f>A1&amp;"-"&amp;F7&amp;"-"&amp;H30</f>
        <v>设备3-can状态-1-15</v>
      </c>
    </row>
    <row r="139" spans="11:13" x14ac:dyDescent="0.25">
      <c r="K139" s="1">
        <f>主机!P17</f>
        <v>40016</v>
      </c>
      <c r="L139" s="1">
        <v>15</v>
      </c>
      <c r="M139" s="1" t="str">
        <f>A1&amp;"-"&amp;F7&amp;"-"&amp;H31</f>
        <v>设备3-can状态-1-16</v>
      </c>
    </row>
    <row r="140" spans="11:13" x14ac:dyDescent="0.25">
      <c r="K140" s="1">
        <f>主机!P18</f>
        <v>40017</v>
      </c>
      <c r="M140" s="1" t="str">
        <f>A1&amp;"-"&amp;C5</f>
        <v>设备3-设置1</v>
      </c>
    </row>
    <row r="141" spans="11:13" x14ac:dyDescent="0.25">
      <c r="K141" s="1">
        <f>主机!P19</f>
        <v>40018</v>
      </c>
      <c r="M141" s="1" t="str">
        <f>A1&amp;"-"&amp;D5</f>
        <v>设备3-设置2</v>
      </c>
    </row>
    <row r="142" spans="11:13" x14ac:dyDescent="0.25">
      <c r="K142" s="1">
        <f>主机!P20</f>
        <v>40019</v>
      </c>
      <c r="M142" s="1" t="str">
        <f>A1&amp;"-"&amp;E5</f>
        <v>设备3-设置3</v>
      </c>
    </row>
    <row r="143" spans="11:13" x14ac:dyDescent="0.25">
      <c r="K143" s="1">
        <f>主机!P21</f>
        <v>40020</v>
      </c>
      <c r="M143" s="1" t="str">
        <f>A1&amp;"-"&amp;F5</f>
        <v>设备3-设置4</v>
      </c>
    </row>
    <row r="144" spans="11:13" x14ac:dyDescent="0.25">
      <c r="K144" s="1">
        <f>主机!P22</f>
        <v>40021</v>
      </c>
      <c r="M144" s="1" t="str">
        <f>A1&amp;"-"&amp;C6</f>
        <v>设备3-设置5</v>
      </c>
    </row>
    <row r="145" spans="11:13" x14ac:dyDescent="0.25">
      <c r="K145" s="1">
        <f>主机!P23</f>
        <v>40022</v>
      </c>
      <c r="M145" s="1" t="str">
        <f>A1&amp;"-"&amp;D6</f>
        <v>设备3-设置6</v>
      </c>
    </row>
    <row r="146" spans="11:13" x14ac:dyDescent="0.25">
      <c r="K146" s="1">
        <f>主机!P24</f>
        <v>40023</v>
      </c>
      <c r="M146" s="1" t="str">
        <f>A1&amp;"-"&amp;E6</f>
        <v>设备3-设置7</v>
      </c>
    </row>
    <row r="147" spans="11:13" x14ac:dyDescent="0.25">
      <c r="K147" s="1">
        <f>主机!P25</f>
        <v>40024</v>
      </c>
      <c r="M147" s="1" t="str">
        <f>A1&amp;"-"&amp;F6</f>
        <v>设备3-设置8</v>
      </c>
    </row>
  </sheetData>
  <mergeCells count="3">
    <mergeCell ref="A1:H1"/>
    <mergeCell ref="C3:G3"/>
    <mergeCell ref="C8:G8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B62E-09B0-482B-8B42-ACC152F9F569}">
  <dimension ref="A1:N147"/>
  <sheetViews>
    <sheetView workbookViewId="0">
      <selection activeCell="K4" sqref="K4:K150"/>
    </sheetView>
  </sheetViews>
  <sheetFormatPr defaultRowHeight="13.8" x14ac:dyDescent="0.25"/>
  <cols>
    <col min="1" max="1" width="11.44140625" style="1" bestFit="1" customWidth="1"/>
    <col min="2" max="6" width="9.5546875" style="1" bestFit="1" customWidth="1"/>
    <col min="7" max="7" width="5.88671875" style="1" bestFit="1" customWidth="1"/>
    <col min="8" max="8" width="22.6640625" style="1" bestFit="1" customWidth="1"/>
    <col min="9" max="9" width="8.88671875" style="1"/>
    <col min="10" max="10" width="9.5546875" style="1" customWidth="1"/>
    <col min="11" max="11" width="9.5546875" style="1" bestFit="1" customWidth="1"/>
    <col min="12" max="12" width="3.77734375" style="1" bestFit="1" customWidth="1"/>
    <col min="13" max="13" width="30.33203125" style="1" bestFit="1" customWidth="1"/>
    <col min="14" max="14" width="5.5546875" style="1" bestFit="1" customWidth="1"/>
    <col min="15" max="16384" width="8.88671875" style="1"/>
  </cols>
  <sheetData>
    <row r="1" spans="1:14" ht="20.399999999999999" thickTop="1" thickBot="1" x14ac:dyDescent="0.4">
      <c r="A1" s="63" t="s">
        <v>24</v>
      </c>
      <c r="B1" s="64"/>
      <c r="C1" s="64"/>
      <c r="D1" s="64"/>
      <c r="E1" s="64"/>
      <c r="F1" s="64"/>
      <c r="G1" s="64"/>
      <c r="H1" s="65"/>
    </row>
    <row r="2" spans="1:14" ht="15" thickTop="1" thickBot="1" x14ac:dyDescent="0.3">
      <c r="H2" s="16"/>
      <c r="K2" t="s">
        <v>213</v>
      </c>
      <c r="M2" t="s">
        <v>214</v>
      </c>
      <c r="N2" t="s">
        <v>215</v>
      </c>
    </row>
    <row r="3" spans="1:14" ht="18" customHeight="1" thickTop="1" thickBot="1" x14ac:dyDescent="0.35">
      <c r="A3" s="31" t="s">
        <v>156</v>
      </c>
      <c r="B3" s="31" t="s">
        <v>20</v>
      </c>
      <c r="C3" s="68" t="s">
        <v>1</v>
      </c>
      <c r="D3" s="68"/>
      <c r="E3" s="68"/>
      <c r="F3" s="68"/>
      <c r="G3" s="69"/>
      <c r="H3" s="17"/>
      <c r="K3" s="59">
        <v>40001</v>
      </c>
      <c r="L3" s="59" t="s">
        <v>217</v>
      </c>
      <c r="N3"/>
    </row>
    <row r="4" spans="1:14" ht="15" customHeight="1" thickTop="1" thickBot="1" x14ac:dyDescent="0.3">
      <c r="B4" s="32" t="s">
        <v>6</v>
      </c>
      <c r="C4" s="15" t="s">
        <v>5</v>
      </c>
      <c r="D4" s="15" t="s">
        <v>4</v>
      </c>
      <c r="E4" s="15" t="s">
        <v>3</v>
      </c>
      <c r="F4" s="15" t="s">
        <v>2</v>
      </c>
      <c r="G4" s="19" t="s">
        <v>147</v>
      </c>
      <c r="H4" s="17"/>
      <c r="K4">
        <f>主机!S2</f>
        <v>40001</v>
      </c>
      <c r="L4" s="1">
        <v>0</v>
      </c>
      <c r="M4" s="1" t="str">
        <f>A1&amp;"-"&amp;C12&amp;"-"&amp;B35</f>
        <v>设备4-状态显示-状态1</v>
      </c>
      <c r="N4"/>
    </row>
    <row r="5" spans="1:14" ht="13.8" customHeight="1" thickTop="1" x14ac:dyDescent="0.25">
      <c r="B5" s="40" t="str">
        <f>主机!D11</f>
        <v>0x27</v>
      </c>
      <c r="C5" s="13" t="str">
        <f>设备1!C5</f>
        <v>设置1</v>
      </c>
      <c r="D5" s="13" t="str">
        <f>设备1!D5</f>
        <v>设置2</v>
      </c>
      <c r="E5" s="13" t="str">
        <f>设备1!E5</f>
        <v>设置3</v>
      </c>
      <c r="F5" s="13" t="str">
        <f>设备1!F5</f>
        <v>设置4</v>
      </c>
      <c r="G5" s="14">
        <v>8</v>
      </c>
      <c r="H5" s="17"/>
      <c r="K5">
        <f>主机!S2</f>
        <v>40001</v>
      </c>
      <c r="L5" s="1">
        <v>1</v>
      </c>
      <c r="M5" s="1" t="str">
        <f>A1&amp;"-"&amp;C12&amp;"-"&amp;B36</f>
        <v>设备4-状态显示-状态2</v>
      </c>
      <c r="N5"/>
    </row>
    <row r="6" spans="1:14" ht="13.8" customHeight="1" x14ac:dyDescent="0.25">
      <c r="B6" s="41" t="str">
        <f>主机!D12</f>
        <v>0x28</v>
      </c>
      <c r="C6" s="13" t="str">
        <f>设备1!C6</f>
        <v>设置5</v>
      </c>
      <c r="D6" s="13" t="str">
        <f>设备1!D6</f>
        <v>设置6</v>
      </c>
      <c r="E6" s="13" t="str">
        <f>设备1!E6</f>
        <v>设置7</v>
      </c>
      <c r="F6" s="13" t="str">
        <f>设备1!F6</f>
        <v>设置8</v>
      </c>
      <c r="G6" s="10">
        <v>8</v>
      </c>
      <c r="H6" s="17"/>
      <c r="K6">
        <f>主机!S2</f>
        <v>40001</v>
      </c>
      <c r="L6" s="1">
        <v>2</v>
      </c>
      <c r="M6" s="1" t="str">
        <f>A1&amp;"-"&amp;C12&amp;"-"&amp;B37</f>
        <v>设备4-状态显示-状态3</v>
      </c>
      <c r="N6"/>
    </row>
    <row r="7" spans="1:14" ht="13.8" customHeight="1" thickBot="1" x14ac:dyDescent="0.3">
      <c r="B7" s="42" t="str">
        <f>主机!D13</f>
        <v>0x29</v>
      </c>
      <c r="C7" s="13" t="str">
        <f>设备1!C7</f>
        <v>状态设置</v>
      </c>
      <c r="D7" s="13" t="str">
        <f>设备1!D7</f>
        <v>状态设置</v>
      </c>
      <c r="E7" s="13" t="str">
        <f>设备1!E7</f>
        <v>状态设置</v>
      </c>
      <c r="F7" s="13" t="str">
        <f>设备1!F7</f>
        <v>can状态</v>
      </c>
      <c r="G7" s="12">
        <v>8</v>
      </c>
      <c r="H7" s="17"/>
      <c r="K7" s="1">
        <f>主机!S2</f>
        <v>40001</v>
      </c>
      <c r="L7" s="1">
        <v>3</v>
      </c>
      <c r="M7" s="1" t="str">
        <f>A1&amp;"-"&amp;C12&amp;"-"&amp;B38</f>
        <v>设备4-状态显示-状态4</v>
      </c>
    </row>
    <row r="8" spans="1:14" ht="18" customHeight="1" thickTop="1" thickBot="1" x14ac:dyDescent="0.35">
      <c r="A8" s="31" t="s">
        <v>157</v>
      </c>
      <c r="B8" s="31" t="s">
        <v>20</v>
      </c>
      <c r="C8" s="68" t="s">
        <v>1</v>
      </c>
      <c r="D8" s="68"/>
      <c r="E8" s="68"/>
      <c r="F8" s="68"/>
      <c r="G8" s="69"/>
      <c r="H8" s="17"/>
      <c r="K8" s="1">
        <f>主机!S2</f>
        <v>40001</v>
      </c>
      <c r="L8" s="1">
        <v>4</v>
      </c>
      <c r="M8" s="1" t="str">
        <f>A1&amp;"-"&amp;C12&amp;"-"&amp;B39</f>
        <v>设备4-状态显示-状态5</v>
      </c>
    </row>
    <row r="9" spans="1:14" ht="15" customHeight="1" thickTop="1" thickBot="1" x14ac:dyDescent="0.3">
      <c r="B9" s="32" t="s">
        <v>6</v>
      </c>
      <c r="C9" s="15" t="s">
        <v>5</v>
      </c>
      <c r="D9" s="15" t="s">
        <v>4</v>
      </c>
      <c r="E9" s="15" t="s">
        <v>3</v>
      </c>
      <c r="F9" s="15" t="s">
        <v>2</v>
      </c>
      <c r="G9" s="19" t="s">
        <v>147</v>
      </c>
      <c r="H9" s="17"/>
      <c r="K9" s="1">
        <f>主机!S2</f>
        <v>40001</v>
      </c>
      <c r="L9" s="1">
        <v>5</v>
      </c>
      <c r="M9" s="1" t="str">
        <f>A1&amp;"-"&amp;C12&amp;"-"&amp;B40</f>
        <v>设备4-状态显示-状态6</v>
      </c>
    </row>
    <row r="10" spans="1:14" ht="13.8" customHeight="1" thickTop="1" x14ac:dyDescent="0.25">
      <c r="B10" s="40" t="str">
        <f>主机!F13</f>
        <v>0x19</v>
      </c>
      <c r="C10" s="13" t="str">
        <f>设备1!C10</f>
        <v>IA</v>
      </c>
      <c r="D10" s="13" t="str">
        <f>设备1!D10</f>
        <v>IB</v>
      </c>
      <c r="E10" s="13" t="str">
        <f>设备1!E10</f>
        <v>IC</v>
      </c>
      <c r="F10" s="13" t="str">
        <f>设备1!F10</f>
        <v>ID</v>
      </c>
      <c r="G10" s="14">
        <v>8</v>
      </c>
      <c r="H10" s="17"/>
      <c r="K10" s="1">
        <f>主机!S2</f>
        <v>40001</v>
      </c>
      <c r="L10" s="1">
        <v>6</v>
      </c>
      <c r="M10" s="1" t="str">
        <f>A1&amp;"-"&amp;C12&amp;"-"&amp;B41</f>
        <v>设备4-状态显示-状态7</v>
      </c>
    </row>
    <row r="11" spans="1:14" ht="13.8" customHeight="1" x14ac:dyDescent="0.25">
      <c r="B11" s="41" t="str">
        <f>主机!F14</f>
        <v>0x1A</v>
      </c>
      <c r="C11" s="13" t="str">
        <f>设备1!C11</f>
        <v>U_BUS</v>
      </c>
      <c r="D11" s="13" t="str">
        <f>设备1!D11</f>
        <v>IGBT</v>
      </c>
      <c r="E11" s="13" t="str">
        <f>设备1!E11</f>
        <v>数据7</v>
      </c>
      <c r="F11" s="13" t="str">
        <f>设备1!F11</f>
        <v>数据8</v>
      </c>
      <c r="G11" s="10">
        <v>8</v>
      </c>
      <c r="H11" s="17"/>
      <c r="K11" s="1">
        <f>主机!S2</f>
        <v>40001</v>
      </c>
      <c r="L11" s="1">
        <v>7</v>
      </c>
      <c r="M11" s="1" t="str">
        <f>A1&amp;"-"&amp;C12&amp;"-"&amp;B42</f>
        <v>设备4-状态显示-状态8</v>
      </c>
    </row>
    <row r="12" spans="1:14" ht="13.8" customHeight="1" thickBot="1" x14ac:dyDescent="0.3">
      <c r="B12" s="43" t="str">
        <f>主机!F15</f>
        <v>0x1B</v>
      </c>
      <c r="C12" s="33" t="str">
        <f>设备1!C12</f>
        <v>状态显示</v>
      </c>
      <c r="D12" s="33" t="str">
        <f>设备1!D12</f>
        <v>报警事件</v>
      </c>
      <c r="E12" s="33" t="str">
        <f>设备1!E12</f>
        <v>NAA</v>
      </c>
      <c r="F12" s="33" t="str">
        <f>设备1!F12</f>
        <v>NA</v>
      </c>
      <c r="G12" s="11">
        <v>8</v>
      </c>
      <c r="H12" s="17"/>
      <c r="K12" s="1">
        <f>主机!S2</f>
        <v>40001</v>
      </c>
      <c r="L12" s="1">
        <v>8</v>
      </c>
      <c r="M12" s="1" t="str">
        <f>A1&amp;"-"&amp;C12&amp;"-"&amp;B43</f>
        <v>设备4-状态显示-状态9</v>
      </c>
    </row>
    <row r="13" spans="1:14" ht="15" customHeight="1" thickTop="1" thickBot="1" x14ac:dyDescent="0.3">
      <c r="A13" s="4"/>
      <c r="B13" s="4"/>
      <c r="C13" s="5"/>
      <c r="D13" s="5"/>
      <c r="E13" s="6"/>
      <c r="F13" s="6"/>
      <c r="G13" s="7"/>
      <c r="H13" s="18"/>
      <c r="K13" s="1">
        <f>主机!S2</f>
        <v>40001</v>
      </c>
      <c r="L13" s="1">
        <v>9</v>
      </c>
      <c r="M13" s="1" t="str">
        <f>A1&amp;"-"&amp;C12&amp;"-"&amp;B44</f>
        <v>设备4-状态显示-状态10</v>
      </c>
    </row>
    <row r="14" spans="1:14" ht="15" customHeight="1" thickTop="1" thickBot="1" x14ac:dyDescent="0.3">
      <c r="A14" s="15" t="str">
        <f>B7</f>
        <v>0x29</v>
      </c>
      <c r="B14" s="19" t="s">
        <v>5</v>
      </c>
      <c r="C14" s="15" t="str">
        <f>B7</f>
        <v>0x29</v>
      </c>
      <c r="D14" s="19" t="s">
        <v>4</v>
      </c>
      <c r="E14" s="15" t="str">
        <f>B7</f>
        <v>0x29</v>
      </c>
      <c r="F14" s="19" t="s">
        <v>3</v>
      </c>
      <c r="G14" s="15" t="str">
        <f>B7</f>
        <v>0x29</v>
      </c>
      <c r="H14" s="19" t="s">
        <v>2</v>
      </c>
      <c r="K14" s="1">
        <f>主机!S2</f>
        <v>40001</v>
      </c>
      <c r="L14" s="1">
        <v>10</v>
      </c>
      <c r="M14" s="1" t="str">
        <f>A1&amp;"-"&amp;C12&amp;"-"&amp;B45</f>
        <v>设备4-状态显示-状态11</v>
      </c>
    </row>
    <row r="15" spans="1:14" ht="15" customHeight="1" thickTop="1" thickBot="1" x14ac:dyDescent="0.3">
      <c r="A15" s="20" t="s">
        <v>7</v>
      </c>
      <c r="B15" s="21" t="str">
        <f>C7</f>
        <v>状态设置</v>
      </c>
      <c r="C15" s="20" t="s">
        <v>7</v>
      </c>
      <c r="D15" s="21" t="str">
        <f>D7</f>
        <v>状态设置</v>
      </c>
      <c r="E15" s="20" t="s">
        <v>7</v>
      </c>
      <c r="F15" s="21" t="str">
        <f>E7</f>
        <v>状态设置</v>
      </c>
      <c r="G15" s="20" t="s">
        <v>7</v>
      </c>
      <c r="H15" s="21" t="str">
        <f>F7</f>
        <v>can状态</v>
      </c>
      <c r="K15" s="1">
        <f>主机!S2</f>
        <v>40001</v>
      </c>
      <c r="L15" s="1">
        <v>11</v>
      </c>
      <c r="M15" s="1" t="str">
        <f>A1&amp;"-"&amp;C12&amp;"-"&amp;B46</f>
        <v>设备4-状态显示-状态12</v>
      </c>
    </row>
    <row r="16" spans="1:14" ht="14.4" customHeight="1" thickTop="1" x14ac:dyDescent="0.25">
      <c r="A16" s="25">
        <v>0</v>
      </c>
      <c r="B16" s="34" t="str">
        <f>设备1!B16</f>
        <v>4-1</v>
      </c>
      <c r="C16" s="25">
        <v>0</v>
      </c>
      <c r="D16" s="28" t="str">
        <f>设备1!D16</f>
        <v>3-1</v>
      </c>
      <c r="E16" s="25">
        <v>0</v>
      </c>
      <c r="F16" s="38" t="str">
        <f>设备1!F16</f>
        <v>2-1</v>
      </c>
      <c r="G16" s="25">
        <v>0</v>
      </c>
      <c r="H16" s="38" t="str">
        <f>设备1!H16</f>
        <v>1-can接收成功</v>
      </c>
      <c r="K16" s="1">
        <f>主机!S2</f>
        <v>40001</v>
      </c>
      <c r="L16" s="1">
        <v>12</v>
      </c>
      <c r="M16" s="1" t="str">
        <f>A1&amp;"-"&amp;C12&amp;"-"&amp;B47</f>
        <v>设备4-状态显示-状态13</v>
      </c>
    </row>
    <row r="17" spans="1:13" ht="13.8" customHeight="1" x14ac:dyDescent="0.25">
      <c r="A17" s="26">
        <v>1</v>
      </c>
      <c r="B17" s="35" t="str">
        <f>设备1!B17</f>
        <v>4-2</v>
      </c>
      <c r="C17" s="26">
        <v>1</v>
      </c>
      <c r="D17" s="29" t="str">
        <f>设备1!D17</f>
        <v>3-2</v>
      </c>
      <c r="E17" s="26">
        <v>1</v>
      </c>
      <c r="F17" s="39" t="str">
        <f>设备1!F17</f>
        <v>2-2</v>
      </c>
      <c r="G17" s="26">
        <v>1</v>
      </c>
      <c r="H17" s="39" t="str">
        <f>设备1!H17</f>
        <v>1-can发送成功</v>
      </c>
      <c r="K17" s="1">
        <f>主机!S2</f>
        <v>40001</v>
      </c>
      <c r="L17" s="1">
        <v>13</v>
      </c>
      <c r="M17" s="1" t="str">
        <f>A1&amp;"-"&amp;C12&amp;"-"&amp;B48</f>
        <v>设备4-状态显示-状态14</v>
      </c>
    </row>
    <row r="18" spans="1:13" ht="13.8" customHeight="1" x14ac:dyDescent="0.25">
      <c r="A18" s="26">
        <v>2</v>
      </c>
      <c r="B18" s="35" t="str">
        <f>设备1!B18</f>
        <v>4-3</v>
      </c>
      <c r="C18" s="26">
        <v>2</v>
      </c>
      <c r="D18" s="29" t="str">
        <f>设备1!D18</f>
        <v>3-3</v>
      </c>
      <c r="E18" s="26">
        <v>2</v>
      </c>
      <c r="F18" s="39" t="str">
        <f>设备1!F18</f>
        <v>2-3</v>
      </c>
      <c r="G18" s="26">
        <v>2</v>
      </c>
      <c r="H18" s="39" t="str">
        <f>设备1!H18</f>
        <v>1-3</v>
      </c>
      <c r="K18" s="1">
        <f>主机!S2</f>
        <v>40001</v>
      </c>
      <c r="L18" s="1">
        <v>14</v>
      </c>
      <c r="M18" s="1" t="str">
        <f>A1&amp;"-"&amp;C12&amp;"-"&amp;B49</f>
        <v>设备4-状态显示-状态15</v>
      </c>
    </row>
    <row r="19" spans="1:13" ht="13.8" customHeight="1" x14ac:dyDescent="0.25">
      <c r="A19" s="26">
        <v>3</v>
      </c>
      <c r="B19" s="35" t="str">
        <f>设备1!B19</f>
        <v>4-4</v>
      </c>
      <c r="C19" s="26">
        <v>3</v>
      </c>
      <c r="D19" s="29" t="str">
        <f>设备1!D19</f>
        <v>3-4</v>
      </c>
      <c r="E19" s="26">
        <v>3</v>
      </c>
      <c r="F19" s="39" t="str">
        <f>设备1!F19</f>
        <v>2-4</v>
      </c>
      <c r="G19" s="26">
        <v>3</v>
      </c>
      <c r="H19" s="39" t="str">
        <f>设备1!H19</f>
        <v>1-4</v>
      </c>
      <c r="K19" s="1">
        <f>主机!S2</f>
        <v>40001</v>
      </c>
      <c r="L19" s="1">
        <v>15</v>
      </c>
      <c r="M19" s="1" t="str">
        <f>A1&amp;"-"&amp;C12&amp;"-"&amp;B50</f>
        <v>设备4-状态显示-状态16</v>
      </c>
    </row>
    <row r="20" spans="1:13" ht="13.8" customHeight="1" x14ac:dyDescent="0.25">
      <c r="A20" s="26">
        <v>4</v>
      </c>
      <c r="B20" s="35" t="str">
        <f>设备1!B20</f>
        <v>4-5</v>
      </c>
      <c r="C20" s="26">
        <v>4</v>
      </c>
      <c r="D20" s="29" t="str">
        <f>设备1!D20</f>
        <v>3-5</v>
      </c>
      <c r="E20" s="26">
        <v>4</v>
      </c>
      <c r="F20" s="39" t="str">
        <f>设备1!F20</f>
        <v>2-5</v>
      </c>
      <c r="G20" s="26">
        <v>4</v>
      </c>
      <c r="H20" s="39" t="str">
        <f>设备1!H20</f>
        <v>1-5</v>
      </c>
      <c r="K20" s="1">
        <f>主机!S3</f>
        <v>40002</v>
      </c>
      <c r="L20" s="1">
        <v>0</v>
      </c>
      <c r="M20" s="1" t="str">
        <f>A1&amp;"-"&amp;D12&amp;"-"&amp;D35</f>
        <v>设备4-报警事件-报警1</v>
      </c>
    </row>
    <row r="21" spans="1:13" ht="13.8" customHeight="1" x14ac:dyDescent="0.25">
      <c r="A21" s="26">
        <v>5</v>
      </c>
      <c r="B21" s="35" t="str">
        <f>设备1!B21</f>
        <v>4-6</v>
      </c>
      <c r="C21" s="26">
        <v>5</v>
      </c>
      <c r="D21" s="29" t="str">
        <f>设备1!D21</f>
        <v>3-6</v>
      </c>
      <c r="E21" s="26">
        <v>5</v>
      </c>
      <c r="F21" s="39" t="str">
        <f>设备1!F21</f>
        <v>2-6</v>
      </c>
      <c r="G21" s="26">
        <v>5</v>
      </c>
      <c r="H21" s="39" t="str">
        <f>设备1!H21</f>
        <v>1-6</v>
      </c>
      <c r="K21" s="1">
        <f>主机!S3</f>
        <v>40002</v>
      </c>
      <c r="L21" s="1">
        <v>1</v>
      </c>
      <c r="M21" s="1" t="str">
        <f>A1&amp;"-"&amp;D12&amp;"-"&amp;D36</f>
        <v>设备4-报警事件-报警2</v>
      </c>
    </row>
    <row r="22" spans="1:13" ht="13.8" customHeight="1" x14ac:dyDescent="0.25">
      <c r="A22" s="26">
        <v>6</v>
      </c>
      <c r="B22" s="35" t="str">
        <f>设备1!B22</f>
        <v>4-7</v>
      </c>
      <c r="C22" s="26">
        <v>6</v>
      </c>
      <c r="D22" s="29" t="str">
        <f>设备1!D22</f>
        <v>3-7</v>
      </c>
      <c r="E22" s="26">
        <v>6</v>
      </c>
      <c r="F22" s="39" t="str">
        <f>设备1!F22</f>
        <v>2-7</v>
      </c>
      <c r="G22" s="26">
        <v>6</v>
      </c>
      <c r="H22" s="39" t="str">
        <f>设备1!H22</f>
        <v>1-7</v>
      </c>
      <c r="K22" s="1">
        <f>主机!S3</f>
        <v>40002</v>
      </c>
      <c r="L22" s="1">
        <v>2</v>
      </c>
      <c r="M22" s="1" t="str">
        <f>A1&amp;"-"&amp;D12&amp;"-"&amp;D37</f>
        <v>设备4-报警事件-报警3</v>
      </c>
    </row>
    <row r="23" spans="1:13" ht="13.8" customHeight="1" x14ac:dyDescent="0.25">
      <c r="A23" s="26">
        <v>7</v>
      </c>
      <c r="B23" s="35" t="str">
        <f>设备1!B23</f>
        <v>4-8</v>
      </c>
      <c r="C23" s="26">
        <v>7</v>
      </c>
      <c r="D23" s="29" t="str">
        <f>设备1!D23</f>
        <v>3-8</v>
      </c>
      <c r="E23" s="26">
        <v>7</v>
      </c>
      <c r="F23" s="39" t="str">
        <f>设备1!F23</f>
        <v>2-8</v>
      </c>
      <c r="G23" s="26">
        <v>7</v>
      </c>
      <c r="H23" s="39" t="str">
        <f>设备1!H23</f>
        <v>1-8</v>
      </c>
      <c r="K23" s="1">
        <f>主机!S3</f>
        <v>40002</v>
      </c>
      <c r="L23" s="1">
        <v>3</v>
      </c>
      <c r="M23" s="1" t="str">
        <f>A1&amp;"-"&amp;D12&amp;"-"&amp;D38</f>
        <v>设备4-报警事件-报警4</v>
      </c>
    </row>
    <row r="24" spans="1:13" ht="13.8" customHeight="1" x14ac:dyDescent="0.25">
      <c r="A24" s="26">
        <v>8</v>
      </c>
      <c r="B24" s="35" t="str">
        <f>设备1!B24</f>
        <v>4-9</v>
      </c>
      <c r="C24" s="26">
        <v>8</v>
      </c>
      <c r="D24" s="29" t="str">
        <f>设备1!D24</f>
        <v>3-9</v>
      </c>
      <c r="E24" s="26">
        <v>8</v>
      </c>
      <c r="F24" s="39" t="str">
        <f>设备1!F24</f>
        <v>2-9</v>
      </c>
      <c r="G24" s="26">
        <v>8</v>
      </c>
      <c r="H24" s="39" t="str">
        <f>设备1!H24</f>
        <v>1-9</v>
      </c>
      <c r="K24" s="1">
        <f>主机!S3</f>
        <v>40002</v>
      </c>
      <c r="L24" s="1">
        <v>4</v>
      </c>
      <c r="M24" s="1" t="str">
        <f>A1&amp;"-"&amp;D12&amp;"-"&amp;D39</f>
        <v>设备4-报警事件-报警5</v>
      </c>
    </row>
    <row r="25" spans="1:13" ht="13.8" customHeight="1" x14ac:dyDescent="0.25">
      <c r="A25" s="26">
        <v>9</v>
      </c>
      <c r="B25" s="35" t="str">
        <f>设备1!B25</f>
        <v>4-10</v>
      </c>
      <c r="C25" s="26">
        <v>9</v>
      </c>
      <c r="D25" s="29" t="str">
        <f>设备1!D25</f>
        <v>3-10</v>
      </c>
      <c r="E25" s="26">
        <v>9</v>
      </c>
      <c r="F25" s="39" t="str">
        <f>设备1!F25</f>
        <v>2-10</v>
      </c>
      <c r="G25" s="26">
        <v>9</v>
      </c>
      <c r="H25" s="39" t="str">
        <f>设备1!H25</f>
        <v>1-10</v>
      </c>
      <c r="K25" s="1">
        <f>主机!S3</f>
        <v>40002</v>
      </c>
      <c r="L25" s="1">
        <v>5</v>
      </c>
      <c r="M25" s="1" t="str">
        <f>A1&amp;"-"&amp;D12&amp;"-"&amp;D40</f>
        <v>设备4-报警事件-报警6</v>
      </c>
    </row>
    <row r="26" spans="1:13" ht="13.8" customHeight="1" x14ac:dyDescent="0.25">
      <c r="A26" s="26">
        <v>10</v>
      </c>
      <c r="B26" s="35" t="str">
        <f>设备1!B26</f>
        <v>4-11</v>
      </c>
      <c r="C26" s="26">
        <v>10</v>
      </c>
      <c r="D26" s="29" t="str">
        <f>设备1!D26</f>
        <v>3-11</v>
      </c>
      <c r="E26" s="26">
        <v>10</v>
      </c>
      <c r="F26" s="39" t="str">
        <f>设备1!F26</f>
        <v>2-11</v>
      </c>
      <c r="G26" s="26">
        <v>10</v>
      </c>
      <c r="H26" s="39" t="str">
        <f>设备1!H26</f>
        <v>1-11</v>
      </c>
      <c r="K26" s="1">
        <f>主机!S3</f>
        <v>40002</v>
      </c>
      <c r="L26" s="1">
        <v>6</v>
      </c>
      <c r="M26" s="1" t="str">
        <f>A1&amp;"-"&amp;D12&amp;"-"&amp;D41</f>
        <v>设备4-报警事件-报警7</v>
      </c>
    </row>
    <row r="27" spans="1:13" ht="13.8" customHeight="1" x14ac:dyDescent="0.25">
      <c r="A27" s="26">
        <v>11</v>
      </c>
      <c r="B27" s="35" t="str">
        <f>设备1!B27</f>
        <v>4-12</v>
      </c>
      <c r="C27" s="26">
        <v>11</v>
      </c>
      <c r="D27" s="29" t="str">
        <f>设备1!D27</f>
        <v>3-12</v>
      </c>
      <c r="E27" s="26">
        <v>11</v>
      </c>
      <c r="F27" s="39" t="str">
        <f>设备1!F27</f>
        <v>2-12</v>
      </c>
      <c r="G27" s="26">
        <v>11</v>
      </c>
      <c r="H27" s="39" t="str">
        <f>设备1!H27</f>
        <v>1-12</v>
      </c>
      <c r="K27" s="1">
        <f>主机!S3</f>
        <v>40002</v>
      </c>
      <c r="L27" s="1">
        <v>7</v>
      </c>
      <c r="M27" s="1" t="str">
        <f>A1&amp;"-"&amp;D12&amp;"-"&amp;D42</f>
        <v>设备4-报警事件-报警8</v>
      </c>
    </row>
    <row r="28" spans="1:13" ht="13.8" customHeight="1" x14ac:dyDescent="0.25">
      <c r="A28" s="26">
        <v>12</v>
      </c>
      <c r="B28" s="35" t="str">
        <f>设备1!B28</f>
        <v>4-13</v>
      </c>
      <c r="C28" s="26">
        <v>12</v>
      </c>
      <c r="D28" s="29" t="str">
        <f>设备1!D28</f>
        <v>3-13</v>
      </c>
      <c r="E28" s="26">
        <v>12</v>
      </c>
      <c r="F28" s="39" t="str">
        <f>设备1!F28</f>
        <v>2-13</v>
      </c>
      <c r="G28" s="26">
        <v>12</v>
      </c>
      <c r="H28" s="39" t="str">
        <f>设备1!H28</f>
        <v>1-13</v>
      </c>
      <c r="K28" s="1">
        <f>主机!S3</f>
        <v>40002</v>
      </c>
      <c r="L28" s="1">
        <v>8</v>
      </c>
      <c r="M28" s="1" t="str">
        <f>A1&amp;"-"&amp;D12&amp;"-"&amp;D43</f>
        <v>设备4-报警事件-报警9</v>
      </c>
    </row>
    <row r="29" spans="1:13" ht="13.8" customHeight="1" x14ac:dyDescent="0.25">
      <c r="A29" s="26">
        <v>13</v>
      </c>
      <c r="B29" s="35" t="str">
        <f>设备1!B29</f>
        <v>4-14</v>
      </c>
      <c r="C29" s="26">
        <v>13</v>
      </c>
      <c r="D29" s="29" t="str">
        <f>设备1!D29</f>
        <v>3-14</v>
      </c>
      <c r="E29" s="26">
        <v>13</v>
      </c>
      <c r="F29" s="39" t="str">
        <f>设备1!F29</f>
        <v>2-14</v>
      </c>
      <c r="G29" s="26">
        <v>13</v>
      </c>
      <c r="H29" s="39" t="str">
        <f>设备1!H29</f>
        <v>1-14</v>
      </c>
      <c r="K29" s="1">
        <f>主机!S3</f>
        <v>40002</v>
      </c>
      <c r="L29" s="1">
        <v>9</v>
      </c>
      <c r="M29" s="1" t="str">
        <f>A1&amp;"-"&amp;D12&amp;"-"&amp;D44</f>
        <v>设备4-报警事件-报警10</v>
      </c>
    </row>
    <row r="30" spans="1:13" ht="13.8" customHeight="1" x14ac:dyDescent="0.25">
      <c r="A30" s="26">
        <v>14</v>
      </c>
      <c r="B30" s="35" t="str">
        <f>设备1!B30</f>
        <v>4-15</v>
      </c>
      <c r="C30" s="26">
        <v>14</v>
      </c>
      <c r="D30" s="29" t="str">
        <f>设备1!D30</f>
        <v>3-15</v>
      </c>
      <c r="E30" s="26">
        <v>14</v>
      </c>
      <c r="F30" s="39" t="str">
        <f>设备1!F30</f>
        <v>2-15</v>
      </c>
      <c r="G30" s="26">
        <v>14</v>
      </c>
      <c r="H30" s="39" t="str">
        <f>设备1!H30</f>
        <v>1-15</v>
      </c>
      <c r="K30" s="1">
        <f>主机!S3</f>
        <v>40002</v>
      </c>
      <c r="L30" s="1">
        <v>10</v>
      </c>
      <c r="M30" s="1" t="str">
        <f>A1&amp;"-"&amp;D12&amp;"-"&amp;D45</f>
        <v>设备4-报警事件-报警11</v>
      </c>
    </row>
    <row r="31" spans="1:13" ht="14.4" customHeight="1" thickBot="1" x14ac:dyDescent="0.3">
      <c r="A31" s="27">
        <v>15</v>
      </c>
      <c r="B31" s="36" t="str">
        <f>设备1!B31</f>
        <v>4-16</v>
      </c>
      <c r="C31" s="27">
        <v>15</v>
      </c>
      <c r="D31" s="30" t="str">
        <f>设备1!D31</f>
        <v>3-16</v>
      </c>
      <c r="E31" s="27">
        <v>15</v>
      </c>
      <c r="F31" s="37" t="str">
        <f>设备1!F31</f>
        <v>2-16</v>
      </c>
      <c r="G31" s="27">
        <v>15</v>
      </c>
      <c r="H31" s="37" t="str">
        <f>设备1!H31</f>
        <v>1-16</v>
      </c>
      <c r="K31" s="1">
        <f>主机!S3</f>
        <v>40002</v>
      </c>
      <c r="L31" s="1">
        <v>11</v>
      </c>
      <c r="M31" s="1" t="str">
        <f>A1&amp;"-"&amp;D12&amp;"-"&amp;D46</f>
        <v>设备4-报警事件-报警12</v>
      </c>
    </row>
    <row r="32" spans="1:13" ht="15" thickTop="1" thickBot="1" x14ac:dyDescent="0.3">
      <c r="K32" s="1">
        <f>主机!S3</f>
        <v>40002</v>
      </c>
      <c r="L32" s="1">
        <v>12</v>
      </c>
      <c r="M32" s="1" t="str">
        <f>A1&amp;"-"&amp;D12&amp;"-"&amp;D47</f>
        <v>设备4-报警事件-报警13</v>
      </c>
    </row>
    <row r="33" spans="1:13" ht="15" thickTop="1" thickBot="1" x14ac:dyDescent="0.3">
      <c r="A33" s="15" t="str">
        <f>B12</f>
        <v>0x1B</v>
      </c>
      <c r="B33" s="19" t="s">
        <v>5</v>
      </c>
      <c r="C33" s="15" t="str">
        <f>B12</f>
        <v>0x1B</v>
      </c>
      <c r="D33" s="19" t="s">
        <v>4</v>
      </c>
      <c r="E33" s="15" t="str">
        <f>B12</f>
        <v>0x1B</v>
      </c>
      <c r="F33" s="15" t="s">
        <v>3</v>
      </c>
      <c r="G33" s="15" t="str">
        <f>B12</f>
        <v>0x1B</v>
      </c>
      <c r="H33" s="19" t="s">
        <v>2</v>
      </c>
      <c r="K33" s="1">
        <f>主机!S3</f>
        <v>40002</v>
      </c>
      <c r="L33" s="1">
        <v>13</v>
      </c>
      <c r="M33" s="1" t="str">
        <f>A1&amp;"-"&amp;D12&amp;"-"&amp;D48</f>
        <v>设备4-报警事件-报警14</v>
      </c>
    </row>
    <row r="34" spans="1:13" ht="15" thickTop="1" thickBot="1" x14ac:dyDescent="0.3">
      <c r="A34" s="20" t="s">
        <v>7</v>
      </c>
      <c r="B34" s="21" t="str">
        <f>C12</f>
        <v>状态显示</v>
      </c>
      <c r="C34" s="20" t="s">
        <v>7</v>
      </c>
      <c r="D34" s="21" t="str">
        <f>D12</f>
        <v>报警事件</v>
      </c>
      <c r="E34" s="20" t="s">
        <v>7</v>
      </c>
      <c r="F34" s="21" t="str">
        <f>E12</f>
        <v>NAA</v>
      </c>
      <c r="G34" s="20" t="s">
        <v>7</v>
      </c>
      <c r="H34" s="21" t="str">
        <f>F12</f>
        <v>NA</v>
      </c>
      <c r="K34" s="1">
        <f>主机!S3</f>
        <v>40002</v>
      </c>
      <c r="L34" s="1">
        <v>14</v>
      </c>
      <c r="M34" s="1" t="str">
        <f>A1&amp;"-"&amp;D12&amp;"-"&amp;D49</f>
        <v>设备4-报警事件-报警15</v>
      </c>
    </row>
    <row r="35" spans="1:13" ht="14.4" thickTop="1" x14ac:dyDescent="0.25">
      <c r="A35" s="25">
        <v>0</v>
      </c>
      <c r="B35" s="28" t="str">
        <f>设备1!B35</f>
        <v>状态1</v>
      </c>
      <c r="C35" s="25">
        <v>0</v>
      </c>
      <c r="D35" s="28" t="str">
        <f>设备1!D35</f>
        <v>报警1</v>
      </c>
      <c r="E35" s="25">
        <v>0</v>
      </c>
      <c r="F35" s="22" t="str">
        <f>设备1!F35</f>
        <v>NA1</v>
      </c>
      <c r="G35" s="25">
        <v>0</v>
      </c>
      <c r="H35" s="22" t="str">
        <f>设备1!H35</f>
        <v>NA_1</v>
      </c>
      <c r="K35" s="1">
        <f>主机!S3</f>
        <v>40002</v>
      </c>
      <c r="L35" s="1">
        <v>15</v>
      </c>
      <c r="M35" s="1" t="str">
        <f>A1&amp;"-"&amp;D12&amp;"-"&amp;D50</f>
        <v>设备4-报警事件-报警16</v>
      </c>
    </row>
    <row r="36" spans="1:13" x14ac:dyDescent="0.25">
      <c r="A36" s="26">
        <v>1</v>
      </c>
      <c r="B36" s="29" t="str">
        <f>设备1!B36</f>
        <v>状态2</v>
      </c>
      <c r="C36" s="26">
        <v>1</v>
      </c>
      <c r="D36" s="29" t="str">
        <f>设备1!D36</f>
        <v>报警2</v>
      </c>
      <c r="E36" s="26">
        <v>1</v>
      </c>
      <c r="F36" s="23" t="str">
        <f>设备1!F36</f>
        <v>NA2</v>
      </c>
      <c r="G36" s="26">
        <v>1</v>
      </c>
      <c r="H36" s="23" t="str">
        <f>设备1!H36</f>
        <v>NA_2</v>
      </c>
      <c r="K36" s="1">
        <f>主机!S4</f>
        <v>40003</v>
      </c>
      <c r="L36" s="1">
        <v>0</v>
      </c>
      <c r="M36" s="1" t="str">
        <f>A1&amp;"-"&amp;E12&amp;"-"&amp;F35</f>
        <v>设备4-NAA-NA1</v>
      </c>
    </row>
    <row r="37" spans="1:13" x14ac:dyDescent="0.25">
      <c r="A37" s="26">
        <v>2</v>
      </c>
      <c r="B37" s="29" t="str">
        <f>设备1!B37</f>
        <v>状态3</v>
      </c>
      <c r="C37" s="26">
        <v>2</v>
      </c>
      <c r="D37" s="29" t="str">
        <f>设备1!D37</f>
        <v>报警3</v>
      </c>
      <c r="E37" s="26">
        <v>2</v>
      </c>
      <c r="F37" s="23" t="str">
        <f>设备1!F37</f>
        <v>NA3</v>
      </c>
      <c r="G37" s="26">
        <v>2</v>
      </c>
      <c r="H37" s="23" t="str">
        <f>设备1!H37</f>
        <v>NA_3</v>
      </c>
      <c r="I37"/>
      <c r="J37"/>
      <c r="K37" s="1">
        <f>主机!S4</f>
        <v>40003</v>
      </c>
      <c r="L37" s="1">
        <v>1</v>
      </c>
      <c r="M37" s="1" t="str">
        <f>A1&amp;"-"&amp;E12&amp;"-"&amp;F36</f>
        <v>设备4-NAA-NA2</v>
      </c>
    </row>
    <row r="38" spans="1:13" x14ac:dyDescent="0.25">
      <c r="A38" s="26">
        <v>3</v>
      </c>
      <c r="B38" s="29" t="str">
        <f>设备1!B38</f>
        <v>状态4</v>
      </c>
      <c r="C38" s="26">
        <v>3</v>
      </c>
      <c r="D38" s="29" t="str">
        <f>设备1!D38</f>
        <v>报警4</v>
      </c>
      <c r="E38" s="26">
        <v>3</v>
      </c>
      <c r="F38" s="23" t="str">
        <f>设备1!F38</f>
        <v>NA4</v>
      </c>
      <c r="G38" s="26">
        <v>3</v>
      </c>
      <c r="H38" s="23" t="str">
        <f>设备1!H38</f>
        <v>NA_4</v>
      </c>
      <c r="K38" s="1">
        <f>主机!S4</f>
        <v>40003</v>
      </c>
      <c r="L38" s="1">
        <v>2</v>
      </c>
      <c r="M38" s="1" t="str">
        <f>A1&amp;"-"&amp;E12&amp;"-"&amp;F37</f>
        <v>设备4-NAA-NA3</v>
      </c>
    </row>
    <row r="39" spans="1:13" x14ac:dyDescent="0.25">
      <c r="A39" s="26">
        <v>4</v>
      </c>
      <c r="B39" s="29" t="str">
        <f>设备1!B39</f>
        <v>状态5</v>
      </c>
      <c r="C39" s="26">
        <v>4</v>
      </c>
      <c r="D39" s="29" t="str">
        <f>设备1!D39</f>
        <v>报警5</v>
      </c>
      <c r="E39" s="26">
        <v>4</v>
      </c>
      <c r="F39" s="23" t="str">
        <f>设备1!F39</f>
        <v>NA5</v>
      </c>
      <c r="G39" s="26">
        <v>4</v>
      </c>
      <c r="H39" s="23" t="str">
        <f>设备1!H39</f>
        <v>NA_5</v>
      </c>
      <c r="K39" s="1">
        <f>主机!S4</f>
        <v>40003</v>
      </c>
      <c r="L39" s="1">
        <v>3</v>
      </c>
      <c r="M39" s="1" t="str">
        <f>A1&amp;"-"&amp;E12&amp;"-"&amp;F38</f>
        <v>设备4-NAA-NA4</v>
      </c>
    </row>
    <row r="40" spans="1:13" x14ac:dyDescent="0.25">
      <c r="A40" s="26">
        <v>5</v>
      </c>
      <c r="B40" s="29" t="str">
        <f>设备1!B40</f>
        <v>状态6</v>
      </c>
      <c r="C40" s="26">
        <v>5</v>
      </c>
      <c r="D40" s="29" t="str">
        <f>设备1!D40</f>
        <v>报警6</v>
      </c>
      <c r="E40" s="26">
        <v>5</v>
      </c>
      <c r="F40" s="23" t="str">
        <f>设备1!F40</f>
        <v>NA6</v>
      </c>
      <c r="G40" s="26">
        <v>5</v>
      </c>
      <c r="H40" s="23" t="str">
        <f>设备1!H40</f>
        <v>NA_6</v>
      </c>
      <c r="K40" s="1">
        <f>主机!S4</f>
        <v>40003</v>
      </c>
      <c r="L40" s="1">
        <v>4</v>
      </c>
      <c r="M40" s="1" t="str">
        <f>A1&amp;"-"&amp;E12&amp;"-"&amp;F39</f>
        <v>设备4-NAA-NA5</v>
      </c>
    </row>
    <row r="41" spans="1:13" x14ac:dyDescent="0.25">
      <c r="A41" s="26">
        <v>6</v>
      </c>
      <c r="B41" s="29" t="str">
        <f>设备1!B41</f>
        <v>状态7</v>
      </c>
      <c r="C41" s="26">
        <v>6</v>
      </c>
      <c r="D41" s="29" t="str">
        <f>设备1!D41</f>
        <v>报警7</v>
      </c>
      <c r="E41" s="26">
        <v>6</v>
      </c>
      <c r="F41" s="23" t="str">
        <f>设备1!F41</f>
        <v>NA7</v>
      </c>
      <c r="G41" s="26">
        <v>6</v>
      </c>
      <c r="H41" s="23" t="str">
        <f>设备1!H41</f>
        <v>NA_7</v>
      </c>
      <c r="K41" s="1">
        <f>主机!S4</f>
        <v>40003</v>
      </c>
      <c r="L41" s="1">
        <v>5</v>
      </c>
      <c r="M41" s="1" t="str">
        <f>A1&amp;"-"&amp;E12&amp;"-"&amp;F40</f>
        <v>设备4-NAA-NA6</v>
      </c>
    </row>
    <row r="42" spans="1:13" x14ac:dyDescent="0.25">
      <c r="A42" s="26">
        <v>7</v>
      </c>
      <c r="B42" s="29" t="str">
        <f>设备1!B42</f>
        <v>状态8</v>
      </c>
      <c r="C42" s="26">
        <v>7</v>
      </c>
      <c r="D42" s="29" t="str">
        <f>设备1!D42</f>
        <v>报警8</v>
      </c>
      <c r="E42" s="26">
        <v>7</v>
      </c>
      <c r="F42" s="23" t="str">
        <f>设备1!F42</f>
        <v>NA8</v>
      </c>
      <c r="G42" s="26">
        <v>7</v>
      </c>
      <c r="H42" s="23" t="str">
        <f>设备1!H42</f>
        <v>NA_8</v>
      </c>
      <c r="K42" s="1">
        <f>主机!S4</f>
        <v>40003</v>
      </c>
      <c r="L42" s="1">
        <v>6</v>
      </c>
      <c r="M42" s="1" t="str">
        <f>A1&amp;"-"&amp;E12&amp;"-"&amp;F41</f>
        <v>设备4-NAA-NA7</v>
      </c>
    </row>
    <row r="43" spans="1:13" x14ac:dyDescent="0.25">
      <c r="A43" s="26">
        <v>8</v>
      </c>
      <c r="B43" s="29" t="str">
        <f>设备1!B43</f>
        <v>状态9</v>
      </c>
      <c r="C43" s="26">
        <v>8</v>
      </c>
      <c r="D43" s="29" t="str">
        <f>设备1!D43</f>
        <v>报警9</v>
      </c>
      <c r="E43" s="26">
        <v>8</v>
      </c>
      <c r="F43" s="23" t="str">
        <f>设备1!F43</f>
        <v>NA9</v>
      </c>
      <c r="G43" s="26">
        <v>8</v>
      </c>
      <c r="H43" s="23" t="str">
        <f>设备1!H43</f>
        <v>NA_9</v>
      </c>
      <c r="K43" s="1">
        <f>主机!S4</f>
        <v>40003</v>
      </c>
      <c r="L43" s="1">
        <v>7</v>
      </c>
      <c r="M43" s="1" t="str">
        <f>A1&amp;"-"&amp;E12&amp;"-"&amp;F42</f>
        <v>设备4-NAA-NA8</v>
      </c>
    </row>
    <row r="44" spans="1:13" x14ac:dyDescent="0.25">
      <c r="A44" s="26">
        <v>9</v>
      </c>
      <c r="B44" s="29" t="str">
        <f>设备1!B44</f>
        <v>状态10</v>
      </c>
      <c r="C44" s="26">
        <v>9</v>
      </c>
      <c r="D44" s="29" t="str">
        <f>设备1!D44</f>
        <v>报警10</v>
      </c>
      <c r="E44" s="26">
        <v>9</v>
      </c>
      <c r="F44" s="23" t="str">
        <f>设备1!F44</f>
        <v>NA10</v>
      </c>
      <c r="G44" s="26">
        <v>9</v>
      </c>
      <c r="H44" s="23" t="str">
        <f>设备1!H44</f>
        <v>NA_10</v>
      </c>
      <c r="K44" s="1">
        <f>主机!S4</f>
        <v>40003</v>
      </c>
      <c r="L44" s="1">
        <v>8</v>
      </c>
      <c r="M44" s="1" t="str">
        <f>A1&amp;"-"&amp;E12&amp;"-"&amp;F43</f>
        <v>设备4-NAA-NA9</v>
      </c>
    </row>
    <row r="45" spans="1:13" x14ac:dyDescent="0.25">
      <c r="A45" s="26">
        <v>10</v>
      </c>
      <c r="B45" s="29" t="str">
        <f>设备1!B45</f>
        <v>状态11</v>
      </c>
      <c r="C45" s="26">
        <v>10</v>
      </c>
      <c r="D45" s="29" t="str">
        <f>设备1!D45</f>
        <v>报警11</v>
      </c>
      <c r="E45" s="26">
        <v>10</v>
      </c>
      <c r="F45" s="23" t="str">
        <f>设备1!F45</f>
        <v>NA11</v>
      </c>
      <c r="G45" s="26">
        <v>10</v>
      </c>
      <c r="H45" s="23" t="str">
        <f>设备1!H45</f>
        <v>NA_11</v>
      </c>
      <c r="K45" s="1">
        <f>主机!S4</f>
        <v>40003</v>
      </c>
      <c r="L45" s="1">
        <v>9</v>
      </c>
      <c r="M45" s="1" t="str">
        <f>A1&amp;"-"&amp;E12&amp;"-"&amp;F44</f>
        <v>设备4-NAA-NA10</v>
      </c>
    </row>
    <row r="46" spans="1:13" x14ac:dyDescent="0.25">
      <c r="A46" s="26">
        <v>11</v>
      </c>
      <c r="B46" s="29" t="str">
        <f>设备1!B46</f>
        <v>状态12</v>
      </c>
      <c r="C46" s="26">
        <v>11</v>
      </c>
      <c r="D46" s="29" t="str">
        <f>设备1!D46</f>
        <v>报警12</v>
      </c>
      <c r="E46" s="26">
        <v>11</v>
      </c>
      <c r="F46" s="23" t="str">
        <f>设备1!F46</f>
        <v>NA12</v>
      </c>
      <c r="G46" s="26">
        <v>11</v>
      </c>
      <c r="H46" s="23" t="str">
        <f>设备1!H46</f>
        <v>NA_12</v>
      </c>
      <c r="K46" s="1">
        <f>主机!S4</f>
        <v>40003</v>
      </c>
      <c r="L46" s="1">
        <v>10</v>
      </c>
      <c r="M46" s="1" t="str">
        <f>A1&amp;"-"&amp;E12&amp;"-"&amp;F45</f>
        <v>设备4-NAA-NA11</v>
      </c>
    </row>
    <row r="47" spans="1:13" x14ac:dyDescent="0.25">
      <c r="A47" s="26">
        <v>12</v>
      </c>
      <c r="B47" s="29" t="str">
        <f>设备1!B47</f>
        <v>状态13</v>
      </c>
      <c r="C47" s="26">
        <v>12</v>
      </c>
      <c r="D47" s="29" t="str">
        <f>设备1!D47</f>
        <v>报警13</v>
      </c>
      <c r="E47" s="26">
        <v>12</v>
      </c>
      <c r="F47" s="23" t="str">
        <f>设备1!F47</f>
        <v>NA13</v>
      </c>
      <c r="G47" s="26">
        <v>12</v>
      </c>
      <c r="H47" s="23" t="str">
        <f>设备1!H47</f>
        <v>NA_13</v>
      </c>
      <c r="K47" s="1">
        <f>主机!S4</f>
        <v>40003</v>
      </c>
      <c r="L47" s="1">
        <v>11</v>
      </c>
      <c r="M47" s="1" t="str">
        <f>A1&amp;"-"&amp;E12&amp;"-"&amp;F46</f>
        <v>设备4-NAA-NA12</v>
      </c>
    </row>
    <row r="48" spans="1:13" x14ac:dyDescent="0.25">
      <c r="A48" s="26">
        <v>13</v>
      </c>
      <c r="B48" s="29" t="str">
        <f>设备1!B48</f>
        <v>状态14</v>
      </c>
      <c r="C48" s="26">
        <v>13</v>
      </c>
      <c r="D48" s="29" t="str">
        <f>设备1!D48</f>
        <v>报警14</v>
      </c>
      <c r="E48" s="26">
        <v>13</v>
      </c>
      <c r="F48" s="23" t="str">
        <f>设备1!F48</f>
        <v>NA14</v>
      </c>
      <c r="G48" s="26">
        <v>13</v>
      </c>
      <c r="H48" s="23" t="str">
        <f>设备1!H48</f>
        <v>NA_14</v>
      </c>
      <c r="K48" s="1">
        <f>主机!S4</f>
        <v>40003</v>
      </c>
      <c r="L48" s="1">
        <v>12</v>
      </c>
      <c r="M48" s="1" t="str">
        <f>A1&amp;"-"&amp;E12&amp;"-"&amp;F47</f>
        <v>设备4-NAA-NA13</v>
      </c>
    </row>
    <row r="49" spans="1:13" x14ac:dyDescent="0.25">
      <c r="A49" s="26">
        <v>14</v>
      </c>
      <c r="B49" s="29" t="str">
        <f>设备1!B49</f>
        <v>状态15</v>
      </c>
      <c r="C49" s="26">
        <v>14</v>
      </c>
      <c r="D49" s="29" t="str">
        <f>设备1!D49</f>
        <v>报警15</v>
      </c>
      <c r="E49" s="26">
        <v>14</v>
      </c>
      <c r="F49" s="23" t="str">
        <f>设备1!F49</f>
        <v>NA15</v>
      </c>
      <c r="G49" s="26">
        <v>14</v>
      </c>
      <c r="H49" s="23" t="str">
        <f>设备1!H49</f>
        <v>NA_15</v>
      </c>
      <c r="K49" s="1">
        <f>主机!S4</f>
        <v>40003</v>
      </c>
      <c r="L49" s="1">
        <v>13</v>
      </c>
      <c r="M49" s="1" t="str">
        <f>A1&amp;"-"&amp;E12&amp;"-"&amp;F48</f>
        <v>设备4-NAA-NA14</v>
      </c>
    </row>
    <row r="50" spans="1:13" ht="14.4" thickBot="1" x14ac:dyDescent="0.3">
      <c r="A50" s="27">
        <v>15</v>
      </c>
      <c r="B50" s="30" t="str">
        <f>设备1!B50</f>
        <v>状态16</v>
      </c>
      <c r="C50" s="27">
        <v>15</v>
      </c>
      <c r="D50" s="30" t="str">
        <f>设备1!D50</f>
        <v>报警16</v>
      </c>
      <c r="E50" s="27">
        <v>15</v>
      </c>
      <c r="F50" s="24" t="str">
        <f>设备1!F50</f>
        <v>NA16</v>
      </c>
      <c r="G50" s="27">
        <v>15</v>
      </c>
      <c r="H50" s="24" t="str">
        <f>设备1!H50</f>
        <v>NA_16</v>
      </c>
      <c r="K50" s="1">
        <f>主机!S4</f>
        <v>40003</v>
      </c>
      <c r="L50" s="1">
        <v>14</v>
      </c>
      <c r="M50" s="1" t="str">
        <f>A1&amp;"-"&amp;E12&amp;"-"&amp;F49</f>
        <v>设备4-NAA-NA15</v>
      </c>
    </row>
    <row r="51" spans="1:13" ht="14.4" thickTop="1" x14ac:dyDescent="0.25">
      <c r="K51" s="1">
        <f>主机!S4</f>
        <v>40003</v>
      </c>
      <c r="L51" s="1">
        <v>15</v>
      </c>
      <c r="M51" s="1" t="str">
        <f>A1&amp;"-"&amp;E12&amp;"-"&amp;F50</f>
        <v>设备4-NAA-NA16</v>
      </c>
    </row>
    <row r="52" spans="1:13" x14ac:dyDescent="0.25">
      <c r="K52" s="1">
        <f>主机!S5</f>
        <v>40004</v>
      </c>
      <c r="L52" s="1">
        <v>0</v>
      </c>
      <c r="M52" s="1" t="str">
        <f>A1&amp;"-"&amp;F12&amp;"-"&amp;H35</f>
        <v>设备4-NA-NA_1</v>
      </c>
    </row>
    <row r="53" spans="1:13" x14ac:dyDescent="0.25">
      <c r="K53" s="1">
        <f>主机!S5</f>
        <v>40004</v>
      </c>
      <c r="L53" s="1">
        <v>1</v>
      </c>
      <c r="M53" s="1" t="str">
        <f>A1&amp;"-"&amp;F12&amp;"-"&amp;H36</f>
        <v>设备4-NA-NA_2</v>
      </c>
    </row>
    <row r="54" spans="1:13" x14ac:dyDescent="0.25">
      <c r="K54" s="1">
        <f>主机!S5</f>
        <v>40004</v>
      </c>
      <c r="L54" s="1">
        <v>2</v>
      </c>
      <c r="M54" s="1" t="str">
        <f>A1&amp;"-"&amp;F12&amp;"-"&amp;H37</f>
        <v>设备4-NA-NA_3</v>
      </c>
    </row>
    <row r="55" spans="1:13" x14ac:dyDescent="0.25">
      <c r="K55" s="1">
        <f>主机!S5</f>
        <v>40004</v>
      </c>
      <c r="L55" s="1">
        <v>3</v>
      </c>
      <c r="M55" s="1" t="str">
        <f>A1&amp;"-"&amp;F12&amp;"-"&amp;H38</f>
        <v>设备4-NA-NA_4</v>
      </c>
    </row>
    <row r="56" spans="1:13" x14ac:dyDescent="0.25">
      <c r="K56" s="1">
        <f>主机!S5</f>
        <v>40004</v>
      </c>
      <c r="L56" s="1">
        <v>4</v>
      </c>
      <c r="M56" s="1" t="str">
        <f>A1&amp;"-"&amp;F12&amp;"-"&amp;H39</f>
        <v>设备4-NA-NA_5</v>
      </c>
    </row>
    <row r="57" spans="1:13" x14ac:dyDescent="0.25">
      <c r="K57" s="1">
        <f>主机!S5</f>
        <v>40004</v>
      </c>
      <c r="L57" s="1">
        <v>5</v>
      </c>
      <c r="M57" s="1" t="str">
        <f>A1&amp;"-"&amp;F12&amp;"-"&amp;H40</f>
        <v>设备4-NA-NA_6</v>
      </c>
    </row>
    <row r="58" spans="1:13" x14ac:dyDescent="0.25">
      <c r="K58" s="1">
        <f>主机!S5</f>
        <v>40004</v>
      </c>
      <c r="L58" s="1">
        <v>6</v>
      </c>
      <c r="M58" s="1" t="str">
        <f>A1&amp;"-"&amp;F12&amp;"-"&amp;H41</f>
        <v>设备4-NA-NA_7</v>
      </c>
    </row>
    <row r="59" spans="1:13" x14ac:dyDescent="0.25">
      <c r="K59" s="1">
        <f>主机!S5</f>
        <v>40004</v>
      </c>
      <c r="L59" s="1">
        <v>7</v>
      </c>
      <c r="M59" s="1" t="str">
        <f>A1&amp;"-"&amp;F12&amp;"-"&amp;H42</f>
        <v>设备4-NA-NA_8</v>
      </c>
    </row>
    <row r="60" spans="1:13" x14ac:dyDescent="0.25">
      <c r="K60" s="1">
        <f>主机!S5</f>
        <v>40004</v>
      </c>
      <c r="L60" s="1">
        <v>8</v>
      </c>
      <c r="M60" s="1" t="str">
        <f>A1&amp;"-"&amp;F12&amp;"-"&amp;H43</f>
        <v>设备4-NA-NA_9</v>
      </c>
    </row>
    <row r="61" spans="1:13" x14ac:dyDescent="0.25">
      <c r="K61" s="1">
        <f>主机!S5</f>
        <v>40004</v>
      </c>
      <c r="L61" s="1">
        <v>9</v>
      </c>
      <c r="M61" s="1" t="str">
        <f>A1&amp;"-"&amp;F12&amp;"-"&amp;H44</f>
        <v>设备4-NA-NA_10</v>
      </c>
    </row>
    <row r="62" spans="1:13" x14ac:dyDescent="0.25">
      <c r="K62" s="1">
        <f>主机!S5</f>
        <v>40004</v>
      </c>
      <c r="L62" s="1">
        <v>10</v>
      </c>
      <c r="M62" s="1" t="str">
        <f>A1&amp;"-"&amp;F12&amp;"-"&amp;H45</f>
        <v>设备4-NA-NA_11</v>
      </c>
    </row>
    <row r="63" spans="1:13" x14ac:dyDescent="0.25">
      <c r="K63" s="1">
        <f>主机!S5</f>
        <v>40004</v>
      </c>
      <c r="L63" s="1">
        <v>11</v>
      </c>
      <c r="M63" s="1" t="str">
        <f>A1&amp;"-"&amp;F12&amp;"-"&amp;H46</f>
        <v>设备4-NA-NA_12</v>
      </c>
    </row>
    <row r="64" spans="1:13" x14ac:dyDescent="0.25">
      <c r="K64" s="1">
        <f>主机!S5</f>
        <v>40004</v>
      </c>
      <c r="L64" s="1">
        <v>12</v>
      </c>
      <c r="M64" s="1" t="str">
        <f>A1&amp;"-"&amp;F12&amp;"-"&amp;H47</f>
        <v>设备4-NA-NA_13</v>
      </c>
    </row>
    <row r="65" spans="11:13" x14ac:dyDescent="0.25">
      <c r="K65" s="1">
        <f>主机!S5</f>
        <v>40004</v>
      </c>
      <c r="L65" s="1">
        <v>13</v>
      </c>
      <c r="M65" s="1" t="str">
        <f>A1&amp;"-"&amp;F12&amp;"-"&amp;H48</f>
        <v>设备4-NA-NA_14</v>
      </c>
    </row>
    <row r="66" spans="11:13" x14ac:dyDescent="0.25">
      <c r="K66" s="1">
        <f>主机!S5</f>
        <v>40004</v>
      </c>
      <c r="L66" s="1">
        <v>14</v>
      </c>
      <c r="M66" s="1" t="str">
        <f>A1&amp;"-"&amp;F12&amp;"-"&amp;H49</f>
        <v>设备4-NA-NA_15</v>
      </c>
    </row>
    <row r="67" spans="11:13" x14ac:dyDescent="0.25">
      <c r="K67" s="1">
        <f>主机!S5</f>
        <v>40004</v>
      </c>
      <c r="L67" s="1">
        <v>15</v>
      </c>
      <c r="M67" s="1" t="str">
        <f>A1&amp;"-"&amp;F12&amp;"-"&amp;H50</f>
        <v>设备4-NA-NA_16</v>
      </c>
    </row>
    <row r="68" spans="11:13" x14ac:dyDescent="0.25">
      <c r="K68" s="1">
        <f>主机!S6</f>
        <v>40005</v>
      </c>
      <c r="M68" t="str">
        <f>A1&amp;"--"&amp;C10</f>
        <v>设备4--IA</v>
      </c>
    </row>
    <row r="69" spans="11:13" x14ac:dyDescent="0.25">
      <c r="K69" s="1">
        <f>主机!S7</f>
        <v>40006</v>
      </c>
      <c r="M69" t="str">
        <f>A1&amp;"--"&amp;D10</f>
        <v>设备4--IB</v>
      </c>
    </row>
    <row r="70" spans="11:13" x14ac:dyDescent="0.25">
      <c r="K70" s="1">
        <f>主机!S8</f>
        <v>40007</v>
      </c>
      <c r="M70" t="str">
        <f>A1&amp;"--"&amp;E10</f>
        <v>设备4--IC</v>
      </c>
    </row>
    <row r="71" spans="11:13" x14ac:dyDescent="0.25">
      <c r="K71" s="1">
        <f>主机!S9</f>
        <v>40008</v>
      </c>
      <c r="M71" t="str">
        <f>A1&amp;"--"&amp;F10</f>
        <v>设备4--ID</v>
      </c>
    </row>
    <row r="72" spans="11:13" x14ac:dyDescent="0.25">
      <c r="K72" s="1">
        <f>主机!S10</f>
        <v>40009</v>
      </c>
      <c r="M72" s="1" t="str">
        <f>A1&amp;"--"&amp;C11</f>
        <v>设备4--U_BUS</v>
      </c>
    </row>
    <row r="73" spans="11:13" x14ac:dyDescent="0.25">
      <c r="K73" s="1">
        <f>主机!S11</f>
        <v>40010</v>
      </c>
      <c r="M73" s="1" t="str">
        <f>A1&amp;"--"&amp;D11</f>
        <v>设备4--IGBT</v>
      </c>
    </row>
    <row r="74" spans="11:13" x14ac:dyDescent="0.25">
      <c r="K74" s="1">
        <f>主机!S12</f>
        <v>40011</v>
      </c>
      <c r="M74" s="1" t="str">
        <f>A1&amp;"--"&amp;E11</f>
        <v>设备4--数据7</v>
      </c>
    </row>
    <row r="75" spans="11:13" x14ac:dyDescent="0.25">
      <c r="K75" s="1">
        <f>主机!S13</f>
        <v>40012</v>
      </c>
      <c r="M75" s="1" t="str">
        <f>A1&amp;"--"&amp;F11</f>
        <v>设备4--数据8</v>
      </c>
    </row>
    <row r="76" spans="11:13" x14ac:dyDescent="0.25">
      <c r="K76" s="1">
        <f>主机!S14</f>
        <v>40013</v>
      </c>
      <c r="L76" s="1">
        <v>0</v>
      </c>
      <c r="M76" s="1" t="str">
        <f>A1&amp;"-"&amp;C7&amp;"-"&amp;B16</f>
        <v>设备4-状态设置-4-1</v>
      </c>
    </row>
    <row r="77" spans="11:13" x14ac:dyDescent="0.25">
      <c r="K77" s="1">
        <f>主机!S14</f>
        <v>40013</v>
      </c>
      <c r="L77" s="1">
        <v>1</v>
      </c>
      <c r="M77" s="1" t="str">
        <f>A1&amp;"-"&amp;C7&amp;"-"&amp;B17</f>
        <v>设备4-状态设置-4-2</v>
      </c>
    </row>
    <row r="78" spans="11:13" x14ac:dyDescent="0.25">
      <c r="K78" s="1">
        <f>主机!S14</f>
        <v>40013</v>
      </c>
      <c r="L78" s="1">
        <v>2</v>
      </c>
      <c r="M78" s="1" t="str">
        <f>A1&amp;"-"&amp;C7&amp;"-"&amp;B18</f>
        <v>设备4-状态设置-4-3</v>
      </c>
    </row>
    <row r="79" spans="11:13" x14ac:dyDescent="0.25">
      <c r="K79" s="1">
        <f>主机!S14</f>
        <v>40013</v>
      </c>
      <c r="L79" s="1">
        <v>3</v>
      </c>
      <c r="M79" s="1" t="str">
        <f>A1&amp;"-"&amp;C7&amp;"-"&amp;B19</f>
        <v>设备4-状态设置-4-4</v>
      </c>
    </row>
    <row r="80" spans="11:13" x14ac:dyDescent="0.25">
      <c r="K80" s="1">
        <f>主机!S14</f>
        <v>40013</v>
      </c>
      <c r="L80" s="1">
        <v>4</v>
      </c>
      <c r="M80" s="1" t="str">
        <f>A1&amp;"-"&amp;C7&amp;"-"&amp;B20</f>
        <v>设备4-状态设置-4-5</v>
      </c>
    </row>
    <row r="81" spans="11:13" x14ac:dyDescent="0.25">
      <c r="K81" s="1">
        <f>主机!S14</f>
        <v>40013</v>
      </c>
      <c r="L81" s="1">
        <v>5</v>
      </c>
      <c r="M81" s="1" t="str">
        <f>A1&amp;"-"&amp;C7&amp;"-"&amp;B21</f>
        <v>设备4-状态设置-4-6</v>
      </c>
    </row>
    <row r="82" spans="11:13" x14ac:dyDescent="0.25">
      <c r="K82" s="1">
        <f>主机!S14</f>
        <v>40013</v>
      </c>
      <c r="L82" s="1">
        <v>6</v>
      </c>
      <c r="M82" s="1" t="str">
        <f>A1&amp;"-"&amp;C7&amp;"-"&amp;B22</f>
        <v>设备4-状态设置-4-7</v>
      </c>
    </row>
    <row r="83" spans="11:13" x14ac:dyDescent="0.25">
      <c r="K83" s="1">
        <f>主机!S14</f>
        <v>40013</v>
      </c>
      <c r="L83" s="1">
        <v>7</v>
      </c>
      <c r="M83" s="1" t="str">
        <f>A1&amp;"-"&amp;C7&amp;"-"&amp;B23</f>
        <v>设备4-状态设置-4-8</v>
      </c>
    </row>
    <row r="84" spans="11:13" x14ac:dyDescent="0.25">
      <c r="K84" s="1">
        <f>主机!S14</f>
        <v>40013</v>
      </c>
      <c r="L84" s="1">
        <v>8</v>
      </c>
      <c r="M84" s="1" t="str">
        <f>A1&amp;"-"&amp;C7&amp;"-"&amp;B24</f>
        <v>设备4-状态设置-4-9</v>
      </c>
    </row>
    <row r="85" spans="11:13" x14ac:dyDescent="0.25">
      <c r="K85" s="1">
        <f>主机!S14</f>
        <v>40013</v>
      </c>
      <c r="L85" s="1">
        <v>9</v>
      </c>
      <c r="M85" s="1" t="str">
        <f>A1&amp;"-"&amp;C7&amp;"-"&amp;B25</f>
        <v>设备4-状态设置-4-10</v>
      </c>
    </row>
    <row r="86" spans="11:13" x14ac:dyDescent="0.25">
      <c r="K86" s="1">
        <f>主机!S14</f>
        <v>40013</v>
      </c>
      <c r="L86" s="1">
        <v>10</v>
      </c>
      <c r="M86" s="1" t="str">
        <f>A1&amp;"-"&amp;C7&amp;"-"&amp;B26</f>
        <v>设备4-状态设置-4-11</v>
      </c>
    </row>
    <row r="87" spans="11:13" x14ac:dyDescent="0.25">
      <c r="K87" s="1">
        <f>主机!S14</f>
        <v>40013</v>
      </c>
      <c r="L87" s="1">
        <v>11</v>
      </c>
      <c r="M87" s="1" t="str">
        <f>A1&amp;"-"&amp;C7&amp;"-"&amp;B27</f>
        <v>设备4-状态设置-4-12</v>
      </c>
    </row>
    <row r="88" spans="11:13" x14ac:dyDescent="0.25">
      <c r="K88" s="1">
        <f>主机!S14</f>
        <v>40013</v>
      </c>
      <c r="L88" s="1">
        <v>12</v>
      </c>
      <c r="M88" s="1" t="str">
        <f>A1&amp;"-"&amp;C7&amp;"-"&amp;B28</f>
        <v>设备4-状态设置-4-13</v>
      </c>
    </row>
    <row r="89" spans="11:13" x14ac:dyDescent="0.25">
      <c r="K89" s="1">
        <f>主机!S14</f>
        <v>40013</v>
      </c>
      <c r="L89" s="1">
        <v>13</v>
      </c>
      <c r="M89" s="1" t="str">
        <f>A1&amp;"-"&amp;C7&amp;"-"&amp;B29</f>
        <v>设备4-状态设置-4-14</v>
      </c>
    </row>
    <row r="90" spans="11:13" x14ac:dyDescent="0.25">
      <c r="K90" s="1">
        <f>主机!S14</f>
        <v>40013</v>
      </c>
      <c r="L90" s="1">
        <v>14</v>
      </c>
      <c r="M90" s="1" t="str">
        <f>A1&amp;"-"&amp;C7&amp;"-"&amp;B30</f>
        <v>设备4-状态设置-4-15</v>
      </c>
    </row>
    <row r="91" spans="11:13" x14ac:dyDescent="0.25">
      <c r="K91" s="1">
        <f>主机!S14</f>
        <v>40013</v>
      </c>
      <c r="L91" s="1">
        <v>15</v>
      </c>
      <c r="M91" s="1" t="str">
        <f>A1&amp;"-"&amp;C7&amp;"-"&amp;B31</f>
        <v>设备4-状态设置-4-16</v>
      </c>
    </row>
    <row r="92" spans="11:13" x14ac:dyDescent="0.25">
      <c r="K92" s="1">
        <f>主机!S15</f>
        <v>40014</v>
      </c>
      <c r="L92" s="1">
        <v>0</v>
      </c>
      <c r="M92" s="1" t="str">
        <f>A1&amp;"-"&amp;D7&amp;"-"&amp;D16</f>
        <v>设备4-状态设置-3-1</v>
      </c>
    </row>
    <row r="93" spans="11:13" x14ac:dyDescent="0.25">
      <c r="K93" s="1">
        <f>主机!S15</f>
        <v>40014</v>
      </c>
      <c r="L93" s="1">
        <v>1</v>
      </c>
      <c r="M93" s="1" t="str">
        <f>A1&amp;"-"&amp;D7&amp;"-"&amp;D17</f>
        <v>设备4-状态设置-3-2</v>
      </c>
    </row>
    <row r="94" spans="11:13" x14ac:dyDescent="0.25">
      <c r="K94" s="1">
        <f>主机!S15</f>
        <v>40014</v>
      </c>
      <c r="L94" s="1">
        <v>2</v>
      </c>
      <c r="M94" s="1" t="str">
        <f>A1&amp;"-"&amp;D7&amp;"-"&amp;D18</f>
        <v>设备4-状态设置-3-3</v>
      </c>
    </row>
    <row r="95" spans="11:13" x14ac:dyDescent="0.25">
      <c r="K95" s="1">
        <f>主机!S15</f>
        <v>40014</v>
      </c>
      <c r="L95" s="1">
        <v>3</v>
      </c>
      <c r="M95" s="1" t="str">
        <f>A1&amp;"-"&amp;D7&amp;"-"&amp;D19</f>
        <v>设备4-状态设置-3-4</v>
      </c>
    </row>
    <row r="96" spans="11:13" x14ac:dyDescent="0.25">
      <c r="K96" s="1">
        <f>主机!S15</f>
        <v>40014</v>
      </c>
      <c r="L96" s="1">
        <v>4</v>
      </c>
      <c r="M96" s="1" t="str">
        <f>A1&amp;"-"&amp;D7&amp;"-"&amp;D20</f>
        <v>设备4-状态设置-3-5</v>
      </c>
    </row>
    <row r="97" spans="11:13" x14ac:dyDescent="0.25">
      <c r="K97" s="1">
        <f>主机!S15</f>
        <v>40014</v>
      </c>
      <c r="L97" s="1">
        <v>5</v>
      </c>
      <c r="M97" s="1" t="str">
        <f>A1&amp;"-"&amp;D7&amp;"-"&amp;D21</f>
        <v>设备4-状态设置-3-6</v>
      </c>
    </row>
    <row r="98" spans="11:13" x14ac:dyDescent="0.25">
      <c r="K98" s="1">
        <f>主机!S15</f>
        <v>40014</v>
      </c>
      <c r="L98" s="1">
        <v>6</v>
      </c>
      <c r="M98" s="1" t="str">
        <f>A1&amp;"-"&amp;D7&amp;"-"&amp;D22</f>
        <v>设备4-状态设置-3-7</v>
      </c>
    </row>
    <row r="99" spans="11:13" x14ac:dyDescent="0.25">
      <c r="K99" s="1">
        <f>主机!S15</f>
        <v>40014</v>
      </c>
      <c r="L99" s="1">
        <v>7</v>
      </c>
      <c r="M99" s="1" t="str">
        <f>A1&amp;"-"&amp;D7&amp;"-"&amp;D23</f>
        <v>设备4-状态设置-3-8</v>
      </c>
    </row>
    <row r="100" spans="11:13" x14ac:dyDescent="0.25">
      <c r="K100" s="1">
        <f>主机!S15</f>
        <v>40014</v>
      </c>
      <c r="L100" s="1">
        <v>8</v>
      </c>
      <c r="M100" s="1" t="str">
        <f>A1&amp;"-"&amp;D7&amp;"-"&amp;D24</f>
        <v>设备4-状态设置-3-9</v>
      </c>
    </row>
    <row r="101" spans="11:13" x14ac:dyDescent="0.25">
      <c r="K101" s="1">
        <f>主机!S15</f>
        <v>40014</v>
      </c>
      <c r="L101" s="1">
        <v>9</v>
      </c>
      <c r="M101" s="1" t="str">
        <f>A1&amp;"-"&amp;D7&amp;"-"&amp;D25</f>
        <v>设备4-状态设置-3-10</v>
      </c>
    </row>
    <row r="102" spans="11:13" x14ac:dyDescent="0.25">
      <c r="K102" s="1">
        <f>主机!S15</f>
        <v>40014</v>
      </c>
      <c r="L102" s="1">
        <v>10</v>
      </c>
      <c r="M102" s="1" t="str">
        <f>A1&amp;"-"&amp;D7&amp;"-"&amp;D26</f>
        <v>设备4-状态设置-3-11</v>
      </c>
    </row>
    <row r="103" spans="11:13" x14ac:dyDescent="0.25">
      <c r="K103" s="1">
        <f>主机!S15</f>
        <v>40014</v>
      </c>
      <c r="L103" s="1">
        <v>11</v>
      </c>
      <c r="M103" s="1" t="str">
        <f>A1&amp;"-"&amp;D7&amp;"-"&amp;D27</f>
        <v>设备4-状态设置-3-12</v>
      </c>
    </row>
    <row r="104" spans="11:13" x14ac:dyDescent="0.25">
      <c r="K104" s="1">
        <f>主机!S15</f>
        <v>40014</v>
      </c>
      <c r="L104" s="1">
        <v>12</v>
      </c>
      <c r="M104" s="1" t="str">
        <f>A1&amp;"-"&amp;D7&amp;"-"&amp;D28</f>
        <v>设备4-状态设置-3-13</v>
      </c>
    </row>
    <row r="105" spans="11:13" x14ac:dyDescent="0.25">
      <c r="K105" s="1">
        <f>主机!S15</f>
        <v>40014</v>
      </c>
      <c r="L105" s="1">
        <v>13</v>
      </c>
      <c r="M105" s="1" t="str">
        <f>A1&amp;"-"&amp;D7&amp;"-"&amp;D29</f>
        <v>设备4-状态设置-3-14</v>
      </c>
    </row>
    <row r="106" spans="11:13" x14ac:dyDescent="0.25">
      <c r="K106" s="1">
        <f>主机!S15</f>
        <v>40014</v>
      </c>
      <c r="L106" s="1">
        <v>14</v>
      </c>
      <c r="M106" s="1" t="str">
        <f>A1&amp;"-"&amp;D7&amp;"-"&amp;D30</f>
        <v>设备4-状态设置-3-15</v>
      </c>
    </row>
    <row r="107" spans="11:13" x14ac:dyDescent="0.25">
      <c r="K107" s="1">
        <f>主机!S15</f>
        <v>40014</v>
      </c>
      <c r="L107" s="1">
        <v>15</v>
      </c>
      <c r="M107" s="1" t="str">
        <f>A1&amp;"-"&amp;D7&amp;"-"&amp;D31</f>
        <v>设备4-状态设置-3-16</v>
      </c>
    </row>
    <row r="108" spans="11:13" x14ac:dyDescent="0.25">
      <c r="K108" s="1">
        <f>主机!S16</f>
        <v>40015</v>
      </c>
      <c r="L108" s="1">
        <v>0</v>
      </c>
      <c r="M108" s="1" t="str">
        <f>A1&amp;"-"&amp;E7&amp;"-"&amp;F16</f>
        <v>设备4-状态设置-2-1</v>
      </c>
    </row>
    <row r="109" spans="11:13" x14ac:dyDescent="0.25">
      <c r="K109" s="1">
        <f>主机!S16</f>
        <v>40015</v>
      </c>
      <c r="L109" s="1">
        <v>1</v>
      </c>
      <c r="M109" s="1" t="str">
        <f>A1&amp;"-"&amp;E7&amp;"-"&amp;F17</f>
        <v>设备4-状态设置-2-2</v>
      </c>
    </row>
    <row r="110" spans="11:13" x14ac:dyDescent="0.25">
      <c r="K110" s="1">
        <f>主机!S16</f>
        <v>40015</v>
      </c>
      <c r="L110" s="1">
        <v>2</v>
      </c>
      <c r="M110" s="1" t="str">
        <f>A1&amp;"-"&amp;E7&amp;"-"&amp;F18</f>
        <v>设备4-状态设置-2-3</v>
      </c>
    </row>
    <row r="111" spans="11:13" x14ac:dyDescent="0.25">
      <c r="K111" s="1">
        <f>主机!S16</f>
        <v>40015</v>
      </c>
      <c r="L111" s="1">
        <v>3</v>
      </c>
      <c r="M111" s="1" t="str">
        <f>A1&amp;"-"&amp;E7&amp;"-"&amp;F19</f>
        <v>设备4-状态设置-2-4</v>
      </c>
    </row>
    <row r="112" spans="11:13" x14ac:dyDescent="0.25">
      <c r="K112" s="1">
        <f>主机!S16</f>
        <v>40015</v>
      </c>
      <c r="L112" s="1">
        <v>4</v>
      </c>
      <c r="M112" s="1" t="str">
        <f>A1&amp;"-"&amp;E7&amp;"-"&amp;F20</f>
        <v>设备4-状态设置-2-5</v>
      </c>
    </row>
    <row r="113" spans="11:13" x14ac:dyDescent="0.25">
      <c r="K113" s="1">
        <f>主机!S16</f>
        <v>40015</v>
      </c>
      <c r="L113" s="1">
        <v>5</v>
      </c>
      <c r="M113" s="1" t="str">
        <f>A1&amp;"-"&amp;E7&amp;"-"&amp;F21</f>
        <v>设备4-状态设置-2-6</v>
      </c>
    </row>
    <row r="114" spans="11:13" x14ac:dyDescent="0.25">
      <c r="K114" s="1">
        <f>主机!S16</f>
        <v>40015</v>
      </c>
      <c r="L114" s="1">
        <v>6</v>
      </c>
      <c r="M114" s="1" t="str">
        <f>A1&amp;"-"&amp;E7&amp;"-"&amp;F22</f>
        <v>设备4-状态设置-2-7</v>
      </c>
    </row>
    <row r="115" spans="11:13" x14ac:dyDescent="0.25">
      <c r="K115" s="1">
        <f>主机!S16</f>
        <v>40015</v>
      </c>
      <c r="L115" s="1">
        <v>7</v>
      </c>
      <c r="M115" s="1" t="str">
        <f>A1&amp;"-"&amp;E7&amp;"-"&amp;F23</f>
        <v>设备4-状态设置-2-8</v>
      </c>
    </row>
    <row r="116" spans="11:13" x14ac:dyDescent="0.25">
      <c r="K116" s="1">
        <f>主机!S16</f>
        <v>40015</v>
      </c>
      <c r="L116" s="1">
        <v>8</v>
      </c>
      <c r="M116" s="1" t="str">
        <f>A1&amp;"-"&amp;E7&amp;"-"&amp;F24</f>
        <v>设备4-状态设置-2-9</v>
      </c>
    </row>
    <row r="117" spans="11:13" x14ac:dyDescent="0.25">
      <c r="K117" s="1">
        <f>主机!S16</f>
        <v>40015</v>
      </c>
      <c r="L117" s="1">
        <v>9</v>
      </c>
      <c r="M117" s="1" t="str">
        <f>A1&amp;"-"&amp;E7&amp;"-"&amp;F25</f>
        <v>设备4-状态设置-2-10</v>
      </c>
    </row>
    <row r="118" spans="11:13" x14ac:dyDescent="0.25">
      <c r="K118" s="1">
        <f>主机!S16</f>
        <v>40015</v>
      </c>
      <c r="L118" s="1">
        <v>10</v>
      </c>
      <c r="M118" s="1" t="str">
        <f>A1&amp;"-"&amp;E7&amp;"-"&amp;F26</f>
        <v>设备4-状态设置-2-11</v>
      </c>
    </row>
    <row r="119" spans="11:13" x14ac:dyDescent="0.25">
      <c r="K119" s="1">
        <f>主机!S16</f>
        <v>40015</v>
      </c>
      <c r="L119" s="1">
        <v>11</v>
      </c>
      <c r="M119" s="1" t="str">
        <f>A1&amp;"-"&amp;E7&amp;"-"&amp;F27</f>
        <v>设备4-状态设置-2-12</v>
      </c>
    </row>
    <row r="120" spans="11:13" x14ac:dyDescent="0.25">
      <c r="K120" s="1">
        <f>主机!S16</f>
        <v>40015</v>
      </c>
      <c r="L120" s="1">
        <v>12</v>
      </c>
      <c r="M120" s="1" t="str">
        <f>A1&amp;"-"&amp;E7&amp;"-"&amp;F28</f>
        <v>设备4-状态设置-2-13</v>
      </c>
    </row>
    <row r="121" spans="11:13" x14ac:dyDescent="0.25">
      <c r="K121" s="1">
        <f>主机!S16</f>
        <v>40015</v>
      </c>
      <c r="L121" s="1">
        <v>13</v>
      </c>
      <c r="M121" s="1" t="str">
        <f>A1&amp;"-"&amp;E7&amp;"-"&amp;F29</f>
        <v>设备4-状态设置-2-14</v>
      </c>
    </row>
    <row r="122" spans="11:13" x14ac:dyDescent="0.25">
      <c r="K122" s="1">
        <f>主机!S16</f>
        <v>40015</v>
      </c>
      <c r="L122" s="1">
        <v>14</v>
      </c>
      <c r="M122" s="1" t="str">
        <f>A1&amp;"-"&amp;E7&amp;"-"&amp;F30</f>
        <v>设备4-状态设置-2-15</v>
      </c>
    </row>
    <row r="123" spans="11:13" x14ac:dyDescent="0.25">
      <c r="K123" s="1">
        <f>主机!S16</f>
        <v>40015</v>
      </c>
      <c r="L123" s="1">
        <v>15</v>
      </c>
      <c r="M123" s="1" t="str">
        <f>A1&amp;"-"&amp;E7&amp;"-"&amp;F31</f>
        <v>设备4-状态设置-2-16</v>
      </c>
    </row>
    <row r="124" spans="11:13" x14ac:dyDescent="0.25">
      <c r="K124" s="1">
        <f>主机!S17</f>
        <v>40016</v>
      </c>
      <c r="L124" s="1">
        <v>0</v>
      </c>
      <c r="M124" s="1" t="str">
        <f>A1&amp;"-"&amp;F7&amp;"-"&amp;H16</f>
        <v>设备4-can状态-1-can接收成功</v>
      </c>
    </row>
    <row r="125" spans="11:13" x14ac:dyDescent="0.25">
      <c r="K125" s="1">
        <f>主机!S17</f>
        <v>40016</v>
      </c>
      <c r="L125" s="1">
        <v>1</v>
      </c>
      <c r="M125" s="1" t="str">
        <f>A1&amp;"-"&amp;F7&amp;"-"&amp;H17</f>
        <v>设备4-can状态-1-can发送成功</v>
      </c>
    </row>
    <row r="126" spans="11:13" x14ac:dyDescent="0.25">
      <c r="K126" s="1">
        <f>主机!S17</f>
        <v>40016</v>
      </c>
      <c r="L126" s="1">
        <v>2</v>
      </c>
      <c r="M126" s="1" t="str">
        <f>A1&amp;"-"&amp;F7&amp;"-"&amp;H18</f>
        <v>设备4-can状态-1-3</v>
      </c>
    </row>
    <row r="127" spans="11:13" x14ac:dyDescent="0.25">
      <c r="K127" s="1">
        <f>主机!S17</f>
        <v>40016</v>
      </c>
      <c r="L127" s="1">
        <v>3</v>
      </c>
      <c r="M127" s="1" t="str">
        <f>A1&amp;"-"&amp;F7&amp;"-"&amp;H19</f>
        <v>设备4-can状态-1-4</v>
      </c>
    </row>
    <row r="128" spans="11:13" x14ac:dyDescent="0.25">
      <c r="K128" s="1">
        <f>主机!S17</f>
        <v>40016</v>
      </c>
      <c r="L128" s="1">
        <v>4</v>
      </c>
      <c r="M128" s="1" t="str">
        <f>A1&amp;"-"&amp;F7&amp;"-"&amp;H20</f>
        <v>设备4-can状态-1-5</v>
      </c>
    </row>
    <row r="129" spans="11:13" x14ac:dyDescent="0.25">
      <c r="K129" s="1">
        <f>主机!S17</f>
        <v>40016</v>
      </c>
      <c r="L129" s="1">
        <v>5</v>
      </c>
      <c r="M129" s="1" t="str">
        <f>A1&amp;"-"&amp;F7&amp;"-"&amp;H21</f>
        <v>设备4-can状态-1-6</v>
      </c>
    </row>
    <row r="130" spans="11:13" x14ac:dyDescent="0.25">
      <c r="K130" s="1">
        <f>主机!S17</f>
        <v>40016</v>
      </c>
      <c r="L130" s="1">
        <v>6</v>
      </c>
      <c r="M130" s="1" t="str">
        <f>A1&amp;"-"&amp;F7&amp;"-"&amp;H22</f>
        <v>设备4-can状态-1-7</v>
      </c>
    </row>
    <row r="131" spans="11:13" x14ac:dyDescent="0.25">
      <c r="K131" s="1">
        <f>主机!S17</f>
        <v>40016</v>
      </c>
      <c r="L131" s="1">
        <v>7</v>
      </c>
      <c r="M131" s="1" t="str">
        <f>A1&amp;"-"&amp;F7&amp;"-"&amp;H23</f>
        <v>设备4-can状态-1-8</v>
      </c>
    </row>
    <row r="132" spans="11:13" x14ac:dyDescent="0.25">
      <c r="K132" s="1">
        <f>主机!S17</f>
        <v>40016</v>
      </c>
      <c r="L132" s="1">
        <v>8</v>
      </c>
      <c r="M132" s="1" t="str">
        <f>A1&amp;"-"&amp;F7&amp;"-"&amp;H24</f>
        <v>设备4-can状态-1-9</v>
      </c>
    </row>
    <row r="133" spans="11:13" x14ac:dyDescent="0.25">
      <c r="K133" s="1">
        <f>主机!S17</f>
        <v>40016</v>
      </c>
      <c r="L133" s="1">
        <v>9</v>
      </c>
      <c r="M133" s="1" t="str">
        <f>A1&amp;"-"&amp;F7&amp;"-"&amp;H25</f>
        <v>设备4-can状态-1-10</v>
      </c>
    </row>
    <row r="134" spans="11:13" x14ac:dyDescent="0.25">
      <c r="K134" s="1">
        <f>主机!S17</f>
        <v>40016</v>
      </c>
      <c r="L134" s="1">
        <v>10</v>
      </c>
      <c r="M134" s="1" t="str">
        <f>A1&amp;"-"&amp;F7&amp;"-"&amp;H26</f>
        <v>设备4-can状态-1-11</v>
      </c>
    </row>
    <row r="135" spans="11:13" x14ac:dyDescent="0.25">
      <c r="K135" s="1">
        <f>主机!S17</f>
        <v>40016</v>
      </c>
      <c r="L135" s="1">
        <v>11</v>
      </c>
      <c r="M135" s="1" t="str">
        <f>A1&amp;"-"&amp;F7&amp;"-"&amp;H27</f>
        <v>设备4-can状态-1-12</v>
      </c>
    </row>
    <row r="136" spans="11:13" x14ac:dyDescent="0.25">
      <c r="K136" s="1">
        <f>主机!S17</f>
        <v>40016</v>
      </c>
      <c r="L136" s="1">
        <v>12</v>
      </c>
      <c r="M136" s="1" t="str">
        <f>A1&amp;"-"&amp;F7&amp;"-"&amp;H28</f>
        <v>设备4-can状态-1-13</v>
      </c>
    </row>
    <row r="137" spans="11:13" x14ac:dyDescent="0.25">
      <c r="K137" s="1">
        <f>主机!S17</f>
        <v>40016</v>
      </c>
      <c r="L137" s="1">
        <v>13</v>
      </c>
      <c r="M137" s="1" t="str">
        <f>A1&amp;"-"&amp;F7&amp;"-"&amp;H29</f>
        <v>设备4-can状态-1-14</v>
      </c>
    </row>
    <row r="138" spans="11:13" x14ac:dyDescent="0.25">
      <c r="K138" s="1">
        <f>主机!S17</f>
        <v>40016</v>
      </c>
      <c r="L138" s="1">
        <v>14</v>
      </c>
      <c r="M138" s="1" t="str">
        <f>A1&amp;"-"&amp;F7&amp;"-"&amp;H30</f>
        <v>设备4-can状态-1-15</v>
      </c>
    </row>
    <row r="139" spans="11:13" x14ac:dyDescent="0.25">
      <c r="K139" s="1">
        <f>主机!S17</f>
        <v>40016</v>
      </c>
      <c r="L139" s="1">
        <v>15</v>
      </c>
      <c r="M139" s="1" t="str">
        <f>A1&amp;"-"&amp;F7&amp;"-"&amp;H31</f>
        <v>设备4-can状态-1-16</v>
      </c>
    </row>
    <row r="140" spans="11:13" x14ac:dyDescent="0.25">
      <c r="K140" s="1">
        <f>主机!S18</f>
        <v>40017</v>
      </c>
      <c r="M140" s="1" t="str">
        <f>A1&amp;"-"&amp;C5</f>
        <v>设备4-设置1</v>
      </c>
    </row>
    <row r="141" spans="11:13" x14ac:dyDescent="0.25">
      <c r="K141" s="1">
        <f>主机!S19</f>
        <v>40018</v>
      </c>
      <c r="M141" s="1" t="str">
        <f>A1&amp;"-"&amp;D5</f>
        <v>设备4-设置2</v>
      </c>
    </row>
    <row r="142" spans="11:13" x14ac:dyDescent="0.25">
      <c r="K142" s="1">
        <f>主机!S20</f>
        <v>40019</v>
      </c>
      <c r="M142" s="1" t="str">
        <f>A1&amp;"-"&amp;E5</f>
        <v>设备4-设置3</v>
      </c>
    </row>
    <row r="143" spans="11:13" x14ac:dyDescent="0.25">
      <c r="K143" s="1">
        <f>主机!S21</f>
        <v>40020</v>
      </c>
      <c r="M143" s="1" t="str">
        <f>A1&amp;"-"&amp;F5</f>
        <v>设备4-设置4</v>
      </c>
    </row>
    <row r="144" spans="11:13" x14ac:dyDescent="0.25">
      <c r="K144" s="1">
        <f>主机!S22</f>
        <v>40021</v>
      </c>
      <c r="M144" s="1" t="str">
        <f>A1&amp;"-"&amp;C6</f>
        <v>设备4-设置5</v>
      </c>
    </row>
    <row r="145" spans="11:13" x14ac:dyDescent="0.25">
      <c r="K145" s="1">
        <f>主机!S23</f>
        <v>40022</v>
      </c>
      <c r="M145" s="1" t="str">
        <f>A1&amp;"-"&amp;D6</f>
        <v>设备4-设置6</v>
      </c>
    </row>
    <row r="146" spans="11:13" x14ac:dyDescent="0.25">
      <c r="K146" s="1">
        <f>主机!S24</f>
        <v>40023</v>
      </c>
      <c r="M146" s="1" t="str">
        <f>A1&amp;"-"&amp;E6</f>
        <v>设备4-设置7</v>
      </c>
    </row>
    <row r="147" spans="11:13" x14ac:dyDescent="0.25">
      <c r="K147" s="1">
        <f>主机!S25</f>
        <v>40024</v>
      </c>
      <c r="M147" s="1" t="str">
        <f>A1&amp;"-"&amp;F6</f>
        <v>设备4-设置8</v>
      </c>
    </row>
  </sheetData>
  <mergeCells count="3">
    <mergeCell ref="A1:H1"/>
    <mergeCell ref="C3:G3"/>
    <mergeCell ref="C8:G8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2ADA-765E-4D0A-B95E-ED0FD507E659}">
  <dimension ref="A1:N147"/>
  <sheetViews>
    <sheetView workbookViewId="0">
      <selection activeCell="O14" sqref="A1:XFD1048576"/>
    </sheetView>
  </sheetViews>
  <sheetFormatPr defaultRowHeight="13.8" x14ac:dyDescent="0.25"/>
  <cols>
    <col min="1" max="1" width="11.44140625" style="1" bestFit="1" customWidth="1"/>
    <col min="2" max="6" width="9.5546875" style="1" bestFit="1" customWidth="1"/>
    <col min="7" max="7" width="6" style="1" bestFit="1" customWidth="1"/>
    <col min="8" max="8" width="15" style="1" bestFit="1" customWidth="1"/>
    <col min="9" max="9" width="8.88671875" style="1"/>
    <col min="10" max="10" width="9.5546875" style="1" customWidth="1"/>
    <col min="11" max="11" width="9.5546875" style="1" bestFit="1" customWidth="1"/>
    <col min="12" max="12" width="3.77734375" style="1" bestFit="1" customWidth="1"/>
    <col min="13" max="13" width="30.33203125" style="1" bestFit="1" customWidth="1"/>
    <col min="14" max="14" width="5.5546875" style="1" bestFit="1" customWidth="1"/>
    <col min="15" max="16384" width="8.88671875" style="1"/>
  </cols>
  <sheetData>
    <row r="1" spans="1:14" ht="20.399999999999999" thickTop="1" thickBot="1" x14ac:dyDescent="0.4">
      <c r="A1" s="63" t="s">
        <v>25</v>
      </c>
      <c r="B1" s="64"/>
      <c r="C1" s="64"/>
      <c r="D1" s="64"/>
      <c r="E1" s="64"/>
      <c r="F1" s="64"/>
      <c r="G1" s="64"/>
      <c r="H1" s="65"/>
    </row>
    <row r="2" spans="1:14" ht="15" thickTop="1" thickBot="1" x14ac:dyDescent="0.3">
      <c r="H2" s="16"/>
      <c r="K2" t="s">
        <v>213</v>
      </c>
      <c r="M2" t="s">
        <v>214</v>
      </c>
      <c r="N2" t="s">
        <v>215</v>
      </c>
    </row>
    <row r="3" spans="1:14" ht="18" customHeight="1" thickTop="1" thickBot="1" x14ac:dyDescent="0.35">
      <c r="A3" s="31" t="s">
        <v>156</v>
      </c>
      <c r="B3" s="31" t="s">
        <v>20</v>
      </c>
      <c r="C3" s="68" t="s">
        <v>1</v>
      </c>
      <c r="D3" s="68"/>
      <c r="E3" s="68"/>
      <c r="F3" s="68"/>
      <c r="G3" s="69"/>
      <c r="H3" s="17"/>
      <c r="K3" s="59">
        <v>40001</v>
      </c>
      <c r="L3" s="59" t="s">
        <v>217</v>
      </c>
      <c r="N3"/>
    </row>
    <row r="4" spans="1:14" ht="15" customHeight="1" thickTop="1" thickBot="1" x14ac:dyDescent="0.3">
      <c r="B4" s="32" t="s">
        <v>6</v>
      </c>
      <c r="C4" s="15" t="s">
        <v>5</v>
      </c>
      <c r="D4" s="15" t="s">
        <v>4</v>
      </c>
      <c r="E4" s="15" t="s">
        <v>3</v>
      </c>
      <c r="F4" s="15" t="s">
        <v>2</v>
      </c>
      <c r="G4" s="19" t="s">
        <v>147</v>
      </c>
      <c r="H4" s="17"/>
      <c r="K4">
        <f>主机!V2</f>
        <v>40001</v>
      </c>
      <c r="L4" s="1">
        <v>0</v>
      </c>
      <c r="M4" s="1" t="str">
        <f>A1&amp;"-"&amp;C12&amp;"-"&amp;B35</f>
        <v>设备5-状态显示-状态1</v>
      </c>
      <c r="N4"/>
    </row>
    <row r="5" spans="1:14" ht="13.8" customHeight="1" thickTop="1" x14ac:dyDescent="0.25">
      <c r="B5" s="40" t="str">
        <f>主机!D14</f>
        <v>0x2A</v>
      </c>
      <c r="C5" s="13" t="str">
        <f>设备1!C5</f>
        <v>设置1</v>
      </c>
      <c r="D5" s="13" t="str">
        <f>设备1!D5</f>
        <v>设置2</v>
      </c>
      <c r="E5" s="13" t="str">
        <f>设备1!E5</f>
        <v>设置3</v>
      </c>
      <c r="F5" s="13" t="str">
        <f>设备1!F5</f>
        <v>设置4</v>
      </c>
      <c r="G5" s="14">
        <v>8</v>
      </c>
      <c r="H5" s="17"/>
      <c r="K5">
        <f>主机!V2</f>
        <v>40001</v>
      </c>
      <c r="L5" s="1">
        <v>1</v>
      </c>
      <c r="M5" s="1" t="str">
        <f>A1&amp;"-"&amp;C12&amp;"-"&amp;B36</f>
        <v>设备5-状态显示-状态2</v>
      </c>
      <c r="N5"/>
    </row>
    <row r="6" spans="1:14" ht="13.8" customHeight="1" x14ac:dyDescent="0.25">
      <c r="B6" s="41" t="str">
        <f>主机!D15</f>
        <v>0x2B</v>
      </c>
      <c r="C6" s="13" t="str">
        <f>设备1!C6</f>
        <v>设置5</v>
      </c>
      <c r="D6" s="13" t="str">
        <f>设备1!D6</f>
        <v>设置6</v>
      </c>
      <c r="E6" s="13" t="str">
        <f>设备1!E6</f>
        <v>设置7</v>
      </c>
      <c r="F6" s="13" t="str">
        <f>设备1!F6</f>
        <v>设置8</v>
      </c>
      <c r="G6" s="10">
        <v>8</v>
      </c>
      <c r="H6" s="17"/>
      <c r="K6">
        <f>主机!V2</f>
        <v>40001</v>
      </c>
      <c r="L6" s="1">
        <v>2</v>
      </c>
      <c r="M6" s="1" t="str">
        <f>A1&amp;"-"&amp;C12&amp;"-"&amp;B37</f>
        <v>设备5-状态显示-状态3</v>
      </c>
      <c r="N6"/>
    </row>
    <row r="7" spans="1:14" ht="13.8" customHeight="1" thickBot="1" x14ac:dyDescent="0.3">
      <c r="B7" s="42" t="str">
        <f>主机!D16</f>
        <v>0x2C</v>
      </c>
      <c r="C7" s="13" t="str">
        <f>设备1!C7</f>
        <v>状态设置</v>
      </c>
      <c r="D7" s="13" t="str">
        <f>设备1!D7</f>
        <v>状态设置</v>
      </c>
      <c r="E7" s="13" t="str">
        <f>设备1!E7</f>
        <v>状态设置</v>
      </c>
      <c r="F7" s="13" t="str">
        <f>设备1!F7</f>
        <v>can状态</v>
      </c>
      <c r="G7" s="12">
        <v>8</v>
      </c>
      <c r="H7" s="17"/>
      <c r="K7" s="1">
        <f>主机!V2</f>
        <v>40001</v>
      </c>
      <c r="L7" s="1">
        <v>3</v>
      </c>
      <c r="M7" s="1" t="str">
        <f>A1&amp;"-"&amp;C12&amp;"-"&amp;B38</f>
        <v>设备5-状态显示-状态4</v>
      </c>
    </row>
    <row r="8" spans="1:14" ht="18" customHeight="1" thickTop="1" thickBot="1" x14ac:dyDescent="0.35">
      <c r="A8" s="31" t="s">
        <v>157</v>
      </c>
      <c r="B8" s="31" t="s">
        <v>20</v>
      </c>
      <c r="C8" s="68" t="s">
        <v>1</v>
      </c>
      <c r="D8" s="68"/>
      <c r="E8" s="68"/>
      <c r="F8" s="68"/>
      <c r="G8" s="69"/>
      <c r="H8" s="17"/>
      <c r="K8" s="1">
        <f>主机!V2</f>
        <v>40001</v>
      </c>
      <c r="L8" s="1">
        <v>4</v>
      </c>
      <c r="M8" s="1" t="str">
        <f>A1&amp;"-"&amp;C12&amp;"-"&amp;B39</f>
        <v>设备5-状态显示-状态5</v>
      </c>
    </row>
    <row r="9" spans="1:14" ht="15" customHeight="1" thickTop="1" thickBot="1" x14ac:dyDescent="0.3">
      <c r="B9" s="32" t="s">
        <v>6</v>
      </c>
      <c r="C9" s="15" t="s">
        <v>5</v>
      </c>
      <c r="D9" s="15" t="s">
        <v>4</v>
      </c>
      <c r="E9" s="15" t="s">
        <v>3</v>
      </c>
      <c r="F9" s="15" t="s">
        <v>2</v>
      </c>
      <c r="G9" s="19" t="s">
        <v>147</v>
      </c>
      <c r="H9" s="17"/>
      <c r="K9" s="1">
        <f>主机!V2</f>
        <v>40001</v>
      </c>
      <c r="L9" s="1">
        <v>5</v>
      </c>
      <c r="M9" s="1" t="str">
        <f>A1&amp;"-"&amp;C12&amp;"-"&amp;B40</f>
        <v>设备5-状态显示-状态6</v>
      </c>
    </row>
    <row r="10" spans="1:14" ht="13.8" customHeight="1" thickTop="1" x14ac:dyDescent="0.25">
      <c r="B10" s="40" t="str">
        <f>主机!F16</f>
        <v>0x1C</v>
      </c>
      <c r="C10" s="13" t="str">
        <f>设备1!C10</f>
        <v>IA</v>
      </c>
      <c r="D10" s="13" t="str">
        <f>设备1!D10</f>
        <v>IB</v>
      </c>
      <c r="E10" s="13" t="str">
        <f>设备1!E10</f>
        <v>IC</v>
      </c>
      <c r="F10" s="13" t="str">
        <f>设备1!F10</f>
        <v>ID</v>
      </c>
      <c r="G10" s="14">
        <v>8</v>
      </c>
      <c r="H10" s="17"/>
      <c r="K10" s="1">
        <f>主机!V2</f>
        <v>40001</v>
      </c>
      <c r="L10" s="1">
        <v>6</v>
      </c>
      <c r="M10" s="1" t="str">
        <f>A1&amp;"-"&amp;C12&amp;"-"&amp;B41</f>
        <v>设备5-状态显示-状态7</v>
      </c>
    </row>
    <row r="11" spans="1:14" ht="13.8" customHeight="1" x14ac:dyDescent="0.25">
      <c r="B11" s="41" t="str">
        <f>主机!F17</f>
        <v>0x1D</v>
      </c>
      <c r="C11" s="13" t="str">
        <f>设备1!C11</f>
        <v>U_BUS</v>
      </c>
      <c r="D11" s="13" t="str">
        <f>设备1!D11</f>
        <v>IGBT</v>
      </c>
      <c r="E11" s="13" t="str">
        <f>设备1!E11</f>
        <v>数据7</v>
      </c>
      <c r="F11" s="13" t="str">
        <f>设备1!F11</f>
        <v>数据8</v>
      </c>
      <c r="G11" s="10">
        <v>8</v>
      </c>
      <c r="H11" s="17"/>
      <c r="K11" s="1">
        <f>主机!V2</f>
        <v>40001</v>
      </c>
      <c r="L11" s="1">
        <v>7</v>
      </c>
      <c r="M11" s="1" t="str">
        <f>A1&amp;"-"&amp;C12&amp;"-"&amp;B42</f>
        <v>设备5-状态显示-状态8</v>
      </c>
    </row>
    <row r="12" spans="1:14" ht="13.8" customHeight="1" thickBot="1" x14ac:dyDescent="0.3">
      <c r="B12" s="43" t="str">
        <f>主机!F18</f>
        <v>0x1E</v>
      </c>
      <c r="C12" s="33" t="str">
        <f>设备1!C12</f>
        <v>状态显示</v>
      </c>
      <c r="D12" s="33" t="str">
        <f>设备1!D12</f>
        <v>报警事件</v>
      </c>
      <c r="E12" s="33" t="str">
        <f>设备1!E12</f>
        <v>NAA</v>
      </c>
      <c r="F12" s="33" t="str">
        <f>设备1!F12</f>
        <v>NA</v>
      </c>
      <c r="G12" s="11">
        <v>8</v>
      </c>
      <c r="H12" s="17"/>
      <c r="K12" s="1">
        <f>主机!V2</f>
        <v>40001</v>
      </c>
      <c r="L12" s="1">
        <v>8</v>
      </c>
      <c r="M12" s="1" t="str">
        <f>A1&amp;"-"&amp;C12&amp;"-"&amp;B43</f>
        <v>设备5-状态显示-状态9</v>
      </c>
    </row>
    <row r="13" spans="1:14" ht="15" customHeight="1" thickTop="1" thickBot="1" x14ac:dyDescent="0.3">
      <c r="A13" s="4"/>
      <c r="B13" s="4"/>
      <c r="C13" s="5"/>
      <c r="D13" s="5"/>
      <c r="E13" s="6"/>
      <c r="F13" s="6"/>
      <c r="G13" s="7"/>
      <c r="H13" s="18"/>
      <c r="K13" s="1">
        <f>主机!V2</f>
        <v>40001</v>
      </c>
      <c r="L13" s="1">
        <v>9</v>
      </c>
      <c r="M13" s="1" t="str">
        <f>A1&amp;"-"&amp;C12&amp;"-"&amp;B44</f>
        <v>设备5-状态显示-状态10</v>
      </c>
    </row>
    <row r="14" spans="1:14" ht="15" customHeight="1" thickTop="1" thickBot="1" x14ac:dyDescent="0.3">
      <c r="A14" s="15" t="str">
        <f>B7</f>
        <v>0x2C</v>
      </c>
      <c r="B14" s="19" t="s">
        <v>5</v>
      </c>
      <c r="C14" s="15" t="str">
        <f>B7</f>
        <v>0x2C</v>
      </c>
      <c r="D14" s="19" t="s">
        <v>4</v>
      </c>
      <c r="E14" s="15" t="str">
        <f>B7</f>
        <v>0x2C</v>
      </c>
      <c r="F14" s="19" t="s">
        <v>3</v>
      </c>
      <c r="G14" s="15" t="str">
        <f>B7</f>
        <v>0x2C</v>
      </c>
      <c r="H14" s="19" t="s">
        <v>2</v>
      </c>
      <c r="K14" s="1">
        <f>主机!V2</f>
        <v>40001</v>
      </c>
      <c r="L14" s="1">
        <v>10</v>
      </c>
      <c r="M14" s="1" t="str">
        <f>A1&amp;"-"&amp;C12&amp;"-"&amp;B45</f>
        <v>设备5-状态显示-状态11</v>
      </c>
    </row>
    <row r="15" spans="1:14" ht="15" customHeight="1" thickTop="1" thickBot="1" x14ac:dyDescent="0.3">
      <c r="A15" s="20" t="s">
        <v>7</v>
      </c>
      <c r="B15" s="21" t="str">
        <f>C7</f>
        <v>状态设置</v>
      </c>
      <c r="C15" s="20" t="s">
        <v>7</v>
      </c>
      <c r="D15" s="21" t="str">
        <f>D7</f>
        <v>状态设置</v>
      </c>
      <c r="E15" s="20" t="s">
        <v>7</v>
      </c>
      <c r="F15" s="21" t="str">
        <f>E7</f>
        <v>状态设置</v>
      </c>
      <c r="G15" s="20" t="s">
        <v>7</v>
      </c>
      <c r="H15" s="21" t="str">
        <f>F7</f>
        <v>can状态</v>
      </c>
      <c r="K15" s="1">
        <f>主机!V2</f>
        <v>40001</v>
      </c>
      <c r="L15" s="1">
        <v>11</v>
      </c>
      <c r="M15" s="1" t="str">
        <f>A1&amp;"-"&amp;C12&amp;"-"&amp;B46</f>
        <v>设备5-状态显示-状态12</v>
      </c>
    </row>
    <row r="16" spans="1:14" ht="14.4" customHeight="1" thickTop="1" x14ac:dyDescent="0.25">
      <c r="A16" s="25">
        <v>0</v>
      </c>
      <c r="B16" s="34" t="str">
        <f>设备1!B16</f>
        <v>4-1</v>
      </c>
      <c r="C16" s="25">
        <v>0</v>
      </c>
      <c r="D16" s="28" t="str">
        <f>设备1!D16</f>
        <v>3-1</v>
      </c>
      <c r="E16" s="25">
        <v>0</v>
      </c>
      <c r="F16" s="38" t="str">
        <f>设备1!F16</f>
        <v>2-1</v>
      </c>
      <c r="G16" s="25">
        <v>0</v>
      </c>
      <c r="H16" s="38" t="str">
        <f>设备1!H16</f>
        <v>1-can接收成功</v>
      </c>
      <c r="K16" s="1">
        <f>主机!V2</f>
        <v>40001</v>
      </c>
      <c r="L16" s="1">
        <v>12</v>
      </c>
      <c r="M16" s="1" t="str">
        <f>A1&amp;"-"&amp;C12&amp;"-"&amp;B47</f>
        <v>设备5-状态显示-状态13</v>
      </c>
    </row>
    <row r="17" spans="1:13" ht="13.8" customHeight="1" x14ac:dyDescent="0.25">
      <c r="A17" s="26">
        <v>1</v>
      </c>
      <c r="B17" s="35" t="str">
        <f>设备1!B17</f>
        <v>4-2</v>
      </c>
      <c r="C17" s="26">
        <v>1</v>
      </c>
      <c r="D17" s="29" t="str">
        <f>设备1!D17</f>
        <v>3-2</v>
      </c>
      <c r="E17" s="26">
        <v>1</v>
      </c>
      <c r="F17" s="39" t="str">
        <f>设备1!F17</f>
        <v>2-2</v>
      </c>
      <c r="G17" s="26">
        <v>1</v>
      </c>
      <c r="H17" s="39" t="str">
        <f>设备1!H17</f>
        <v>1-can发送成功</v>
      </c>
      <c r="K17" s="1">
        <f>主机!V2</f>
        <v>40001</v>
      </c>
      <c r="L17" s="1">
        <v>13</v>
      </c>
      <c r="M17" s="1" t="str">
        <f>A1&amp;"-"&amp;C12&amp;"-"&amp;B48</f>
        <v>设备5-状态显示-状态14</v>
      </c>
    </row>
    <row r="18" spans="1:13" ht="13.8" customHeight="1" x14ac:dyDescent="0.25">
      <c r="A18" s="26">
        <v>2</v>
      </c>
      <c r="B18" s="35" t="str">
        <f>设备1!B18</f>
        <v>4-3</v>
      </c>
      <c r="C18" s="26">
        <v>2</v>
      </c>
      <c r="D18" s="29" t="str">
        <f>设备1!D18</f>
        <v>3-3</v>
      </c>
      <c r="E18" s="26">
        <v>2</v>
      </c>
      <c r="F18" s="39" t="str">
        <f>设备1!F18</f>
        <v>2-3</v>
      </c>
      <c r="G18" s="26">
        <v>2</v>
      </c>
      <c r="H18" s="39" t="str">
        <f>设备1!H18</f>
        <v>1-3</v>
      </c>
      <c r="K18" s="1">
        <f>主机!V2</f>
        <v>40001</v>
      </c>
      <c r="L18" s="1">
        <v>14</v>
      </c>
      <c r="M18" s="1" t="str">
        <f>A1&amp;"-"&amp;C12&amp;"-"&amp;B49</f>
        <v>设备5-状态显示-状态15</v>
      </c>
    </row>
    <row r="19" spans="1:13" ht="13.8" customHeight="1" x14ac:dyDescent="0.25">
      <c r="A19" s="26">
        <v>3</v>
      </c>
      <c r="B19" s="35" t="str">
        <f>设备1!B19</f>
        <v>4-4</v>
      </c>
      <c r="C19" s="26">
        <v>3</v>
      </c>
      <c r="D19" s="29" t="str">
        <f>设备1!D19</f>
        <v>3-4</v>
      </c>
      <c r="E19" s="26">
        <v>3</v>
      </c>
      <c r="F19" s="39" t="str">
        <f>设备1!F19</f>
        <v>2-4</v>
      </c>
      <c r="G19" s="26">
        <v>3</v>
      </c>
      <c r="H19" s="39" t="str">
        <f>设备1!H19</f>
        <v>1-4</v>
      </c>
      <c r="K19" s="1">
        <f>主机!V2</f>
        <v>40001</v>
      </c>
      <c r="L19" s="1">
        <v>15</v>
      </c>
      <c r="M19" s="1" t="str">
        <f>A1&amp;"-"&amp;C12&amp;"-"&amp;B50</f>
        <v>设备5-状态显示-状态16</v>
      </c>
    </row>
    <row r="20" spans="1:13" ht="13.8" customHeight="1" x14ac:dyDescent="0.25">
      <c r="A20" s="26">
        <v>4</v>
      </c>
      <c r="B20" s="35" t="str">
        <f>设备1!B20</f>
        <v>4-5</v>
      </c>
      <c r="C20" s="26">
        <v>4</v>
      </c>
      <c r="D20" s="29" t="str">
        <f>设备1!D20</f>
        <v>3-5</v>
      </c>
      <c r="E20" s="26">
        <v>4</v>
      </c>
      <c r="F20" s="39" t="str">
        <f>设备1!F20</f>
        <v>2-5</v>
      </c>
      <c r="G20" s="26">
        <v>4</v>
      </c>
      <c r="H20" s="39" t="str">
        <f>设备1!H20</f>
        <v>1-5</v>
      </c>
      <c r="K20" s="1">
        <f>主机!V3</f>
        <v>40002</v>
      </c>
      <c r="L20" s="1">
        <v>0</v>
      </c>
      <c r="M20" s="1" t="str">
        <f>A1&amp;"-"&amp;D12&amp;"-"&amp;D35</f>
        <v>设备5-报警事件-报警1</v>
      </c>
    </row>
    <row r="21" spans="1:13" ht="13.8" customHeight="1" x14ac:dyDescent="0.25">
      <c r="A21" s="26">
        <v>5</v>
      </c>
      <c r="B21" s="35" t="str">
        <f>设备1!B21</f>
        <v>4-6</v>
      </c>
      <c r="C21" s="26">
        <v>5</v>
      </c>
      <c r="D21" s="29" t="str">
        <f>设备1!D21</f>
        <v>3-6</v>
      </c>
      <c r="E21" s="26">
        <v>5</v>
      </c>
      <c r="F21" s="39" t="str">
        <f>设备1!F21</f>
        <v>2-6</v>
      </c>
      <c r="G21" s="26">
        <v>5</v>
      </c>
      <c r="H21" s="39" t="str">
        <f>设备1!H21</f>
        <v>1-6</v>
      </c>
      <c r="K21" s="1">
        <f>主机!V3</f>
        <v>40002</v>
      </c>
      <c r="L21" s="1">
        <v>1</v>
      </c>
      <c r="M21" s="1" t="str">
        <f>A1&amp;"-"&amp;D12&amp;"-"&amp;D36</f>
        <v>设备5-报警事件-报警2</v>
      </c>
    </row>
    <row r="22" spans="1:13" ht="13.8" customHeight="1" x14ac:dyDescent="0.25">
      <c r="A22" s="26">
        <v>6</v>
      </c>
      <c r="B22" s="35" t="str">
        <f>设备1!B22</f>
        <v>4-7</v>
      </c>
      <c r="C22" s="26">
        <v>6</v>
      </c>
      <c r="D22" s="29" t="str">
        <f>设备1!D22</f>
        <v>3-7</v>
      </c>
      <c r="E22" s="26">
        <v>6</v>
      </c>
      <c r="F22" s="39" t="str">
        <f>设备1!F22</f>
        <v>2-7</v>
      </c>
      <c r="G22" s="26">
        <v>6</v>
      </c>
      <c r="H22" s="39" t="str">
        <f>设备1!H22</f>
        <v>1-7</v>
      </c>
      <c r="K22" s="1">
        <f>主机!V3</f>
        <v>40002</v>
      </c>
      <c r="L22" s="1">
        <v>2</v>
      </c>
      <c r="M22" s="1" t="str">
        <f>A1&amp;"-"&amp;D12&amp;"-"&amp;D37</f>
        <v>设备5-报警事件-报警3</v>
      </c>
    </row>
    <row r="23" spans="1:13" ht="13.8" customHeight="1" x14ac:dyDescent="0.25">
      <c r="A23" s="26">
        <v>7</v>
      </c>
      <c r="B23" s="35" t="str">
        <f>设备1!B23</f>
        <v>4-8</v>
      </c>
      <c r="C23" s="26">
        <v>7</v>
      </c>
      <c r="D23" s="29" t="str">
        <f>设备1!D23</f>
        <v>3-8</v>
      </c>
      <c r="E23" s="26">
        <v>7</v>
      </c>
      <c r="F23" s="39" t="str">
        <f>设备1!F23</f>
        <v>2-8</v>
      </c>
      <c r="G23" s="26">
        <v>7</v>
      </c>
      <c r="H23" s="39" t="str">
        <f>设备1!H23</f>
        <v>1-8</v>
      </c>
      <c r="K23" s="1">
        <f>主机!V3</f>
        <v>40002</v>
      </c>
      <c r="L23" s="1">
        <v>3</v>
      </c>
      <c r="M23" s="1" t="str">
        <f>A1&amp;"-"&amp;D12&amp;"-"&amp;D38</f>
        <v>设备5-报警事件-报警4</v>
      </c>
    </row>
    <row r="24" spans="1:13" ht="13.8" customHeight="1" x14ac:dyDescent="0.25">
      <c r="A24" s="26">
        <v>8</v>
      </c>
      <c r="B24" s="35" t="str">
        <f>设备1!B24</f>
        <v>4-9</v>
      </c>
      <c r="C24" s="26">
        <v>8</v>
      </c>
      <c r="D24" s="29" t="str">
        <f>设备1!D24</f>
        <v>3-9</v>
      </c>
      <c r="E24" s="26">
        <v>8</v>
      </c>
      <c r="F24" s="39" t="str">
        <f>设备1!F24</f>
        <v>2-9</v>
      </c>
      <c r="G24" s="26">
        <v>8</v>
      </c>
      <c r="H24" s="39" t="str">
        <f>设备1!H24</f>
        <v>1-9</v>
      </c>
      <c r="K24" s="1">
        <f>主机!V3</f>
        <v>40002</v>
      </c>
      <c r="L24" s="1">
        <v>4</v>
      </c>
      <c r="M24" s="1" t="str">
        <f>A1&amp;"-"&amp;D12&amp;"-"&amp;D39</f>
        <v>设备5-报警事件-报警5</v>
      </c>
    </row>
    <row r="25" spans="1:13" ht="13.8" customHeight="1" x14ac:dyDescent="0.25">
      <c r="A25" s="26">
        <v>9</v>
      </c>
      <c r="B25" s="35" t="str">
        <f>设备1!B25</f>
        <v>4-10</v>
      </c>
      <c r="C25" s="26">
        <v>9</v>
      </c>
      <c r="D25" s="29" t="str">
        <f>设备1!D25</f>
        <v>3-10</v>
      </c>
      <c r="E25" s="26">
        <v>9</v>
      </c>
      <c r="F25" s="39" t="str">
        <f>设备1!F25</f>
        <v>2-10</v>
      </c>
      <c r="G25" s="26">
        <v>9</v>
      </c>
      <c r="H25" s="39" t="str">
        <f>设备1!H25</f>
        <v>1-10</v>
      </c>
      <c r="K25" s="1">
        <f>主机!V3</f>
        <v>40002</v>
      </c>
      <c r="L25" s="1">
        <v>5</v>
      </c>
      <c r="M25" s="1" t="str">
        <f>A1&amp;"-"&amp;D12&amp;"-"&amp;D40</f>
        <v>设备5-报警事件-报警6</v>
      </c>
    </row>
    <row r="26" spans="1:13" ht="13.8" customHeight="1" x14ac:dyDescent="0.25">
      <c r="A26" s="26">
        <v>10</v>
      </c>
      <c r="B26" s="35" t="str">
        <f>设备1!B26</f>
        <v>4-11</v>
      </c>
      <c r="C26" s="26">
        <v>10</v>
      </c>
      <c r="D26" s="29" t="str">
        <f>设备1!D26</f>
        <v>3-11</v>
      </c>
      <c r="E26" s="26">
        <v>10</v>
      </c>
      <c r="F26" s="39" t="str">
        <f>设备1!F26</f>
        <v>2-11</v>
      </c>
      <c r="G26" s="26">
        <v>10</v>
      </c>
      <c r="H26" s="39" t="str">
        <f>设备1!H26</f>
        <v>1-11</v>
      </c>
      <c r="K26" s="1">
        <f>主机!V3</f>
        <v>40002</v>
      </c>
      <c r="L26" s="1">
        <v>6</v>
      </c>
      <c r="M26" s="1" t="str">
        <f>A1&amp;"-"&amp;D12&amp;"-"&amp;D41</f>
        <v>设备5-报警事件-报警7</v>
      </c>
    </row>
    <row r="27" spans="1:13" ht="13.8" customHeight="1" x14ac:dyDescent="0.25">
      <c r="A27" s="26">
        <v>11</v>
      </c>
      <c r="B27" s="35" t="str">
        <f>设备1!B27</f>
        <v>4-12</v>
      </c>
      <c r="C27" s="26">
        <v>11</v>
      </c>
      <c r="D27" s="29" t="str">
        <f>设备1!D27</f>
        <v>3-12</v>
      </c>
      <c r="E27" s="26">
        <v>11</v>
      </c>
      <c r="F27" s="39" t="str">
        <f>设备1!F27</f>
        <v>2-12</v>
      </c>
      <c r="G27" s="26">
        <v>11</v>
      </c>
      <c r="H27" s="39" t="str">
        <f>设备1!H27</f>
        <v>1-12</v>
      </c>
      <c r="K27" s="1">
        <f>主机!V3</f>
        <v>40002</v>
      </c>
      <c r="L27" s="1">
        <v>7</v>
      </c>
      <c r="M27" s="1" t="str">
        <f>A1&amp;"-"&amp;D12&amp;"-"&amp;D42</f>
        <v>设备5-报警事件-报警8</v>
      </c>
    </row>
    <row r="28" spans="1:13" ht="13.8" customHeight="1" x14ac:dyDescent="0.25">
      <c r="A28" s="26">
        <v>12</v>
      </c>
      <c r="B28" s="35" t="str">
        <f>设备1!B28</f>
        <v>4-13</v>
      </c>
      <c r="C28" s="26">
        <v>12</v>
      </c>
      <c r="D28" s="29" t="str">
        <f>设备1!D28</f>
        <v>3-13</v>
      </c>
      <c r="E28" s="26">
        <v>12</v>
      </c>
      <c r="F28" s="39" t="str">
        <f>设备1!F28</f>
        <v>2-13</v>
      </c>
      <c r="G28" s="26">
        <v>12</v>
      </c>
      <c r="H28" s="39" t="str">
        <f>设备1!H28</f>
        <v>1-13</v>
      </c>
      <c r="K28" s="1">
        <f>主机!V3</f>
        <v>40002</v>
      </c>
      <c r="L28" s="1">
        <v>8</v>
      </c>
      <c r="M28" s="1" t="str">
        <f>A1&amp;"-"&amp;D12&amp;"-"&amp;D43</f>
        <v>设备5-报警事件-报警9</v>
      </c>
    </row>
    <row r="29" spans="1:13" ht="13.8" customHeight="1" x14ac:dyDescent="0.25">
      <c r="A29" s="26">
        <v>13</v>
      </c>
      <c r="B29" s="35" t="str">
        <f>设备1!B29</f>
        <v>4-14</v>
      </c>
      <c r="C29" s="26">
        <v>13</v>
      </c>
      <c r="D29" s="29" t="str">
        <f>设备1!D29</f>
        <v>3-14</v>
      </c>
      <c r="E29" s="26">
        <v>13</v>
      </c>
      <c r="F29" s="39" t="str">
        <f>设备1!F29</f>
        <v>2-14</v>
      </c>
      <c r="G29" s="26">
        <v>13</v>
      </c>
      <c r="H29" s="39" t="str">
        <f>设备1!H29</f>
        <v>1-14</v>
      </c>
      <c r="K29" s="1">
        <f>主机!V3</f>
        <v>40002</v>
      </c>
      <c r="L29" s="1">
        <v>9</v>
      </c>
      <c r="M29" s="1" t="str">
        <f>A1&amp;"-"&amp;D12&amp;"-"&amp;D44</f>
        <v>设备5-报警事件-报警10</v>
      </c>
    </row>
    <row r="30" spans="1:13" ht="13.8" customHeight="1" x14ac:dyDescent="0.25">
      <c r="A30" s="26">
        <v>14</v>
      </c>
      <c r="B30" s="35" t="str">
        <f>设备1!B30</f>
        <v>4-15</v>
      </c>
      <c r="C30" s="26">
        <v>14</v>
      </c>
      <c r="D30" s="29" t="str">
        <f>设备1!D30</f>
        <v>3-15</v>
      </c>
      <c r="E30" s="26">
        <v>14</v>
      </c>
      <c r="F30" s="39" t="str">
        <f>设备1!F30</f>
        <v>2-15</v>
      </c>
      <c r="G30" s="26">
        <v>14</v>
      </c>
      <c r="H30" s="39" t="str">
        <f>设备1!H30</f>
        <v>1-15</v>
      </c>
      <c r="K30" s="1">
        <f>主机!V3</f>
        <v>40002</v>
      </c>
      <c r="L30" s="1">
        <v>10</v>
      </c>
      <c r="M30" s="1" t="str">
        <f>A1&amp;"-"&amp;D12&amp;"-"&amp;D45</f>
        <v>设备5-报警事件-报警11</v>
      </c>
    </row>
    <row r="31" spans="1:13" ht="14.4" customHeight="1" thickBot="1" x14ac:dyDescent="0.3">
      <c r="A31" s="27">
        <v>15</v>
      </c>
      <c r="B31" s="36" t="str">
        <f>设备1!B31</f>
        <v>4-16</v>
      </c>
      <c r="C31" s="27">
        <v>15</v>
      </c>
      <c r="D31" s="30" t="str">
        <f>设备1!D31</f>
        <v>3-16</v>
      </c>
      <c r="E31" s="27">
        <v>15</v>
      </c>
      <c r="F31" s="37" t="str">
        <f>设备1!F31</f>
        <v>2-16</v>
      </c>
      <c r="G31" s="27">
        <v>15</v>
      </c>
      <c r="H31" s="37" t="str">
        <f>设备1!H31</f>
        <v>1-16</v>
      </c>
      <c r="K31" s="1">
        <f>主机!V3</f>
        <v>40002</v>
      </c>
      <c r="L31" s="1">
        <v>11</v>
      </c>
      <c r="M31" s="1" t="str">
        <f>A1&amp;"-"&amp;D12&amp;"-"&amp;D46</f>
        <v>设备5-报警事件-报警12</v>
      </c>
    </row>
    <row r="32" spans="1:13" ht="15" thickTop="1" thickBot="1" x14ac:dyDescent="0.3">
      <c r="K32" s="1">
        <f>主机!V3</f>
        <v>40002</v>
      </c>
      <c r="L32" s="1">
        <v>12</v>
      </c>
      <c r="M32" s="1" t="str">
        <f>A1&amp;"-"&amp;D12&amp;"-"&amp;D47</f>
        <v>设备5-报警事件-报警13</v>
      </c>
    </row>
    <row r="33" spans="1:13" ht="15" thickTop="1" thickBot="1" x14ac:dyDescent="0.3">
      <c r="A33" s="15" t="str">
        <f>B12</f>
        <v>0x1E</v>
      </c>
      <c r="B33" s="19" t="s">
        <v>5</v>
      </c>
      <c r="C33" s="15" t="str">
        <f>B12</f>
        <v>0x1E</v>
      </c>
      <c r="D33" s="19" t="s">
        <v>4</v>
      </c>
      <c r="E33" s="15" t="str">
        <f>B12</f>
        <v>0x1E</v>
      </c>
      <c r="F33" s="15" t="s">
        <v>3</v>
      </c>
      <c r="G33" s="15" t="str">
        <f>B12</f>
        <v>0x1E</v>
      </c>
      <c r="H33" s="19" t="s">
        <v>2</v>
      </c>
      <c r="K33" s="1">
        <f>主机!V3</f>
        <v>40002</v>
      </c>
      <c r="L33" s="1">
        <v>13</v>
      </c>
      <c r="M33" s="1" t="str">
        <f>A1&amp;"-"&amp;D12&amp;"-"&amp;D48</f>
        <v>设备5-报警事件-报警14</v>
      </c>
    </row>
    <row r="34" spans="1:13" ht="15" thickTop="1" thickBot="1" x14ac:dyDescent="0.3">
      <c r="A34" s="20" t="s">
        <v>7</v>
      </c>
      <c r="B34" s="21" t="str">
        <f>C12</f>
        <v>状态显示</v>
      </c>
      <c r="C34" s="20" t="s">
        <v>7</v>
      </c>
      <c r="D34" s="21" t="str">
        <f>D12</f>
        <v>报警事件</v>
      </c>
      <c r="E34" s="20" t="s">
        <v>7</v>
      </c>
      <c r="F34" s="21" t="str">
        <f>E12</f>
        <v>NAA</v>
      </c>
      <c r="G34" s="20" t="s">
        <v>7</v>
      </c>
      <c r="H34" s="21" t="str">
        <f>F12</f>
        <v>NA</v>
      </c>
      <c r="K34" s="1">
        <f>主机!V3</f>
        <v>40002</v>
      </c>
      <c r="L34" s="1">
        <v>14</v>
      </c>
      <c r="M34" s="1" t="str">
        <f>A1&amp;"-"&amp;D12&amp;"-"&amp;D49</f>
        <v>设备5-报警事件-报警15</v>
      </c>
    </row>
    <row r="35" spans="1:13" ht="14.4" thickTop="1" x14ac:dyDescent="0.25">
      <c r="A35" s="25">
        <v>0</v>
      </c>
      <c r="B35" s="28" t="str">
        <f>设备1!B35</f>
        <v>状态1</v>
      </c>
      <c r="C35" s="25">
        <v>0</v>
      </c>
      <c r="D35" s="28" t="str">
        <f>设备1!D35</f>
        <v>报警1</v>
      </c>
      <c r="E35" s="25">
        <v>0</v>
      </c>
      <c r="F35" s="22" t="str">
        <f>设备1!F35</f>
        <v>NA1</v>
      </c>
      <c r="G35" s="25">
        <v>0</v>
      </c>
      <c r="H35" s="22" t="str">
        <f>设备1!H35</f>
        <v>NA_1</v>
      </c>
      <c r="K35" s="1">
        <f>主机!V3</f>
        <v>40002</v>
      </c>
      <c r="L35" s="1">
        <v>15</v>
      </c>
      <c r="M35" s="1" t="str">
        <f>A1&amp;"-"&amp;D12&amp;"-"&amp;D50</f>
        <v>设备5-报警事件-报警16</v>
      </c>
    </row>
    <row r="36" spans="1:13" x14ac:dyDescent="0.25">
      <c r="A36" s="26">
        <v>1</v>
      </c>
      <c r="B36" s="29" t="str">
        <f>设备1!B36</f>
        <v>状态2</v>
      </c>
      <c r="C36" s="26">
        <v>1</v>
      </c>
      <c r="D36" s="29" t="str">
        <f>设备1!D36</f>
        <v>报警2</v>
      </c>
      <c r="E36" s="26">
        <v>1</v>
      </c>
      <c r="F36" s="23" t="str">
        <f>设备1!F36</f>
        <v>NA2</v>
      </c>
      <c r="G36" s="26">
        <v>1</v>
      </c>
      <c r="H36" s="23" t="str">
        <f>设备1!H36</f>
        <v>NA_2</v>
      </c>
      <c r="K36" s="1">
        <f>主机!V4</f>
        <v>40003</v>
      </c>
      <c r="L36" s="1">
        <v>0</v>
      </c>
      <c r="M36" s="1" t="str">
        <f>A1&amp;"-"&amp;E12&amp;"-"&amp;F35</f>
        <v>设备5-NAA-NA1</v>
      </c>
    </row>
    <row r="37" spans="1:13" x14ac:dyDescent="0.25">
      <c r="A37" s="26">
        <v>2</v>
      </c>
      <c r="B37" s="29" t="str">
        <f>设备1!B37</f>
        <v>状态3</v>
      </c>
      <c r="C37" s="26">
        <v>2</v>
      </c>
      <c r="D37" s="29" t="str">
        <f>设备1!D37</f>
        <v>报警3</v>
      </c>
      <c r="E37" s="26">
        <v>2</v>
      </c>
      <c r="F37" s="23" t="str">
        <f>设备1!F37</f>
        <v>NA3</v>
      </c>
      <c r="G37" s="26">
        <v>2</v>
      </c>
      <c r="H37" s="23" t="str">
        <f>设备1!H37</f>
        <v>NA_3</v>
      </c>
      <c r="I37"/>
      <c r="J37"/>
      <c r="K37" s="1">
        <f>主机!V4</f>
        <v>40003</v>
      </c>
      <c r="L37" s="1">
        <v>1</v>
      </c>
      <c r="M37" s="1" t="str">
        <f>A1&amp;"-"&amp;E12&amp;"-"&amp;F36</f>
        <v>设备5-NAA-NA2</v>
      </c>
    </row>
    <row r="38" spans="1:13" x14ac:dyDescent="0.25">
      <c r="A38" s="26">
        <v>3</v>
      </c>
      <c r="B38" s="29" t="str">
        <f>设备1!B38</f>
        <v>状态4</v>
      </c>
      <c r="C38" s="26">
        <v>3</v>
      </c>
      <c r="D38" s="29" t="str">
        <f>设备1!D38</f>
        <v>报警4</v>
      </c>
      <c r="E38" s="26">
        <v>3</v>
      </c>
      <c r="F38" s="23" t="str">
        <f>设备1!F38</f>
        <v>NA4</v>
      </c>
      <c r="G38" s="26">
        <v>3</v>
      </c>
      <c r="H38" s="23" t="str">
        <f>设备1!H38</f>
        <v>NA_4</v>
      </c>
      <c r="K38" s="1">
        <f>主机!V4</f>
        <v>40003</v>
      </c>
      <c r="L38" s="1">
        <v>2</v>
      </c>
      <c r="M38" s="1" t="str">
        <f>A1&amp;"-"&amp;E12&amp;"-"&amp;F37</f>
        <v>设备5-NAA-NA3</v>
      </c>
    </row>
    <row r="39" spans="1:13" x14ac:dyDescent="0.25">
      <c r="A39" s="26">
        <v>4</v>
      </c>
      <c r="B39" s="29" t="str">
        <f>设备1!B39</f>
        <v>状态5</v>
      </c>
      <c r="C39" s="26">
        <v>4</v>
      </c>
      <c r="D39" s="29" t="str">
        <f>设备1!D39</f>
        <v>报警5</v>
      </c>
      <c r="E39" s="26">
        <v>4</v>
      </c>
      <c r="F39" s="23" t="str">
        <f>设备1!F39</f>
        <v>NA5</v>
      </c>
      <c r="G39" s="26">
        <v>4</v>
      </c>
      <c r="H39" s="23" t="str">
        <f>设备1!H39</f>
        <v>NA_5</v>
      </c>
      <c r="K39" s="1">
        <f>主机!V4</f>
        <v>40003</v>
      </c>
      <c r="L39" s="1">
        <v>3</v>
      </c>
      <c r="M39" s="1" t="str">
        <f>A1&amp;"-"&amp;E12&amp;"-"&amp;F38</f>
        <v>设备5-NAA-NA4</v>
      </c>
    </row>
    <row r="40" spans="1:13" x14ac:dyDescent="0.25">
      <c r="A40" s="26">
        <v>5</v>
      </c>
      <c r="B40" s="29" t="str">
        <f>设备1!B40</f>
        <v>状态6</v>
      </c>
      <c r="C40" s="26">
        <v>5</v>
      </c>
      <c r="D40" s="29" t="str">
        <f>设备1!D40</f>
        <v>报警6</v>
      </c>
      <c r="E40" s="26">
        <v>5</v>
      </c>
      <c r="F40" s="23" t="str">
        <f>设备1!F40</f>
        <v>NA6</v>
      </c>
      <c r="G40" s="26">
        <v>5</v>
      </c>
      <c r="H40" s="23" t="str">
        <f>设备1!H40</f>
        <v>NA_6</v>
      </c>
      <c r="K40" s="1">
        <f>主机!V4</f>
        <v>40003</v>
      </c>
      <c r="L40" s="1">
        <v>4</v>
      </c>
      <c r="M40" s="1" t="str">
        <f>A1&amp;"-"&amp;E12&amp;"-"&amp;F39</f>
        <v>设备5-NAA-NA5</v>
      </c>
    </row>
    <row r="41" spans="1:13" x14ac:dyDescent="0.25">
      <c r="A41" s="26">
        <v>6</v>
      </c>
      <c r="B41" s="29" t="str">
        <f>设备1!B41</f>
        <v>状态7</v>
      </c>
      <c r="C41" s="26">
        <v>6</v>
      </c>
      <c r="D41" s="29" t="str">
        <f>设备1!D41</f>
        <v>报警7</v>
      </c>
      <c r="E41" s="26">
        <v>6</v>
      </c>
      <c r="F41" s="23" t="str">
        <f>设备1!F41</f>
        <v>NA7</v>
      </c>
      <c r="G41" s="26">
        <v>6</v>
      </c>
      <c r="H41" s="23" t="str">
        <f>设备1!H41</f>
        <v>NA_7</v>
      </c>
      <c r="K41" s="1">
        <f>主机!V4</f>
        <v>40003</v>
      </c>
      <c r="L41" s="1">
        <v>5</v>
      </c>
      <c r="M41" s="1" t="str">
        <f>A1&amp;"-"&amp;E12&amp;"-"&amp;F40</f>
        <v>设备5-NAA-NA6</v>
      </c>
    </row>
    <row r="42" spans="1:13" x14ac:dyDescent="0.25">
      <c r="A42" s="26">
        <v>7</v>
      </c>
      <c r="B42" s="29" t="str">
        <f>设备1!B42</f>
        <v>状态8</v>
      </c>
      <c r="C42" s="26">
        <v>7</v>
      </c>
      <c r="D42" s="29" t="str">
        <f>设备1!D42</f>
        <v>报警8</v>
      </c>
      <c r="E42" s="26">
        <v>7</v>
      </c>
      <c r="F42" s="23" t="str">
        <f>设备1!F42</f>
        <v>NA8</v>
      </c>
      <c r="G42" s="26">
        <v>7</v>
      </c>
      <c r="H42" s="23" t="str">
        <f>设备1!H42</f>
        <v>NA_8</v>
      </c>
      <c r="K42" s="1">
        <f>主机!V4</f>
        <v>40003</v>
      </c>
      <c r="L42" s="1">
        <v>6</v>
      </c>
      <c r="M42" s="1" t="str">
        <f>A1&amp;"-"&amp;E12&amp;"-"&amp;F41</f>
        <v>设备5-NAA-NA7</v>
      </c>
    </row>
    <row r="43" spans="1:13" x14ac:dyDescent="0.25">
      <c r="A43" s="26">
        <v>8</v>
      </c>
      <c r="B43" s="29" t="str">
        <f>设备1!B43</f>
        <v>状态9</v>
      </c>
      <c r="C43" s="26">
        <v>8</v>
      </c>
      <c r="D43" s="29" t="str">
        <f>设备1!D43</f>
        <v>报警9</v>
      </c>
      <c r="E43" s="26">
        <v>8</v>
      </c>
      <c r="F43" s="23" t="str">
        <f>设备1!F43</f>
        <v>NA9</v>
      </c>
      <c r="G43" s="26">
        <v>8</v>
      </c>
      <c r="H43" s="23" t="str">
        <f>设备1!H43</f>
        <v>NA_9</v>
      </c>
      <c r="K43" s="1">
        <f>主机!V4</f>
        <v>40003</v>
      </c>
      <c r="L43" s="1">
        <v>7</v>
      </c>
      <c r="M43" s="1" t="str">
        <f>A1&amp;"-"&amp;E12&amp;"-"&amp;F42</f>
        <v>设备5-NAA-NA8</v>
      </c>
    </row>
    <row r="44" spans="1:13" x14ac:dyDescent="0.25">
      <c r="A44" s="26">
        <v>9</v>
      </c>
      <c r="B44" s="29" t="str">
        <f>设备1!B44</f>
        <v>状态10</v>
      </c>
      <c r="C44" s="26">
        <v>9</v>
      </c>
      <c r="D44" s="29" t="str">
        <f>设备1!D44</f>
        <v>报警10</v>
      </c>
      <c r="E44" s="26">
        <v>9</v>
      </c>
      <c r="F44" s="23" t="str">
        <f>设备1!F44</f>
        <v>NA10</v>
      </c>
      <c r="G44" s="26">
        <v>9</v>
      </c>
      <c r="H44" s="23" t="str">
        <f>设备1!H44</f>
        <v>NA_10</v>
      </c>
      <c r="K44" s="1">
        <f>主机!V4</f>
        <v>40003</v>
      </c>
      <c r="L44" s="1">
        <v>8</v>
      </c>
      <c r="M44" s="1" t="str">
        <f>A1&amp;"-"&amp;E12&amp;"-"&amp;F43</f>
        <v>设备5-NAA-NA9</v>
      </c>
    </row>
    <row r="45" spans="1:13" x14ac:dyDescent="0.25">
      <c r="A45" s="26">
        <v>10</v>
      </c>
      <c r="B45" s="29" t="str">
        <f>设备1!B45</f>
        <v>状态11</v>
      </c>
      <c r="C45" s="26">
        <v>10</v>
      </c>
      <c r="D45" s="29" t="str">
        <f>设备1!D45</f>
        <v>报警11</v>
      </c>
      <c r="E45" s="26">
        <v>10</v>
      </c>
      <c r="F45" s="23" t="str">
        <f>设备1!F45</f>
        <v>NA11</v>
      </c>
      <c r="G45" s="26">
        <v>10</v>
      </c>
      <c r="H45" s="23" t="str">
        <f>设备1!H45</f>
        <v>NA_11</v>
      </c>
      <c r="K45" s="1">
        <f>主机!V4</f>
        <v>40003</v>
      </c>
      <c r="L45" s="1">
        <v>9</v>
      </c>
      <c r="M45" s="1" t="str">
        <f>A1&amp;"-"&amp;E12&amp;"-"&amp;F44</f>
        <v>设备5-NAA-NA10</v>
      </c>
    </row>
    <row r="46" spans="1:13" x14ac:dyDescent="0.25">
      <c r="A46" s="26">
        <v>11</v>
      </c>
      <c r="B46" s="29" t="str">
        <f>设备1!B46</f>
        <v>状态12</v>
      </c>
      <c r="C46" s="26">
        <v>11</v>
      </c>
      <c r="D46" s="29" t="str">
        <f>设备1!D46</f>
        <v>报警12</v>
      </c>
      <c r="E46" s="26">
        <v>11</v>
      </c>
      <c r="F46" s="23" t="str">
        <f>设备1!F46</f>
        <v>NA12</v>
      </c>
      <c r="G46" s="26">
        <v>11</v>
      </c>
      <c r="H46" s="23" t="str">
        <f>设备1!H46</f>
        <v>NA_12</v>
      </c>
      <c r="K46" s="1">
        <f>主机!V4</f>
        <v>40003</v>
      </c>
      <c r="L46" s="1">
        <v>10</v>
      </c>
      <c r="M46" s="1" t="str">
        <f>A1&amp;"-"&amp;E12&amp;"-"&amp;F45</f>
        <v>设备5-NAA-NA11</v>
      </c>
    </row>
    <row r="47" spans="1:13" x14ac:dyDescent="0.25">
      <c r="A47" s="26">
        <v>12</v>
      </c>
      <c r="B47" s="29" t="str">
        <f>设备1!B47</f>
        <v>状态13</v>
      </c>
      <c r="C47" s="26">
        <v>12</v>
      </c>
      <c r="D47" s="29" t="str">
        <f>设备1!D47</f>
        <v>报警13</v>
      </c>
      <c r="E47" s="26">
        <v>12</v>
      </c>
      <c r="F47" s="23" t="str">
        <f>设备1!F47</f>
        <v>NA13</v>
      </c>
      <c r="G47" s="26">
        <v>12</v>
      </c>
      <c r="H47" s="23" t="str">
        <f>设备1!H47</f>
        <v>NA_13</v>
      </c>
      <c r="K47" s="1">
        <f>主机!V4</f>
        <v>40003</v>
      </c>
      <c r="L47" s="1">
        <v>11</v>
      </c>
      <c r="M47" s="1" t="str">
        <f>A1&amp;"-"&amp;E12&amp;"-"&amp;F46</f>
        <v>设备5-NAA-NA12</v>
      </c>
    </row>
    <row r="48" spans="1:13" x14ac:dyDescent="0.25">
      <c r="A48" s="26">
        <v>13</v>
      </c>
      <c r="B48" s="29" t="str">
        <f>设备1!B48</f>
        <v>状态14</v>
      </c>
      <c r="C48" s="26">
        <v>13</v>
      </c>
      <c r="D48" s="29" t="str">
        <f>设备1!D48</f>
        <v>报警14</v>
      </c>
      <c r="E48" s="26">
        <v>13</v>
      </c>
      <c r="F48" s="23" t="str">
        <f>设备1!F48</f>
        <v>NA14</v>
      </c>
      <c r="G48" s="26">
        <v>13</v>
      </c>
      <c r="H48" s="23" t="str">
        <f>设备1!H48</f>
        <v>NA_14</v>
      </c>
      <c r="K48" s="1">
        <f>主机!V4</f>
        <v>40003</v>
      </c>
      <c r="L48" s="1">
        <v>12</v>
      </c>
      <c r="M48" s="1" t="str">
        <f>A1&amp;"-"&amp;E12&amp;"-"&amp;F47</f>
        <v>设备5-NAA-NA13</v>
      </c>
    </row>
    <row r="49" spans="1:13" x14ac:dyDescent="0.25">
      <c r="A49" s="26">
        <v>14</v>
      </c>
      <c r="B49" s="29" t="str">
        <f>设备1!B49</f>
        <v>状态15</v>
      </c>
      <c r="C49" s="26">
        <v>14</v>
      </c>
      <c r="D49" s="29" t="str">
        <f>设备1!D49</f>
        <v>报警15</v>
      </c>
      <c r="E49" s="26">
        <v>14</v>
      </c>
      <c r="F49" s="23" t="str">
        <f>设备1!F49</f>
        <v>NA15</v>
      </c>
      <c r="G49" s="26">
        <v>14</v>
      </c>
      <c r="H49" s="23" t="str">
        <f>设备1!H49</f>
        <v>NA_15</v>
      </c>
      <c r="K49" s="1">
        <f>主机!V4</f>
        <v>40003</v>
      </c>
      <c r="L49" s="1">
        <v>13</v>
      </c>
      <c r="M49" s="1" t="str">
        <f>A1&amp;"-"&amp;E12&amp;"-"&amp;F48</f>
        <v>设备5-NAA-NA14</v>
      </c>
    </row>
    <row r="50" spans="1:13" ht="14.4" thickBot="1" x14ac:dyDescent="0.3">
      <c r="A50" s="27">
        <v>15</v>
      </c>
      <c r="B50" s="30" t="str">
        <f>设备1!B50</f>
        <v>状态16</v>
      </c>
      <c r="C50" s="27">
        <v>15</v>
      </c>
      <c r="D50" s="30" t="str">
        <f>设备1!D50</f>
        <v>报警16</v>
      </c>
      <c r="E50" s="27">
        <v>15</v>
      </c>
      <c r="F50" s="24" t="str">
        <f>设备1!F50</f>
        <v>NA16</v>
      </c>
      <c r="G50" s="27">
        <v>15</v>
      </c>
      <c r="H50" s="24" t="str">
        <f>设备1!H50</f>
        <v>NA_16</v>
      </c>
      <c r="K50" s="1">
        <f>主机!V4</f>
        <v>40003</v>
      </c>
      <c r="L50" s="1">
        <v>14</v>
      </c>
      <c r="M50" s="1" t="str">
        <f>A1&amp;"-"&amp;E12&amp;"-"&amp;F49</f>
        <v>设备5-NAA-NA15</v>
      </c>
    </row>
    <row r="51" spans="1:13" ht="14.4" thickTop="1" x14ac:dyDescent="0.25">
      <c r="K51" s="1">
        <f>主机!V4</f>
        <v>40003</v>
      </c>
      <c r="L51" s="1">
        <v>15</v>
      </c>
      <c r="M51" s="1" t="str">
        <f>A1&amp;"-"&amp;E12&amp;"-"&amp;F50</f>
        <v>设备5-NAA-NA16</v>
      </c>
    </row>
    <row r="52" spans="1:13" x14ac:dyDescent="0.25">
      <c r="K52" s="1">
        <f>主机!V5</f>
        <v>40004</v>
      </c>
      <c r="L52" s="1">
        <v>0</v>
      </c>
      <c r="M52" s="1" t="str">
        <f>A1&amp;"-"&amp;F12&amp;"-"&amp;H35</f>
        <v>设备5-NA-NA_1</v>
      </c>
    </row>
    <row r="53" spans="1:13" x14ac:dyDescent="0.25">
      <c r="K53" s="1">
        <f>主机!V5</f>
        <v>40004</v>
      </c>
      <c r="L53" s="1">
        <v>1</v>
      </c>
      <c r="M53" s="1" t="str">
        <f>A1&amp;"-"&amp;F12&amp;"-"&amp;H36</f>
        <v>设备5-NA-NA_2</v>
      </c>
    </row>
    <row r="54" spans="1:13" x14ac:dyDescent="0.25">
      <c r="K54" s="1">
        <f>主机!V5</f>
        <v>40004</v>
      </c>
      <c r="L54" s="1">
        <v>2</v>
      </c>
      <c r="M54" s="1" t="str">
        <f>A1&amp;"-"&amp;F12&amp;"-"&amp;H37</f>
        <v>设备5-NA-NA_3</v>
      </c>
    </row>
    <row r="55" spans="1:13" x14ac:dyDescent="0.25">
      <c r="K55" s="1">
        <f>主机!V5</f>
        <v>40004</v>
      </c>
      <c r="L55" s="1">
        <v>3</v>
      </c>
      <c r="M55" s="1" t="str">
        <f>A1&amp;"-"&amp;F12&amp;"-"&amp;H38</f>
        <v>设备5-NA-NA_4</v>
      </c>
    </row>
    <row r="56" spans="1:13" x14ac:dyDescent="0.25">
      <c r="K56" s="1">
        <f>主机!V5</f>
        <v>40004</v>
      </c>
      <c r="L56" s="1">
        <v>4</v>
      </c>
      <c r="M56" s="1" t="str">
        <f>A1&amp;"-"&amp;F12&amp;"-"&amp;H39</f>
        <v>设备5-NA-NA_5</v>
      </c>
    </row>
    <row r="57" spans="1:13" x14ac:dyDescent="0.25">
      <c r="K57" s="1">
        <f>主机!V5</f>
        <v>40004</v>
      </c>
      <c r="L57" s="1">
        <v>5</v>
      </c>
      <c r="M57" s="1" t="str">
        <f>A1&amp;"-"&amp;F12&amp;"-"&amp;H40</f>
        <v>设备5-NA-NA_6</v>
      </c>
    </row>
    <row r="58" spans="1:13" x14ac:dyDescent="0.25">
      <c r="K58" s="1">
        <f>主机!V5</f>
        <v>40004</v>
      </c>
      <c r="L58" s="1">
        <v>6</v>
      </c>
      <c r="M58" s="1" t="str">
        <f>A1&amp;"-"&amp;F12&amp;"-"&amp;H41</f>
        <v>设备5-NA-NA_7</v>
      </c>
    </row>
    <row r="59" spans="1:13" x14ac:dyDescent="0.25">
      <c r="K59" s="1">
        <f>主机!V5</f>
        <v>40004</v>
      </c>
      <c r="L59" s="1">
        <v>7</v>
      </c>
      <c r="M59" s="1" t="str">
        <f>A1&amp;"-"&amp;F12&amp;"-"&amp;H42</f>
        <v>设备5-NA-NA_8</v>
      </c>
    </row>
    <row r="60" spans="1:13" x14ac:dyDescent="0.25">
      <c r="K60" s="1">
        <f>主机!V5</f>
        <v>40004</v>
      </c>
      <c r="L60" s="1">
        <v>8</v>
      </c>
      <c r="M60" s="1" t="str">
        <f>A1&amp;"-"&amp;F12&amp;"-"&amp;H43</f>
        <v>设备5-NA-NA_9</v>
      </c>
    </row>
    <row r="61" spans="1:13" x14ac:dyDescent="0.25">
      <c r="K61" s="1">
        <f>主机!V5</f>
        <v>40004</v>
      </c>
      <c r="L61" s="1">
        <v>9</v>
      </c>
      <c r="M61" s="1" t="str">
        <f>A1&amp;"-"&amp;F12&amp;"-"&amp;H44</f>
        <v>设备5-NA-NA_10</v>
      </c>
    </row>
    <row r="62" spans="1:13" x14ac:dyDescent="0.25">
      <c r="K62" s="1">
        <f>主机!V5</f>
        <v>40004</v>
      </c>
      <c r="L62" s="1">
        <v>10</v>
      </c>
      <c r="M62" s="1" t="str">
        <f>A1&amp;"-"&amp;F12&amp;"-"&amp;H45</f>
        <v>设备5-NA-NA_11</v>
      </c>
    </row>
    <row r="63" spans="1:13" x14ac:dyDescent="0.25">
      <c r="K63" s="1">
        <f>主机!V5</f>
        <v>40004</v>
      </c>
      <c r="L63" s="1">
        <v>11</v>
      </c>
      <c r="M63" s="1" t="str">
        <f>A1&amp;"-"&amp;F12&amp;"-"&amp;H46</f>
        <v>设备5-NA-NA_12</v>
      </c>
    </row>
    <row r="64" spans="1:13" x14ac:dyDescent="0.25">
      <c r="K64" s="1">
        <f>主机!V5</f>
        <v>40004</v>
      </c>
      <c r="L64" s="1">
        <v>12</v>
      </c>
      <c r="M64" s="1" t="str">
        <f>A1&amp;"-"&amp;F12&amp;"-"&amp;H47</f>
        <v>设备5-NA-NA_13</v>
      </c>
    </row>
    <row r="65" spans="11:13" x14ac:dyDescent="0.25">
      <c r="K65" s="1">
        <f>主机!V5</f>
        <v>40004</v>
      </c>
      <c r="L65" s="1">
        <v>13</v>
      </c>
      <c r="M65" s="1" t="str">
        <f>A1&amp;"-"&amp;F12&amp;"-"&amp;H48</f>
        <v>设备5-NA-NA_14</v>
      </c>
    </row>
    <row r="66" spans="11:13" x14ac:dyDescent="0.25">
      <c r="K66" s="1">
        <f>主机!V5</f>
        <v>40004</v>
      </c>
      <c r="L66" s="1">
        <v>14</v>
      </c>
      <c r="M66" s="1" t="str">
        <f>A1&amp;"-"&amp;F12&amp;"-"&amp;H49</f>
        <v>设备5-NA-NA_15</v>
      </c>
    </row>
    <row r="67" spans="11:13" x14ac:dyDescent="0.25">
      <c r="K67" s="1">
        <f>主机!V5</f>
        <v>40004</v>
      </c>
      <c r="L67" s="1">
        <v>15</v>
      </c>
      <c r="M67" s="1" t="str">
        <f>A1&amp;"-"&amp;F12&amp;"-"&amp;H50</f>
        <v>设备5-NA-NA_16</v>
      </c>
    </row>
    <row r="68" spans="11:13" x14ac:dyDescent="0.25">
      <c r="K68" s="1">
        <f>主机!V6</f>
        <v>40005</v>
      </c>
      <c r="M68" t="str">
        <f>A1&amp;"--"&amp;C10</f>
        <v>设备5--IA</v>
      </c>
    </row>
    <row r="69" spans="11:13" x14ac:dyDescent="0.25">
      <c r="K69" s="1">
        <f>主机!V7</f>
        <v>40006</v>
      </c>
      <c r="M69" t="str">
        <f>A1&amp;"--"&amp;D10</f>
        <v>设备5--IB</v>
      </c>
    </row>
    <row r="70" spans="11:13" x14ac:dyDescent="0.25">
      <c r="K70" s="1">
        <f>主机!V8</f>
        <v>40007</v>
      </c>
      <c r="M70" t="str">
        <f>A1&amp;"--"&amp;E10</f>
        <v>设备5--IC</v>
      </c>
    </row>
    <row r="71" spans="11:13" x14ac:dyDescent="0.25">
      <c r="K71" s="1">
        <f>主机!V9</f>
        <v>40008</v>
      </c>
      <c r="M71" t="str">
        <f>A1&amp;"--"&amp;F10</f>
        <v>设备5--ID</v>
      </c>
    </row>
    <row r="72" spans="11:13" x14ac:dyDescent="0.25">
      <c r="K72" s="1">
        <f>主机!V10</f>
        <v>40009</v>
      </c>
      <c r="M72" s="1" t="str">
        <f>A1&amp;"--"&amp;C11</f>
        <v>设备5--U_BUS</v>
      </c>
    </row>
    <row r="73" spans="11:13" x14ac:dyDescent="0.25">
      <c r="K73" s="1">
        <f>主机!V11</f>
        <v>40010</v>
      </c>
      <c r="M73" s="1" t="str">
        <f>A1&amp;"--"&amp;D11</f>
        <v>设备5--IGBT</v>
      </c>
    </row>
    <row r="74" spans="11:13" x14ac:dyDescent="0.25">
      <c r="K74" s="1">
        <f>主机!V12</f>
        <v>40011</v>
      </c>
      <c r="M74" s="1" t="str">
        <f>A1&amp;"--"&amp;E11</f>
        <v>设备5--数据7</v>
      </c>
    </row>
    <row r="75" spans="11:13" x14ac:dyDescent="0.25">
      <c r="K75" s="1">
        <f>主机!V13</f>
        <v>40012</v>
      </c>
      <c r="M75" s="1" t="str">
        <f>A1&amp;"--"&amp;F11</f>
        <v>设备5--数据8</v>
      </c>
    </row>
    <row r="76" spans="11:13" x14ac:dyDescent="0.25">
      <c r="K76" s="1">
        <f>主机!V14</f>
        <v>40013</v>
      </c>
      <c r="L76" s="1">
        <v>0</v>
      </c>
      <c r="M76" s="1" t="str">
        <f>A1&amp;"-"&amp;C7&amp;"-"&amp;B16</f>
        <v>设备5-状态设置-4-1</v>
      </c>
    </row>
    <row r="77" spans="11:13" x14ac:dyDescent="0.25">
      <c r="K77" s="1">
        <f>主机!V14</f>
        <v>40013</v>
      </c>
      <c r="L77" s="1">
        <v>1</v>
      </c>
      <c r="M77" s="1" t="str">
        <f>A1&amp;"-"&amp;C7&amp;"-"&amp;B17</f>
        <v>设备5-状态设置-4-2</v>
      </c>
    </row>
    <row r="78" spans="11:13" x14ac:dyDescent="0.25">
      <c r="K78" s="1">
        <f>主机!V14</f>
        <v>40013</v>
      </c>
      <c r="L78" s="1">
        <v>2</v>
      </c>
      <c r="M78" s="1" t="str">
        <f>A1&amp;"-"&amp;C7&amp;"-"&amp;B18</f>
        <v>设备5-状态设置-4-3</v>
      </c>
    </row>
    <row r="79" spans="11:13" x14ac:dyDescent="0.25">
      <c r="K79" s="1">
        <f>主机!V14</f>
        <v>40013</v>
      </c>
      <c r="L79" s="1">
        <v>3</v>
      </c>
      <c r="M79" s="1" t="str">
        <f>A1&amp;"-"&amp;C7&amp;"-"&amp;B19</f>
        <v>设备5-状态设置-4-4</v>
      </c>
    </row>
    <row r="80" spans="11:13" x14ac:dyDescent="0.25">
      <c r="K80" s="1">
        <f>主机!V14</f>
        <v>40013</v>
      </c>
      <c r="L80" s="1">
        <v>4</v>
      </c>
      <c r="M80" s="1" t="str">
        <f>A1&amp;"-"&amp;C7&amp;"-"&amp;B20</f>
        <v>设备5-状态设置-4-5</v>
      </c>
    </row>
    <row r="81" spans="11:13" x14ac:dyDescent="0.25">
      <c r="K81" s="1">
        <f>主机!V14</f>
        <v>40013</v>
      </c>
      <c r="L81" s="1">
        <v>5</v>
      </c>
      <c r="M81" s="1" t="str">
        <f>A1&amp;"-"&amp;C7&amp;"-"&amp;B21</f>
        <v>设备5-状态设置-4-6</v>
      </c>
    </row>
    <row r="82" spans="11:13" x14ac:dyDescent="0.25">
      <c r="K82" s="1">
        <f>主机!V14</f>
        <v>40013</v>
      </c>
      <c r="L82" s="1">
        <v>6</v>
      </c>
      <c r="M82" s="1" t="str">
        <f>A1&amp;"-"&amp;C7&amp;"-"&amp;B22</f>
        <v>设备5-状态设置-4-7</v>
      </c>
    </row>
    <row r="83" spans="11:13" x14ac:dyDescent="0.25">
      <c r="K83" s="1">
        <f>主机!V14</f>
        <v>40013</v>
      </c>
      <c r="L83" s="1">
        <v>7</v>
      </c>
      <c r="M83" s="1" t="str">
        <f>A1&amp;"-"&amp;C7&amp;"-"&amp;B23</f>
        <v>设备5-状态设置-4-8</v>
      </c>
    </row>
    <row r="84" spans="11:13" x14ac:dyDescent="0.25">
      <c r="K84" s="1">
        <f>主机!V14</f>
        <v>40013</v>
      </c>
      <c r="L84" s="1">
        <v>8</v>
      </c>
      <c r="M84" s="1" t="str">
        <f>A1&amp;"-"&amp;C7&amp;"-"&amp;B24</f>
        <v>设备5-状态设置-4-9</v>
      </c>
    </row>
    <row r="85" spans="11:13" x14ac:dyDescent="0.25">
      <c r="K85" s="1">
        <f>主机!V14</f>
        <v>40013</v>
      </c>
      <c r="L85" s="1">
        <v>9</v>
      </c>
      <c r="M85" s="1" t="str">
        <f>A1&amp;"-"&amp;C7&amp;"-"&amp;B25</f>
        <v>设备5-状态设置-4-10</v>
      </c>
    </row>
    <row r="86" spans="11:13" x14ac:dyDescent="0.25">
      <c r="K86" s="1">
        <f>主机!V14</f>
        <v>40013</v>
      </c>
      <c r="L86" s="1">
        <v>10</v>
      </c>
      <c r="M86" s="1" t="str">
        <f>A1&amp;"-"&amp;C7&amp;"-"&amp;B26</f>
        <v>设备5-状态设置-4-11</v>
      </c>
    </row>
    <row r="87" spans="11:13" x14ac:dyDescent="0.25">
      <c r="K87" s="1">
        <f>主机!V14</f>
        <v>40013</v>
      </c>
      <c r="L87" s="1">
        <v>11</v>
      </c>
      <c r="M87" s="1" t="str">
        <f>A1&amp;"-"&amp;C7&amp;"-"&amp;B27</f>
        <v>设备5-状态设置-4-12</v>
      </c>
    </row>
    <row r="88" spans="11:13" x14ac:dyDescent="0.25">
      <c r="K88" s="1">
        <f>主机!V14</f>
        <v>40013</v>
      </c>
      <c r="L88" s="1">
        <v>12</v>
      </c>
      <c r="M88" s="1" t="str">
        <f>A1&amp;"-"&amp;C7&amp;"-"&amp;B28</f>
        <v>设备5-状态设置-4-13</v>
      </c>
    </row>
    <row r="89" spans="11:13" x14ac:dyDescent="0.25">
      <c r="K89" s="1">
        <f>主机!V14</f>
        <v>40013</v>
      </c>
      <c r="L89" s="1">
        <v>13</v>
      </c>
      <c r="M89" s="1" t="str">
        <f>A1&amp;"-"&amp;C7&amp;"-"&amp;B29</f>
        <v>设备5-状态设置-4-14</v>
      </c>
    </row>
    <row r="90" spans="11:13" x14ac:dyDescent="0.25">
      <c r="K90" s="1">
        <f>主机!V14</f>
        <v>40013</v>
      </c>
      <c r="L90" s="1">
        <v>14</v>
      </c>
      <c r="M90" s="1" t="str">
        <f>A1&amp;"-"&amp;C7&amp;"-"&amp;B30</f>
        <v>设备5-状态设置-4-15</v>
      </c>
    </row>
    <row r="91" spans="11:13" x14ac:dyDescent="0.25">
      <c r="K91" s="1">
        <f>主机!V14</f>
        <v>40013</v>
      </c>
      <c r="L91" s="1">
        <v>15</v>
      </c>
      <c r="M91" s="1" t="str">
        <f>A1&amp;"-"&amp;C7&amp;"-"&amp;B31</f>
        <v>设备5-状态设置-4-16</v>
      </c>
    </row>
    <row r="92" spans="11:13" x14ac:dyDescent="0.25">
      <c r="K92" s="1">
        <f>主机!V15</f>
        <v>40014</v>
      </c>
      <c r="L92" s="1">
        <v>0</v>
      </c>
      <c r="M92" s="1" t="str">
        <f>A1&amp;"-"&amp;D7&amp;"-"&amp;D16</f>
        <v>设备5-状态设置-3-1</v>
      </c>
    </row>
    <row r="93" spans="11:13" x14ac:dyDescent="0.25">
      <c r="K93" s="1">
        <f>主机!V15</f>
        <v>40014</v>
      </c>
      <c r="L93" s="1">
        <v>1</v>
      </c>
      <c r="M93" s="1" t="str">
        <f>A1&amp;"-"&amp;D7&amp;"-"&amp;D17</f>
        <v>设备5-状态设置-3-2</v>
      </c>
    </row>
    <row r="94" spans="11:13" x14ac:dyDescent="0.25">
      <c r="K94" s="1">
        <f>主机!V15</f>
        <v>40014</v>
      </c>
      <c r="L94" s="1">
        <v>2</v>
      </c>
      <c r="M94" s="1" t="str">
        <f>A1&amp;"-"&amp;D7&amp;"-"&amp;D18</f>
        <v>设备5-状态设置-3-3</v>
      </c>
    </row>
    <row r="95" spans="11:13" x14ac:dyDescent="0.25">
      <c r="K95" s="1">
        <f>主机!V15</f>
        <v>40014</v>
      </c>
      <c r="L95" s="1">
        <v>3</v>
      </c>
      <c r="M95" s="1" t="str">
        <f>A1&amp;"-"&amp;D7&amp;"-"&amp;D19</f>
        <v>设备5-状态设置-3-4</v>
      </c>
    </row>
    <row r="96" spans="11:13" x14ac:dyDescent="0.25">
      <c r="K96" s="1">
        <f>主机!V15</f>
        <v>40014</v>
      </c>
      <c r="L96" s="1">
        <v>4</v>
      </c>
      <c r="M96" s="1" t="str">
        <f>A1&amp;"-"&amp;D7&amp;"-"&amp;D20</f>
        <v>设备5-状态设置-3-5</v>
      </c>
    </row>
    <row r="97" spans="11:13" x14ac:dyDescent="0.25">
      <c r="K97" s="1">
        <f>主机!V15</f>
        <v>40014</v>
      </c>
      <c r="L97" s="1">
        <v>5</v>
      </c>
      <c r="M97" s="1" t="str">
        <f>A1&amp;"-"&amp;D7&amp;"-"&amp;D21</f>
        <v>设备5-状态设置-3-6</v>
      </c>
    </row>
    <row r="98" spans="11:13" x14ac:dyDescent="0.25">
      <c r="K98" s="1">
        <f>主机!V15</f>
        <v>40014</v>
      </c>
      <c r="L98" s="1">
        <v>6</v>
      </c>
      <c r="M98" s="1" t="str">
        <f>A1&amp;"-"&amp;D7&amp;"-"&amp;D22</f>
        <v>设备5-状态设置-3-7</v>
      </c>
    </row>
    <row r="99" spans="11:13" x14ac:dyDescent="0.25">
      <c r="K99" s="1">
        <f>主机!V15</f>
        <v>40014</v>
      </c>
      <c r="L99" s="1">
        <v>7</v>
      </c>
      <c r="M99" s="1" t="str">
        <f>A1&amp;"-"&amp;D7&amp;"-"&amp;D23</f>
        <v>设备5-状态设置-3-8</v>
      </c>
    </row>
    <row r="100" spans="11:13" x14ac:dyDescent="0.25">
      <c r="K100" s="1">
        <f>主机!V15</f>
        <v>40014</v>
      </c>
      <c r="L100" s="1">
        <v>8</v>
      </c>
      <c r="M100" s="1" t="str">
        <f>A1&amp;"-"&amp;D7&amp;"-"&amp;D24</f>
        <v>设备5-状态设置-3-9</v>
      </c>
    </row>
    <row r="101" spans="11:13" x14ac:dyDescent="0.25">
      <c r="K101" s="1">
        <f>主机!V15</f>
        <v>40014</v>
      </c>
      <c r="L101" s="1">
        <v>9</v>
      </c>
      <c r="M101" s="1" t="str">
        <f>A1&amp;"-"&amp;D7&amp;"-"&amp;D25</f>
        <v>设备5-状态设置-3-10</v>
      </c>
    </row>
    <row r="102" spans="11:13" x14ac:dyDescent="0.25">
      <c r="K102" s="1">
        <f>主机!V15</f>
        <v>40014</v>
      </c>
      <c r="L102" s="1">
        <v>10</v>
      </c>
      <c r="M102" s="1" t="str">
        <f>A1&amp;"-"&amp;D7&amp;"-"&amp;D26</f>
        <v>设备5-状态设置-3-11</v>
      </c>
    </row>
    <row r="103" spans="11:13" x14ac:dyDescent="0.25">
      <c r="K103" s="1">
        <f>主机!V15</f>
        <v>40014</v>
      </c>
      <c r="L103" s="1">
        <v>11</v>
      </c>
      <c r="M103" s="1" t="str">
        <f>A1&amp;"-"&amp;D7&amp;"-"&amp;D27</f>
        <v>设备5-状态设置-3-12</v>
      </c>
    </row>
    <row r="104" spans="11:13" x14ac:dyDescent="0.25">
      <c r="K104" s="1">
        <f>主机!V15</f>
        <v>40014</v>
      </c>
      <c r="L104" s="1">
        <v>12</v>
      </c>
      <c r="M104" s="1" t="str">
        <f>A1&amp;"-"&amp;D7&amp;"-"&amp;D28</f>
        <v>设备5-状态设置-3-13</v>
      </c>
    </row>
    <row r="105" spans="11:13" x14ac:dyDescent="0.25">
      <c r="K105" s="1">
        <f>主机!V15</f>
        <v>40014</v>
      </c>
      <c r="L105" s="1">
        <v>13</v>
      </c>
      <c r="M105" s="1" t="str">
        <f>A1&amp;"-"&amp;D7&amp;"-"&amp;D29</f>
        <v>设备5-状态设置-3-14</v>
      </c>
    </row>
    <row r="106" spans="11:13" x14ac:dyDescent="0.25">
      <c r="K106" s="1">
        <f>主机!V15</f>
        <v>40014</v>
      </c>
      <c r="L106" s="1">
        <v>14</v>
      </c>
      <c r="M106" s="1" t="str">
        <f>A1&amp;"-"&amp;D7&amp;"-"&amp;D30</f>
        <v>设备5-状态设置-3-15</v>
      </c>
    </row>
    <row r="107" spans="11:13" x14ac:dyDescent="0.25">
      <c r="K107" s="1">
        <f>主机!V15</f>
        <v>40014</v>
      </c>
      <c r="L107" s="1">
        <v>15</v>
      </c>
      <c r="M107" s="1" t="str">
        <f>A1&amp;"-"&amp;D7&amp;"-"&amp;D31</f>
        <v>设备5-状态设置-3-16</v>
      </c>
    </row>
    <row r="108" spans="11:13" x14ac:dyDescent="0.25">
      <c r="K108" s="1">
        <f>主机!V16</f>
        <v>40015</v>
      </c>
      <c r="L108" s="1">
        <v>0</v>
      </c>
      <c r="M108" s="1" t="str">
        <f>A1&amp;"-"&amp;E7&amp;"-"&amp;F16</f>
        <v>设备5-状态设置-2-1</v>
      </c>
    </row>
    <row r="109" spans="11:13" x14ac:dyDescent="0.25">
      <c r="K109" s="1">
        <f>主机!V16</f>
        <v>40015</v>
      </c>
      <c r="L109" s="1">
        <v>1</v>
      </c>
      <c r="M109" s="1" t="str">
        <f>A1&amp;"-"&amp;E7&amp;"-"&amp;F17</f>
        <v>设备5-状态设置-2-2</v>
      </c>
    </row>
    <row r="110" spans="11:13" x14ac:dyDescent="0.25">
      <c r="K110" s="1">
        <f>主机!V16</f>
        <v>40015</v>
      </c>
      <c r="L110" s="1">
        <v>2</v>
      </c>
      <c r="M110" s="1" t="str">
        <f>A1&amp;"-"&amp;E7&amp;"-"&amp;F18</f>
        <v>设备5-状态设置-2-3</v>
      </c>
    </row>
    <row r="111" spans="11:13" x14ac:dyDescent="0.25">
      <c r="K111" s="1">
        <f>主机!V16</f>
        <v>40015</v>
      </c>
      <c r="L111" s="1">
        <v>3</v>
      </c>
      <c r="M111" s="1" t="str">
        <f>A1&amp;"-"&amp;E7&amp;"-"&amp;F19</f>
        <v>设备5-状态设置-2-4</v>
      </c>
    </row>
    <row r="112" spans="11:13" x14ac:dyDescent="0.25">
      <c r="K112" s="1">
        <f>主机!V16</f>
        <v>40015</v>
      </c>
      <c r="L112" s="1">
        <v>4</v>
      </c>
      <c r="M112" s="1" t="str">
        <f>A1&amp;"-"&amp;E7&amp;"-"&amp;F20</f>
        <v>设备5-状态设置-2-5</v>
      </c>
    </row>
    <row r="113" spans="11:13" x14ac:dyDescent="0.25">
      <c r="K113" s="1">
        <f>主机!V16</f>
        <v>40015</v>
      </c>
      <c r="L113" s="1">
        <v>5</v>
      </c>
      <c r="M113" s="1" t="str">
        <f>A1&amp;"-"&amp;E7&amp;"-"&amp;F21</f>
        <v>设备5-状态设置-2-6</v>
      </c>
    </row>
    <row r="114" spans="11:13" x14ac:dyDescent="0.25">
      <c r="K114" s="1">
        <f>主机!V16</f>
        <v>40015</v>
      </c>
      <c r="L114" s="1">
        <v>6</v>
      </c>
      <c r="M114" s="1" t="str">
        <f>A1&amp;"-"&amp;E7&amp;"-"&amp;F22</f>
        <v>设备5-状态设置-2-7</v>
      </c>
    </row>
    <row r="115" spans="11:13" x14ac:dyDescent="0.25">
      <c r="K115" s="1">
        <f>主机!V16</f>
        <v>40015</v>
      </c>
      <c r="L115" s="1">
        <v>7</v>
      </c>
      <c r="M115" s="1" t="str">
        <f>A1&amp;"-"&amp;E7&amp;"-"&amp;F23</f>
        <v>设备5-状态设置-2-8</v>
      </c>
    </row>
    <row r="116" spans="11:13" x14ac:dyDescent="0.25">
      <c r="K116" s="1">
        <f>主机!V16</f>
        <v>40015</v>
      </c>
      <c r="L116" s="1">
        <v>8</v>
      </c>
      <c r="M116" s="1" t="str">
        <f>A1&amp;"-"&amp;E7&amp;"-"&amp;F24</f>
        <v>设备5-状态设置-2-9</v>
      </c>
    </row>
    <row r="117" spans="11:13" x14ac:dyDescent="0.25">
      <c r="K117" s="1">
        <f>主机!V16</f>
        <v>40015</v>
      </c>
      <c r="L117" s="1">
        <v>9</v>
      </c>
      <c r="M117" s="1" t="str">
        <f>A1&amp;"-"&amp;E7&amp;"-"&amp;F25</f>
        <v>设备5-状态设置-2-10</v>
      </c>
    </row>
    <row r="118" spans="11:13" x14ac:dyDescent="0.25">
      <c r="K118" s="1">
        <f>主机!V16</f>
        <v>40015</v>
      </c>
      <c r="L118" s="1">
        <v>10</v>
      </c>
      <c r="M118" s="1" t="str">
        <f>A1&amp;"-"&amp;E7&amp;"-"&amp;F26</f>
        <v>设备5-状态设置-2-11</v>
      </c>
    </row>
    <row r="119" spans="11:13" x14ac:dyDescent="0.25">
      <c r="K119" s="1">
        <f>主机!V16</f>
        <v>40015</v>
      </c>
      <c r="L119" s="1">
        <v>11</v>
      </c>
      <c r="M119" s="1" t="str">
        <f>A1&amp;"-"&amp;E7&amp;"-"&amp;F27</f>
        <v>设备5-状态设置-2-12</v>
      </c>
    </row>
    <row r="120" spans="11:13" x14ac:dyDescent="0.25">
      <c r="K120" s="1">
        <f>主机!V16</f>
        <v>40015</v>
      </c>
      <c r="L120" s="1">
        <v>12</v>
      </c>
      <c r="M120" s="1" t="str">
        <f>A1&amp;"-"&amp;E7&amp;"-"&amp;F28</f>
        <v>设备5-状态设置-2-13</v>
      </c>
    </row>
    <row r="121" spans="11:13" x14ac:dyDescent="0.25">
      <c r="K121" s="1">
        <f>主机!V16</f>
        <v>40015</v>
      </c>
      <c r="L121" s="1">
        <v>13</v>
      </c>
      <c r="M121" s="1" t="str">
        <f>A1&amp;"-"&amp;E7&amp;"-"&amp;F29</f>
        <v>设备5-状态设置-2-14</v>
      </c>
    </row>
    <row r="122" spans="11:13" x14ac:dyDescent="0.25">
      <c r="K122" s="1">
        <f>主机!V16</f>
        <v>40015</v>
      </c>
      <c r="L122" s="1">
        <v>14</v>
      </c>
      <c r="M122" s="1" t="str">
        <f>A1&amp;"-"&amp;E7&amp;"-"&amp;F30</f>
        <v>设备5-状态设置-2-15</v>
      </c>
    </row>
    <row r="123" spans="11:13" x14ac:dyDescent="0.25">
      <c r="K123" s="1">
        <f>主机!V16</f>
        <v>40015</v>
      </c>
      <c r="L123" s="1">
        <v>15</v>
      </c>
      <c r="M123" s="1" t="str">
        <f>A1&amp;"-"&amp;E7&amp;"-"&amp;F31</f>
        <v>设备5-状态设置-2-16</v>
      </c>
    </row>
    <row r="124" spans="11:13" x14ac:dyDescent="0.25">
      <c r="K124" s="1">
        <f>主机!V17</f>
        <v>40016</v>
      </c>
      <c r="L124" s="1">
        <v>0</v>
      </c>
      <c r="M124" s="1" t="str">
        <f>A1&amp;"-"&amp;F7&amp;"-"&amp;H16</f>
        <v>设备5-can状态-1-can接收成功</v>
      </c>
    </row>
    <row r="125" spans="11:13" x14ac:dyDescent="0.25">
      <c r="K125" s="1">
        <f>主机!V17</f>
        <v>40016</v>
      </c>
      <c r="L125" s="1">
        <v>1</v>
      </c>
      <c r="M125" s="1" t="str">
        <f>A1&amp;"-"&amp;F7&amp;"-"&amp;H17</f>
        <v>设备5-can状态-1-can发送成功</v>
      </c>
    </row>
    <row r="126" spans="11:13" x14ac:dyDescent="0.25">
      <c r="K126" s="1">
        <f>主机!V17</f>
        <v>40016</v>
      </c>
      <c r="L126" s="1">
        <v>2</v>
      </c>
      <c r="M126" s="1" t="str">
        <f>A1&amp;"-"&amp;F7&amp;"-"&amp;H18</f>
        <v>设备5-can状态-1-3</v>
      </c>
    </row>
    <row r="127" spans="11:13" x14ac:dyDescent="0.25">
      <c r="K127" s="1">
        <f>主机!V17</f>
        <v>40016</v>
      </c>
      <c r="L127" s="1">
        <v>3</v>
      </c>
      <c r="M127" s="1" t="str">
        <f>A1&amp;"-"&amp;F7&amp;"-"&amp;H19</f>
        <v>设备5-can状态-1-4</v>
      </c>
    </row>
    <row r="128" spans="11:13" x14ac:dyDescent="0.25">
      <c r="K128" s="1">
        <f>主机!V17</f>
        <v>40016</v>
      </c>
      <c r="L128" s="1">
        <v>4</v>
      </c>
      <c r="M128" s="1" t="str">
        <f>A1&amp;"-"&amp;F7&amp;"-"&amp;H20</f>
        <v>设备5-can状态-1-5</v>
      </c>
    </row>
    <row r="129" spans="11:13" x14ac:dyDescent="0.25">
      <c r="K129" s="1">
        <f>主机!V17</f>
        <v>40016</v>
      </c>
      <c r="L129" s="1">
        <v>5</v>
      </c>
      <c r="M129" s="1" t="str">
        <f>A1&amp;"-"&amp;F7&amp;"-"&amp;H21</f>
        <v>设备5-can状态-1-6</v>
      </c>
    </row>
    <row r="130" spans="11:13" x14ac:dyDescent="0.25">
      <c r="K130" s="1">
        <f>主机!V17</f>
        <v>40016</v>
      </c>
      <c r="L130" s="1">
        <v>6</v>
      </c>
      <c r="M130" s="1" t="str">
        <f>A1&amp;"-"&amp;F7&amp;"-"&amp;H22</f>
        <v>设备5-can状态-1-7</v>
      </c>
    </row>
    <row r="131" spans="11:13" x14ac:dyDescent="0.25">
      <c r="K131" s="1">
        <f>主机!V17</f>
        <v>40016</v>
      </c>
      <c r="L131" s="1">
        <v>7</v>
      </c>
      <c r="M131" s="1" t="str">
        <f>A1&amp;"-"&amp;F7&amp;"-"&amp;H23</f>
        <v>设备5-can状态-1-8</v>
      </c>
    </row>
    <row r="132" spans="11:13" x14ac:dyDescent="0.25">
      <c r="K132" s="1">
        <f>主机!V17</f>
        <v>40016</v>
      </c>
      <c r="L132" s="1">
        <v>8</v>
      </c>
      <c r="M132" s="1" t="str">
        <f>A1&amp;"-"&amp;F7&amp;"-"&amp;H24</f>
        <v>设备5-can状态-1-9</v>
      </c>
    </row>
    <row r="133" spans="11:13" x14ac:dyDescent="0.25">
      <c r="K133" s="1">
        <f>主机!V17</f>
        <v>40016</v>
      </c>
      <c r="L133" s="1">
        <v>9</v>
      </c>
      <c r="M133" s="1" t="str">
        <f>A1&amp;"-"&amp;F7&amp;"-"&amp;H25</f>
        <v>设备5-can状态-1-10</v>
      </c>
    </row>
    <row r="134" spans="11:13" x14ac:dyDescent="0.25">
      <c r="K134" s="1">
        <f>主机!V17</f>
        <v>40016</v>
      </c>
      <c r="L134" s="1">
        <v>10</v>
      </c>
      <c r="M134" s="1" t="str">
        <f>A1&amp;"-"&amp;F7&amp;"-"&amp;H26</f>
        <v>设备5-can状态-1-11</v>
      </c>
    </row>
    <row r="135" spans="11:13" x14ac:dyDescent="0.25">
      <c r="K135" s="1">
        <f>主机!V17</f>
        <v>40016</v>
      </c>
      <c r="L135" s="1">
        <v>11</v>
      </c>
      <c r="M135" s="1" t="str">
        <f>A1&amp;"-"&amp;F7&amp;"-"&amp;H27</f>
        <v>设备5-can状态-1-12</v>
      </c>
    </row>
    <row r="136" spans="11:13" x14ac:dyDescent="0.25">
      <c r="K136" s="1">
        <f>主机!V17</f>
        <v>40016</v>
      </c>
      <c r="L136" s="1">
        <v>12</v>
      </c>
      <c r="M136" s="1" t="str">
        <f>A1&amp;"-"&amp;F7&amp;"-"&amp;H28</f>
        <v>设备5-can状态-1-13</v>
      </c>
    </row>
    <row r="137" spans="11:13" x14ac:dyDescent="0.25">
      <c r="K137" s="1">
        <f>主机!V17</f>
        <v>40016</v>
      </c>
      <c r="L137" s="1">
        <v>13</v>
      </c>
      <c r="M137" s="1" t="str">
        <f>A1&amp;"-"&amp;F7&amp;"-"&amp;H29</f>
        <v>设备5-can状态-1-14</v>
      </c>
    </row>
    <row r="138" spans="11:13" x14ac:dyDescent="0.25">
      <c r="K138" s="1">
        <f>主机!V17</f>
        <v>40016</v>
      </c>
      <c r="L138" s="1">
        <v>14</v>
      </c>
      <c r="M138" s="1" t="str">
        <f>A1&amp;"-"&amp;F7&amp;"-"&amp;H30</f>
        <v>设备5-can状态-1-15</v>
      </c>
    </row>
    <row r="139" spans="11:13" x14ac:dyDescent="0.25">
      <c r="K139" s="1">
        <f>主机!V17</f>
        <v>40016</v>
      </c>
      <c r="L139" s="1">
        <v>15</v>
      </c>
      <c r="M139" s="1" t="str">
        <f>A1&amp;"-"&amp;F7&amp;"-"&amp;H31</f>
        <v>设备5-can状态-1-16</v>
      </c>
    </row>
    <row r="140" spans="11:13" x14ac:dyDescent="0.25">
      <c r="K140" s="1">
        <f>主机!V18</f>
        <v>40017</v>
      </c>
      <c r="M140" s="1" t="str">
        <f>A1&amp;"-"&amp;C5</f>
        <v>设备5-设置1</v>
      </c>
    </row>
    <row r="141" spans="11:13" x14ac:dyDescent="0.25">
      <c r="K141" s="1">
        <f>主机!V19</f>
        <v>40018</v>
      </c>
      <c r="M141" s="1" t="str">
        <f>A1&amp;"-"&amp;D5</f>
        <v>设备5-设置2</v>
      </c>
    </row>
    <row r="142" spans="11:13" x14ac:dyDescent="0.25">
      <c r="K142" s="1">
        <f>主机!V20</f>
        <v>40019</v>
      </c>
      <c r="M142" s="1" t="str">
        <f>A1&amp;"-"&amp;E5</f>
        <v>设备5-设置3</v>
      </c>
    </row>
    <row r="143" spans="11:13" x14ac:dyDescent="0.25">
      <c r="K143" s="1">
        <f>主机!V21</f>
        <v>40020</v>
      </c>
      <c r="M143" s="1" t="str">
        <f>A1&amp;"-"&amp;F5</f>
        <v>设备5-设置4</v>
      </c>
    </row>
    <row r="144" spans="11:13" x14ac:dyDescent="0.25">
      <c r="K144" s="1">
        <f>主机!V22</f>
        <v>40021</v>
      </c>
      <c r="M144" s="1" t="str">
        <f>A1&amp;"-"&amp;C6</f>
        <v>设备5-设置5</v>
      </c>
    </row>
    <row r="145" spans="11:13" x14ac:dyDescent="0.25">
      <c r="K145" s="1">
        <f>主机!V23</f>
        <v>40022</v>
      </c>
      <c r="M145" s="1" t="str">
        <f>A1&amp;"-"&amp;D6</f>
        <v>设备5-设置6</v>
      </c>
    </row>
    <row r="146" spans="11:13" x14ac:dyDescent="0.25">
      <c r="K146" s="1">
        <f>主机!V24</f>
        <v>40023</v>
      </c>
      <c r="M146" s="1" t="str">
        <f>A1&amp;"-"&amp;E6</f>
        <v>设备5-设置7</v>
      </c>
    </row>
    <row r="147" spans="11:13" x14ac:dyDescent="0.25">
      <c r="K147" s="1">
        <f>主机!V25</f>
        <v>40024</v>
      </c>
      <c r="M147" s="1" t="str">
        <f>A1&amp;"-"&amp;F6</f>
        <v>设备5-设置8</v>
      </c>
    </row>
  </sheetData>
  <mergeCells count="3">
    <mergeCell ref="A1:H1"/>
    <mergeCell ref="C3:G3"/>
    <mergeCell ref="C8:G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主机</vt:lpstr>
      <vt:lpstr>设备1</vt:lpstr>
      <vt:lpstr>设备2</vt:lpstr>
      <vt:lpstr>设备3</vt:lpstr>
      <vt:lpstr>设备4</vt:lpstr>
      <vt:lpstr>设备5</vt:lpstr>
      <vt:lpstr>Required_Model_ID</vt:lpstr>
      <vt:lpstr>Required_Node_ID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2022-03-01T02:48:53Z</dcterms:modified>
</cp:coreProperties>
</file>