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水电" sheetId="1" r:id="rId1"/>
    <sheet name="系统" sheetId="3" r:id="rId2"/>
  </sheets>
  <definedNames>
    <definedName name="fuel1">系统!$D$7</definedName>
    <definedName name="fuel10">系统!$M$7</definedName>
    <definedName name="fuel11">系统!$N$7</definedName>
    <definedName name="fuel12">系统!$O$7</definedName>
    <definedName name="fuel2">系统!$E$7</definedName>
    <definedName name="fuel3">系统!$F$7</definedName>
    <definedName name="fuel4">系统!$G$7</definedName>
    <definedName name="fuel5">系统!$H$7</definedName>
    <definedName name="fuel6">系统!$I$7</definedName>
    <definedName name="fuel7">系统!$J$7</definedName>
    <definedName name="fuel8">系统!$K$7</definedName>
    <definedName name="fuel9">系统!$L$7</definedName>
    <definedName name="hydro1">系统!$D$5</definedName>
    <definedName name="hydro10">系统!$M$5</definedName>
    <definedName name="hydro11">系统!$N$5</definedName>
    <definedName name="hydro12">系统!$O$5</definedName>
    <definedName name="hydro2">系统!$E$5</definedName>
    <definedName name="hydro3">系统!$F$5</definedName>
    <definedName name="hydro4">系统!$G$5</definedName>
    <definedName name="hydro5">系统!$H$5</definedName>
    <definedName name="hydro6">系统!$I$5</definedName>
    <definedName name="hydro7">系统!$J$5</definedName>
    <definedName name="hydro8">系统!$K$5</definedName>
    <definedName name="hydro9">系统!$L$5</definedName>
    <definedName name="load1">系统!$D$4</definedName>
    <definedName name="load10">系统!$M$4</definedName>
    <definedName name="load11">系统!$N$4</definedName>
    <definedName name="load12">系统!$O$4</definedName>
    <definedName name="load2">系统!$E$4</definedName>
    <definedName name="load3">系统!$F$4</definedName>
    <definedName name="load4">系统!$G$4</definedName>
    <definedName name="load5">系统!$H$4</definedName>
    <definedName name="load6">系统!$I$4</definedName>
    <definedName name="load7">系统!$J$4</definedName>
    <definedName name="load8">系统!$K$4</definedName>
    <definedName name="load9">系统!$L$4</definedName>
    <definedName name="simulateP1">水电!$C$48:$C$89</definedName>
    <definedName name="simulateP10">水电!$L$48:$L$89</definedName>
    <definedName name="simulateP11">水电!$M$48:$M$89</definedName>
    <definedName name="simulateP12">水电!$N$48:$N$89</definedName>
    <definedName name="simulateP2">水电!$D$48:$D$89</definedName>
    <definedName name="simulateP3">水电!$E$48:$E$89</definedName>
    <definedName name="simulateP4">水电!$F$48:$F$89</definedName>
    <definedName name="simulateP5">水电!$G$48:$G$89</definedName>
    <definedName name="simulateP6">水电!$H$48:$H$89</definedName>
    <definedName name="simulateP7">水电!$I$48:$I$89</definedName>
    <definedName name="simulateP8">水电!$J$48:$J$89</definedName>
    <definedName name="simulateP9">水电!$K$48:$K$89</definedName>
    <definedName name="simulateZ1">水电!$Q$4:$Q$45</definedName>
    <definedName name="simulateZ10">水电!$Z$4:$Z$45</definedName>
    <definedName name="simulateZ11">水电!$AA$4:$AA$45</definedName>
    <definedName name="simulateZ12">水电!$AB$4:$AB$45</definedName>
    <definedName name="simulateZ2">水电!$R$4:$R$45</definedName>
    <definedName name="simulateZ3">水电!$S$4:$S$45</definedName>
    <definedName name="simulateZ4">水电!$T$4:$T$45</definedName>
    <definedName name="simulateZ5">水电!$U$4:$U$45</definedName>
    <definedName name="simulateZ6">水电!$V$4:$V$45</definedName>
    <definedName name="simulateZ7">水电!$W$4:$W$45</definedName>
    <definedName name="simulateZ8">水电!$X$4:$X$45</definedName>
    <definedName name="simulateZ9">水电!$Y$4:$Y$45</definedName>
    <definedName name="targetZ1">水电!$C$4:$C$45</definedName>
    <definedName name="targetZ10">水电!$L$4:$L$45</definedName>
    <definedName name="targetZ11">水电!$M$4:$M$45</definedName>
    <definedName name="targetZ12">水电!$N$4:$N$45</definedName>
    <definedName name="targetZ2">水电!$D$4:$D$45</definedName>
    <definedName name="targetZ3">水电!$E$4:$E$45</definedName>
    <definedName name="targetZ4">水电!$F$4:$F$45</definedName>
    <definedName name="targetZ5">水电!$G$4:$G$45</definedName>
    <definedName name="targetZ6">水电!$H$4:$H$45</definedName>
    <definedName name="targetZ7">水电!$I$4:$I$45</definedName>
    <definedName name="targetZ8">水电!$J$4:$J$45</definedName>
    <definedName name="targetZ9">水电!$K$4:$K$45</definedName>
    <definedName name="thermal1">系统!$D$6</definedName>
    <definedName name="thermal10">系统!$M$6</definedName>
    <definedName name="thermal11">系统!$N$6</definedName>
    <definedName name="thermal12">系统!$O$6</definedName>
    <definedName name="thermal2">系统!$E$6</definedName>
    <definedName name="thermal3">系统!$F$6</definedName>
    <definedName name="thermal4">系统!$G$6</definedName>
    <definedName name="thermal5">系统!$H$6</definedName>
    <definedName name="thermal6">系统!$I$6</definedName>
    <definedName name="thermal7">系统!$J$6</definedName>
    <definedName name="thermal8">系统!$K$6</definedName>
    <definedName name="thermal9">系统!$L$6</definedName>
  </definedNames>
  <calcPr calcId="152511"/>
</workbook>
</file>

<file path=xl/calcChain.xml><?xml version="1.0" encoding="utf-8"?>
<calcChain xmlns="http://schemas.openxmlformats.org/spreadsheetml/2006/main">
  <c r="P7" i="3" l="1"/>
  <c r="O8" i="3" l="1"/>
  <c r="N8" i="3"/>
  <c r="L8" i="3"/>
  <c r="K8" i="3"/>
  <c r="J8" i="3"/>
  <c r="M8" i="3" l="1"/>
  <c r="I8" i="3" l="1"/>
  <c r="G8" i="3" l="1"/>
  <c r="H8" i="3"/>
  <c r="F8" i="3" l="1"/>
  <c r="E8" i="3" l="1"/>
  <c r="D8" i="3" l="1"/>
</calcChain>
</file>

<file path=xl/sharedStrings.xml><?xml version="1.0" encoding="utf-8"?>
<sst xmlns="http://schemas.openxmlformats.org/spreadsheetml/2006/main" count="33" uniqueCount="32">
  <si>
    <t>水库末水位</t>
    <phoneticPr fontId="1" type="noConversion"/>
  </si>
  <si>
    <t>煤耗</t>
    <phoneticPr fontId="1" type="noConversion"/>
  </si>
  <si>
    <t>火电</t>
    <phoneticPr fontId="1" type="noConversion"/>
  </si>
  <si>
    <t>水电</t>
    <phoneticPr fontId="1" type="noConversion"/>
  </si>
  <si>
    <t>负荷</t>
    <phoneticPr fontId="1" type="noConversion"/>
  </si>
  <si>
    <t>MW</t>
    <phoneticPr fontId="1" type="noConversion"/>
  </si>
  <si>
    <t>MW</t>
    <phoneticPr fontId="1" type="noConversion"/>
  </si>
  <si>
    <t>simulateZ1</t>
    <phoneticPr fontId="1" type="noConversion"/>
  </si>
  <si>
    <t>simulateZ2</t>
  </si>
  <si>
    <t>simulateZ3</t>
  </si>
  <si>
    <t>simulateZ4</t>
  </si>
  <si>
    <t>simulateZ5</t>
  </si>
  <si>
    <t>simulateZ6</t>
  </si>
  <si>
    <t>simulateZ7</t>
  </si>
  <si>
    <t>simulateZ8</t>
  </si>
  <si>
    <t>simulateZ9</t>
  </si>
  <si>
    <t>simulateZ10</t>
  </si>
  <si>
    <t>simulateZ11</t>
  </si>
  <si>
    <t>simulateZ12</t>
  </si>
  <si>
    <t>simulateP1</t>
    <phoneticPr fontId="1" type="noConversion"/>
  </si>
  <si>
    <t>simulateP2</t>
  </si>
  <si>
    <t>simulateP3</t>
  </si>
  <si>
    <t>simulateP4</t>
  </si>
  <si>
    <t>simulateP5</t>
  </si>
  <si>
    <t>simulateP6</t>
  </si>
  <si>
    <t>simulateP7</t>
  </si>
  <si>
    <t>simulateP8</t>
  </si>
  <si>
    <t>simulateP9</t>
  </si>
  <si>
    <t>simulateP10</t>
  </si>
  <si>
    <t>simulateP11</t>
  </si>
  <si>
    <t>simulateP12</t>
  </si>
  <si>
    <t>ton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</si>
</sst>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_ "/>
    <numFmt numFmtId="177" formatCode="0.0_);[Red]\(0.0\)"/>
    <numFmt numFmtId="178" formatCode="0.00_);\(0.00\)"/>
    <numFmt numFmtId="179" formatCode="0_ "/>
    <numFmt numFmtId="180" formatCode="0_);[Red]\(0\)"/>
  </numFmts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76" fontId="0" fillId="0" borderId="0" xfId="0" applyNumberFormat="1"/>
    <xf numFmtId="177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/>
    </xf>
    <xf numFmtId="11" fontId="0" fillId="0" borderId="0" xfId="0" applyNumberFormat="1" applyAlignment="1">
      <alignment horizontal="center"/>
    </xf>
    <xf numFmtId="179" fontId="0" fillId="0" borderId="0" xfId="0" applyNumberFormat="1" applyAlignment="1">
      <alignment horizontal="center"/>
    </xf>
    <xf numFmtId="179" fontId="0" fillId="0" borderId="0" xfId="0" applyNumberFormat="1"/>
    <xf numFmtId="180" fontId="0" fillId="0" borderId="0" xfId="0" applyNumberFormat="1" applyAlignment="1">
      <alignment horizontal="center" vertical="center"/>
    </xf>
    <xf numFmtId="180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1" fontId="0" fillId="0" borderId="0" xfId="0" applyNumberFormat="1"/>
    <xf numFmtId="178" fontId="0" fillId="0" borderId="0" xfId="0" applyNumberForma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91"/>
  <sheetViews>
    <sheetView tabSelected="1" zoomScale="85" zoomScaleNormal="85" workbookViewId="0">
      <pane xSplit="1" ySplit="1" topLeftCell="B2" activePane="bottomRight" state="frozen"/>
      <selection pane="topRight" activeCell="E1" sqref="E1"/>
      <selection pane="bottomLeft" activeCell="A4" sqref="A4"/>
      <selection pane="bottomRight" activeCell="G9" sqref="G9"/>
    </sheetView>
  </sheetViews>
  <sheetFormatPr defaultRowHeight="14.4" x14ac:dyDescent="0.25"/>
  <cols>
    <col min="2" max="2" width="11.6640625" customWidth="1"/>
    <col min="3" max="3" width="11.6640625" bestFit="1" customWidth="1"/>
    <col min="4" max="4" width="12.88671875" bestFit="1" customWidth="1"/>
    <col min="5" max="11" width="11.6640625" bestFit="1" customWidth="1"/>
    <col min="12" max="14" width="12.77734375" bestFit="1" customWidth="1"/>
    <col min="16" max="17" width="11.6640625" bestFit="1" customWidth="1"/>
    <col min="18" max="18" width="11.21875" customWidth="1"/>
    <col min="19" max="25" width="11.6640625" bestFit="1" customWidth="1"/>
    <col min="26" max="28" width="12.77734375" bestFit="1" customWidth="1"/>
  </cols>
  <sheetData>
    <row r="1" spans="1:28" x14ac:dyDescent="0.25"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Q1" s="1">
        <v>1</v>
      </c>
      <c r="R1" s="1">
        <v>2</v>
      </c>
      <c r="S1" s="1">
        <v>3</v>
      </c>
      <c r="T1" s="1">
        <v>4</v>
      </c>
      <c r="U1" s="1">
        <v>5</v>
      </c>
      <c r="V1" s="1">
        <v>6</v>
      </c>
      <c r="W1" s="1">
        <v>7</v>
      </c>
      <c r="X1" s="1">
        <v>8</v>
      </c>
      <c r="Y1" s="1">
        <v>9</v>
      </c>
      <c r="Z1" s="1">
        <v>10</v>
      </c>
      <c r="AA1" s="1">
        <v>11</v>
      </c>
      <c r="AB1" s="1">
        <v>12</v>
      </c>
    </row>
    <row r="2" spans="1:28" x14ac:dyDescent="0.25">
      <c r="B2" t="s">
        <v>0</v>
      </c>
      <c r="O2" s="3"/>
    </row>
    <row r="3" spans="1:28" x14ac:dyDescent="0.25">
      <c r="Q3" t="s">
        <v>7</v>
      </c>
      <c r="R3" t="s">
        <v>8</v>
      </c>
      <c r="S3" t="s">
        <v>9</v>
      </c>
      <c r="T3" t="s">
        <v>10</v>
      </c>
      <c r="U3" t="s">
        <v>11</v>
      </c>
      <c r="V3" t="s">
        <v>12</v>
      </c>
      <c r="W3" t="s">
        <v>13</v>
      </c>
      <c r="X3" t="s">
        <v>14</v>
      </c>
      <c r="Y3" t="s">
        <v>15</v>
      </c>
      <c r="Z3" t="s">
        <v>16</v>
      </c>
      <c r="AA3" t="s">
        <v>17</v>
      </c>
      <c r="AB3" t="s">
        <v>18</v>
      </c>
    </row>
    <row r="4" spans="1:28" x14ac:dyDescent="0.25">
      <c r="A4" s="2">
        <v>1</v>
      </c>
      <c r="B4" s="4"/>
      <c r="C4" s="5">
        <v>1617.9999999471756</v>
      </c>
      <c r="D4" s="5">
        <v>1617.9999999471756</v>
      </c>
      <c r="E4" s="5">
        <v>1617.9999999471756</v>
      </c>
      <c r="F4" s="5">
        <v>1604.9999999996448</v>
      </c>
      <c r="G4" s="5">
        <v>1617.9999999471756</v>
      </c>
      <c r="H4" s="5">
        <v>1604.9999999996448</v>
      </c>
      <c r="I4" s="5">
        <v>1617.9999999471756</v>
      </c>
      <c r="J4" s="5">
        <v>1617.9999999471756</v>
      </c>
      <c r="K4" s="5">
        <v>1604.9999999996448</v>
      </c>
      <c r="L4" s="5">
        <v>1617.9999999471756</v>
      </c>
      <c r="M4" s="5">
        <v>1613.7875266649928</v>
      </c>
      <c r="N4" s="5">
        <v>1605.1799999996181</v>
      </c>
      <c r="P4" s="4"/>
      <c r="Q4" s="11">
        <v>1617.9999999471756</v>
      </c>
      <c r="R4" s="11">
        <v>1617.9999999471756</v>
      </c>
      <c r="S4" s="11">
        <v>1617.9999999471756</v>
      </c>
      <c r="T4" s="11">
        <v>1604.9999999996448</v>
      </c>
      <c r="U4" s="11">
        <v>1617.9999999471756</v>
      </c>
      <c r="V4" s="11">
        <v>1617.9999999471756</v>
      </c>
      <c r="W4" s="11">
        <v>1617.9999999471756</v>
      </c>
      <c r="X4" s="11">
        <v>1617.9999999471756</v>
      </c>
      <c r="Y4" s="11">
        <v>1617.9999999471756</v>
      </c>
      <c r="Z4" s="11">
        <v>1617.9999999471756</v>
      </c>
      <c r="AA4" s="11">
        <v>1613.7875266649928</v>
      </c>
      <c r="AB4" s="11">
        <v>1605.1799999996181</v>
      </c>
    </row>
    <row r="5" spans="1:28" x14ac:dyDescent="0.25">
      <c r="A5" s="2">
        <v>2</v>
      </c>
      <c r="B5" s="4"/>
      <c r="C5" s="5">
        <v>1501.8999998000277</v>
      </c>
      <c r="D5" s="5">
        <v>1501.8999998000277</v>
      </c>
      <c r="E5" s="5">
        <v>1501.8999998000277</v>
      </c>
      <c r="F5" s="5">
        <v>1501.8999998000277</v>
      </c>
      <c r="G5" s="5">
        <v>1501.8999998000277</v>
      </c>
      <c r="H5" s="5">
        <v>1501.8999998000277</v>
      </c>
      <c r="I5" s="5">
        <v>1500.1058684319028</v>
      </c>
      <c r="J5" s="5">
        <v>1498.2411580086502</v>
      </c>
      <c r="K5" s="5">
        <v>1496.3058685302699</v>
      </c>
      <c r="L5" s="5">
        <v>1494.2999999967619</v>
      </c>
      <c r="M5" s="5">
        <v>1494.2999999967619</v>
      </c>
      <c r="N5" s="5">
        <v>1494.2999999967619</v>
      </c>
      <c r="P5" s="4"/>
      <c r="Q5" s="11">
        <v>1501.8999998000277</v>
      </c>
      <c r="R5" s="11">
        <v>1501.8999998000277</v>
      </c>
      <c r="S5" s="11">
        <v>1501.8999998000277</v>
      </c>
      <c r="T5" s="11">
        <v>1501.8999998000277</v>
      </c>
      <c r="U5" s="11">
        <v>1501.8999998000277</v>
      </c>
      <c r="V5" s="11">
        <v>1501.8999998000277</v>
      </c>
      <c r="W5" s="11">
        <v>1500.1058684319028</v>
      </c>
      <c r="X5" s="11">
        <v>1498.2411580086502</v>
      </c>
      <c r="Y5" s="11">
        <v>1496.3058685302699</v>
      </c>
      <c r="Z5" s="11">
        <v>1494.2999999967619</v>
      </c>
      <c r="AA5" s="11">
        <v>1494.2999999967619</v>
      </c>
      <c r="AB5" s="11">
        <v>1494.2999999967619</v>
      </c>
    </row>
    <row r="6" spans="1:28" x14ac:dyDescent="0.25">
      <c r="A6" s="2">
        <v>3</v>
      </c>
      <c r="B6" s="4"/>
      <c r="C6" s="5">
        <v>1415.3203563360701</v>
      </c>
      <c r="D6" s="5">
        <v>1417.999973242702</v>
      </c>
      <c r="E6" s="5">
        <v>1416.3175339533716</v>
      </c>
      <c r="F6" s="5">
        <v>1399.3300792314162</v>
      </c>
      <c r="G6" s="5">
        <v>1411.0356054271169</v>
      </c>
      <c r="H6" s="5">
        <v>1417.999973242702</v>
      </c>
      <c r="I6" s="5">
        <v>1397.9999999988329</v>
      </c>
      <c r="J6" s="5">
        <v>1417.999973242702</v>
      </c>
      <c r="K6" s="5">
        <v>1404.6349650621526</v>
      </c>
      <c r="L6" s="5">
        <v>1417.999973242702</v>
      </c>
      <c r="M6" s="5">
        <v>1417.999973242702</v>
      </c>
      <c r="N6" s="5">
        <v>1415.9899904448826</v>
      </c>
      <c r="P6" s="4"/>
      <c r="Q6" s="11">
        <v>1417.999973242702</v>
      </c>
      <c r="R6" s="11">
        <v>1417.999973242702</v>
      </c>
      <c r="S6" s="11">
        <v>1416.3175339533716</v>
      </c>
      <c r="T6" s="11">
        <v>1411.0676564273951</v>
      </c>
      <c r="U6" s="11">
        <v>1415.5511560430691</v>
      </c>
      <c r="V6" s="11">
        <v>1417.9999732427018</v>
      </c>
      <c r="W6" s="11">
        <v>1417.9999732427018</v>
      </c>
      <c r="X6" s="11">
        <v>1417.9999732427018</v>
      </c>
      <c r="Y6" s="11">
        <v>1417.9999732427018</v>
      </c>
      <c r="Z6" s="11">
        <v>1417.9999732427018</v>
      </c>
      <c r="AA6" s="11">
        <v>1417.999973242702</v>
      </c>
      <c r="AB6" s="11">
        <v>1415.9899904448826</v>
      </c>
    </row>
    <row r="7" spans="1:28" x14ac:dyDescent="0.25">
      <c r="A7" s="2">
        <v>4</v>
      </c>
      <c r="B7" s="4"/>
      <c r="C7" s="5">
        <v>1293.7499999974434</v>
      </c>
      <c r="D7" s="5">
        <v>1293.7499999974434</v>
      </c>
      <c r="E7" s="5">
        <v>1293.7499999974434</v>
      </c>
      <c r="F7" s="5">
        <v>1293.7499999974434</v>
      </c>
      <c r="G7" s="5">
        <v>1293.7499999974434</v>
      </c>
      <c r="H7" s="5">
        <v>1293.7499999974434</v>
      </c>
      <c r="I7" s="5">
        <v>1294.4608727176997</v>
      </c>
      <c r="J7" s="5">
        <v>1295.1628302894335</v>
      </c>
      <c r="K7" s="5">
        <v>1295.8558727126456</v>
      </c>
      <c r="L7" s="5">
        <v>1296.5399999873355</v>
      </c>
      <c r="M7" s="5">
        <v>1296.5399999873355</v>
      </c>
      <c r="N7" s="5">
        <v>1296.5399999873355</v>
      </c>
      <c r="P7" s="4"/>
      <c r="Q7" s="11">
        <v>1293.7499999974434</v>
      </c>
      <c r="R7" s="11">
        <v>1293.7499999974434</v>
      </c>
      <c r="S7" s="11">
        <v>1293.7499999974434</v>
      </c>
      <c r="T7" s="11">
        <v>1293.7499999974434</v>
      </c>
      <c r="U7" s="11">
        <v>1293.7499999974434</v>
      </c>
      <c r="V7" s="11">
        <v>1293.7499999974434</v>
      </c>
      <c r="W7" s="11">
        <v>1294.4608727176997</v>
      </c>
      <c r="X7" s="11">
        <v>1295.1628302894335</v>
      </c>
      <c r="Y7" s="11">
        <v>1295.8558727126456</v>
      </c>
      <c r="Z7" s="11">
        <v>1296.5399999873355</v>
      </c>
      <c r="AA7" s="11">
        <v>1296.5399999873355</v>
      </c>
      <c r="AB7" s="11">
        <v>1296.5399999873355</v>
      </c>
    </row>
    <row r="8" spans="1:28" x14ac:dyDescent="0.25">
      <c r="A8" s="2">
        <v>5</v>
      </c>
      <c r="B8" s="4"/>
      <c r="C8" s="5">
        <v>1220.8800539413107</v>
      </c>
      <c r="D8" s="5">
        <v>1222.4749330155005</v>
      </c>
      <c r="E8" s="5">
        <v>1215.9999999999195</v>
      </c>
      <c r="F8" s="5">
        <v>1215.9999999999195</v>
      </c>
      <c r="G8" s="5">
        <v>1217.3449956466864</v>
      </c>
      <c r="H8" s="5">
        <v>1215.9999999999195</v>
      </c>
      <c r="I8" s="5">
        <v>1215.9999999999195</v>
      </c>
      <c r="J8" s="5">
        <v>1215.9999999999195</v>
      </c>
      <c r="K8" s="5">
        <v>1215.9999999999195</v>
      </c>
      <c r="L8" s="5">
        <v>1222.9999999880315</v>
      </c>
      <c r="M8" s="5">
        <v>1222.9999999880315</v>
      </c>
      <c r="N8" s="5">
        <v>1222.3999999920757</v>
      </c>
      <c r="P8" s="4"/>
      <c r="Q8" s="11">
        <v>1220.8800539413107</v>
      </c>
      <c r="R8" s="11">
        <v>1222.4749330155005</v>
      </c>
      <c r="S8" s="11">
        <v>1219.7338261456691</v>
      </c>
      <c r="T8" s="11">
        <v>1222.9999999880315</v>
      </c>
      <c r="U8" s="11">
        <v>1222.9999999880315</v>
      </c>
      <c r="V8" s="11">
        <v>1222.9999999880315</v>
      </c>
      <c r="W8" s="11">
        <v>1222.9999999880315</v>
      </c>
      <c r="X8" s="11">
        <v>1222.9999999880315</v>
      </c>
      <c r="Y8" s="11">
        <v>1222.9999999880315</v>
      </c>
      <c r="Z8" s="11">
        <v>1222.9999999880315</v>
      </c>
      <c r="AA8" s="11">
        <v>1222.9999999880315</v>
      </c>
      <c r="AB8" s="11">
        <v>1222.3999999920757</v>
      </c>
    </row>
    <row r="9" spans="1:28" x14ac:dyDescent="0.25">
      <c r="A9" s="2">
        <v>6</v>
      </c>
      <c r="B9" s="4"/>
      <c r="C9" s="5">
        <v>1121.9999999993283</v>
      </c>
      <c r="D9" s="5">
        <v>1121.9999999993283</v>
      </c>
      <c r="E9" s="5">
        <v>1121.9999999993283</v>
      </c>
      <c r="F9" s="5">
        <v>1121.9999999993283</v>
      </c>
      <c r="G9" s="5">
        <v>1121.9999999993283</v>
      </c>
      <c r="H9" s="5">
        <v>1133.9999998074045</v>
      </c>
      <c r="I9" s="5">
        <v>1121.9999999993283</v>
      </c>
      <c r="J9" s="5">
        <v>1121.9999999993283</v>
      </c>
      <c r="K9" s="5">
        <v>1133.9999998074045</v>
      </c>
      <c r="L9" s="5">
        <v>1131.1199479770917</v>
      </c>
      <c r="M9" s="5">
        <v>1133.9999998074045</v>
      </c>
      <c r="N9" s="5">
        <v>1129.979999969848</v>
      </c>
      <c r="P9" s="4"/>
      <c r="Q9" s="11">
        <v>1125.2131746238542</v>
      </c>
      <c r="R9" s="11">
        <v>1129.7664682200095</v>
      </c>
      <c r="S9" s="11">
        <v>1133.9999998074045</v>
      </c>
      <c r="T9" s="11">
        <v>1133.9999998074045</v>
      </c>
      <c r="U9" s="11">
        <v>1133.9999998074045</v>
      </c>
      <c r="V9" s="11">
        <v>1133.9999998074045</v>
      </c>
      <c r="W9" s="11">
        <v>1133.9999998074045</v>
      </c>
      <c r="X9" s="11">
        <v>1133.9999998074045</v>
      </c>
      <c r="Y9" s="11">
        <v>1133.9999998074045</v>
      </c>
      <c r="Z9" s="11">
        <v>1133.9999998074045</v>
      </c>
      <c r="AA9" s="11">
        <v>1133.9999998074045</v>
      </c>
      <c r="AB9" s="11">
        <v>1129.979999969848</v>
      </c>
    </row>
    <row r="10" spans="1:28" x14ac:dyDescent="0.25">
      <c r="A10" s="2">
        <v>7</v>
      </c>
      <c r="B10" s="4"/>
      <c r="C10" s="5">
        <v>2218.0969548496823</v>
      </c>
      <c r="D10" s="5">
        <v>2217.3926479272923</v>
      </c>
      <c r="E10" s="5">
        <v>2215.4693208849376</v>
      </c>
      <c r="F10" s="5">
        <v>2213.2319596500433</v>
      </c>
      <c r="G10" s="5">
        <v>2209.660938453263</v>
      </c>
      <c r="H10" s="5">
        <v>2207.4424192572719</v>
      </c>
      <c r="I10" s="5">
        <v>2202.4611880741395</v>
      </c>
      <c r="J10" s="5">
        <v>2209.5543988438158</v>
      </c>
      <c r="K10" s="5">
        <v>2214.3353315818217</v>
      </c>
      <c r="L10" s="5">
        <v>2215.8016026219325</v>
      </c>
      <c r="M10" s="5">
        <v>2217.2058466810336</v>
      </c>
      <c r="N10" s="5">
        <v>2220.0800000002978</v>
      </c>
      <c r="P10" s="4"/>
      <c r="Q10" s="11">
        <v>2218.0969548496823</v>
      </c>
      <c r="R10" s="11">
        <v>2217.3926479272923</v>
      </c>
      <c r="S10" s="11">
        <v>2215.4693208849376</v>
      </c>
      <c r="T10" s="11">
        <v>2213.2319596500433</v>
      </c>
      <c r="U10" s="11">
        <v>2209.660938453263</v>
      </c>
      <c r="V10" s="11">
        <v>2207.4424192572719</v>
      </c>
      <c r="W10" s="11">
        <v>2202.4611880741395</v>
      </c>
      <c r="X10" s="11">
        <v>2209.3328629405046</v>
      </c>
      <c r="Y10" s="11">
        <v>2214.3353315818217</v>
      </c>
      <c r="Z10" s="11">
        <v>2215.8016026219325</v>
      </c>
      <c r="AA10" s="11">
        <v>2217.2058466810336</v>
      </c>
      <c r="AB10" s="11">
        <v>2220.0800000002978</v>
      </c>
    </row>
    <row r="11" spans="1:28" x14ac:dyDescent="0.25">
      <c r="A11" s="2">
        <v>8</v>
      </c>
      <c r="B11" s="4"/>
      <c r="C11" s="5">
        <v>2099.7399999999998</v>
      </c>
      <c r="D11" s="5">
        <v>2099.7399999999998</v>
      </c>
      <c r="E11" s="5">
        <v>2099.7399999999998</v>
      </c>
      <c r="F11" s="5">
        <v>2099.7399999999998</v>
      </c>
      <c r="G11" s="5">
        <v>2099.7399999999998</v>
      </c>
      <c r="H11" s="5">
        <v>2099.7399999999998</v>
      </c>
      <c r="I11" s="5">
        <v>2099.665</v>
      </c>
      <c r="J11" s="5">
        <v>2099.5899999999997</v>
      </c>
      <c r="K11" s="5">
        <v>2099.5149999999999</v>
      </c>
      <c r="L11" s="5">
        <v>2099.44</v>
      </c>
      <c r="M11" s="5">
        <v>2099.44</v>
      </c>
      <c r="N11" s="5">
        <v>2099.44</v>
      </c>
      <c r="P11" s="4"/>
      <c r="Q11" s="11">
        <v>2099.7399999999998</v>
      </c>
      <c r="R11" s="11">
        <v>2099.7399999999998</v>
      </c>
      <c r="S11" s="11">
        <v>2099.7399999999998</v>
      </c>
      <c r="T11" s="11">
        <v>2099.7399999999998</v>
      </c>
      <c r="U11" s="11">
        <v>2099.7399999999998</v>
      </c>
      <c r="V11" s="11">
        <v>2099.7399999999998</v>
      </c>
      <c r="W11" s="11">
        <v>2099.665</v>
      </c>
      <c r="X11" s="11">
        <v>2099.5899999999997</v>
      </c>
      <c r="Y11" s="11">
        <v>2099.5149999999999</v>
      </c>
      <c r="Z11" s="11">
        <v>2099.44</v>
      </c>
      <c r="AA11" s="11">
        <v>2099.44</v>
      </c>
      <c r="AB11" s="11">
        <v>2099.44</v>
      </c>
    </row>
    <row r="12" spans="1:28" x14ac:dyDescent="0.25">
      <c r="A12" s="2">
        <v>9</v>
      </c>
      <c r="B12" s="4"/>
      <c r="C12" s="5">
        <v>2017.79</v>
      </c>
      <c r="D12" s="5">
        <v>2017.79</v>
      </c>
      <c r="E12" s="5">
        <v>2017.79</v>
      </c>
      <c r="F12" s="5">
        <v>2017.79</v>
      </c>
      <c r="G12" s="5">
        <v>2017.79</v>
      </c>
      <c r="H12" s="5">
        <v>2017.79</v>
      </c>
      <c r="I12" s="5">
        <v>2017.7</v>
      </c>
      <c r="J12" s="5">
        <v>2017.6100000000001</v>
      </c>
      <c r="K12" s="5">
        <v>2017.52</v>
      </c>
      <c r="L12" s="5">
        <v>2017.43</v>
      </c>
      <c r="M12" s="5">
        <v>2017.43</v>
      </c>
      <c r="N12" s="5">
        <v>2017.43</v>
      </c>
      <c r="P12" s="4"/>
      <c r="Q12" s="11">
        <v>2017.79</v>
      </c>
      <c r="R12" s="11">
        <v>2017.79</v>
      </c>
      <c r="S12" s="11">
        <v>2017.79</v>
      </c>
      <c r="T12" s="11">
        <v>2017.79</v>
      </c>
      <c r="U12" s="11">
        <v>2017.79</v>
      </c>
      <c r="V12" s="11">
        <v>2017.79</v>
      </c>
      <c r="W12" s="11">
        <v>2017.7</v>
      </c>
      <c r="X12" s="11">
        <v>2017.6100000000001</v>
      </c>
      <c r="Y12" s="11">
        <v>2017.52</v>
      </c>
      <c r="Z12" s="11">
        <v>2017.43</v>
      </c>
      <c r="AA12" s="11">
        <v>2017.43</v>
      </c>
      <c r="AB12" s="11">
        <v>2017.43</v>
      </c>
    </row>
    <row r="13" spans="1:28" x14ac:dyDescent="0.25">
      <c r="A13" s="2">
        <v>10</v>
      </c>
      <c r="B13" s="4"/>
      <c r="C13" s="5">
        <v>1380.42</v>
      </c>
      <c r="D13" s="5">
        <v>1380.42</v>
      </c>
      <c r="E13" s="5">
        <v>1380.42</v>
      </c>
      <c r="F13" s="5">
        <v>1380.42</v>
      </c>
      <c r="G13" s="5">
        <v>1380.42</v>
      </c>
      <c r="H13" s="5">
        <v>1380.42</v>
      </c>
      <c r="I13" s="5">
        <v>1380.52</v>
      </c>
      <c r="J13" s="5">
        <v>1380.62</v>
      </c>
      <c r="K13" s="5">
        <v>1380.72</v>
      </c>
      <c r="L13" s="5">
        <v>1380.82</v>
      </c>
      <c r="M13" s="5">
        <v>1380.82</v>
      </c>
      <c r="N13" s="5">
        <v>1380.82</v>
      </c>
      <c r="P13" s="4"/>
      <c r="Q13" s="11">
        <v>1380.42</v>
      </c>
      <c r="R13" s="11">
        <v>1380.42</v>
      </c>
      <c r="S13" s="11">
        <v>1380.42</v>
      </c>
      <c r="T13" s="11">
        <v>1380.42</v>
      </c>
      <c r="U13" s="11">
        <v>1380.42</v>
      </c>
      <c r="V13" s="11">
        <v>1380.42</v>
      </c>
      <c r="W13" s="11">
        <v>1380.52</v>
      </c>
      <c r="X13" s="11">
        <v>1380.62</v>
      </c>
      <c r="Y13" s="11">
        <v>1380.72</v>
      </c>
      <c r="Z13" s="11">
        <v>1380.82</v>
      </c>
      <c r="AA13" s="11">
        <v>1380.82</v>
      </c>
      <c r="AB13" s="11">
        <v>1380.82</v>
      </c>
    </row>
    <row r="14" spans="1:28" x14ac:dyDescent="0.25">
      <c r="A14" s="2">
        <v>11</v>
      </c>
      <c r="B14" s="4"/>
      <c r="C14" s="5">
        <v>1304.459999923557</v>
      </c>
      <c r="D14" s="5">
        <v>1304.459999923557</v>
      </c>
      <c r="E14" s="5">
        <v>1304.459999923557</v>
      </c>
      <c r="F14" s="5">
        <v>1304.459999923557</v>
      </c>
      <c r="G14" s="5">
        <v>1304.459999923557</v>
      </c>
      <c r="H14" s="5">
        <v>1304.459999923557</v>
      </c>
      <c r="I14" s="5">
        <v>1304.5605086453293</v>
      </c>
      <c r="J14" s="5">
        <v>1304.6606782143022</v>
      </c>
      <c r="K14" s="5">
        <v>1304.7605086304759</v>
      </c>
      <c r="L14" s="5">
        <v>1304.8599998938503</v>
      </c>
      <c r="M14" s="5">
        <v>1304.8599998938503</v>
      </c>
      <c r="N14" s="5">
        <v>1304.8599998938503</v>
      </c>
      <c r="P14" s="4"/>
      <c r="Q14" s="11">
        <v>1304.459999923557</v>
      </c>
      <c r="R14" s="11">
        <v>1304.459999923557</v>
      </c>
      <c r="S14" s="11">
        <v>1304.459999923557</v>
      </c>
      <c r="T14" s="11">
        <v>1304.459999923557</v>
      </c>
      <c r="U14" s="11">
        <v>1304.459999923557</v>
      </c>
      <c r="V14" s="11">
        <v>1304.459999923557</v>
      </c>
      <c r="W14" s="11">
        <v>1304.5605086453293</v>
      </c>
      <c r="X14" s="11">
        <v>1304.6606782143022</v>
      </c>
      <c r="Y14" s="11">
        <v>1304.7605086304759</v>
      </c>
      <c r="Z14" s="11">
        <v>1304.8599998938503</v>
      </c>
      <c r="AA14" s="11">
        <v>1304.8599998938503</v>
      </c>
      <c r="AB14" s="11">
        <v>1304.8599998938503</v>
      </c>
    </row>
    <row r="15" spans="1:28" x14ac:dyDescent="0.25">
      <c r="A15" s="2">
        <v>12</v>
      </c>
      <c r="B15" s="4"/>
      <c r="C15" s="5">
        <v>1218.0107768964799</v>
      </c>
      <c r="D15" s="5">
        <v>1219.6208455794006</v>
      </c>
      <c r="E15" s="5">
        <v>1206.3391474751031</v>
      </c>
      <c r="F15" s="5">
        <v>1187.7596760272029</v>
      </c>
      <c r="G15" s="5">
        <v>1170.514484162178</v>
      </c>
      <c r="H15" s="5">
        <v>1167.3781235426256</v>
      </c>
      <c r="I15" s="5">
        <v>1169.4611732743883</v>
      </c>
      <c r="J15" s="5">
        <v>1195.435500172151</v>
      </c>
      <c r="K15" s="5">
        <v>1219.1136653330339</v>
      </c>
      <c r="L15" s="5">
        <v>1219.1665693259506</v>
      </c>
      <c r="M15" s="5">
        <v>1229.3068453838555</v>
      </c>
      <c r="N15" s="5">
        <v>1221.7199999869426</v>
      </c>
      <c r="P15" s="4"/>
      <c r="Q15" s="11">
        <v>1218.0107768964799</v>
      </c>
      <c r="R15" s="11">
        <v>1219.6208455794006</v>
      </c>
      <c r="S15" s="11">
        <v>1206.3391474751031</v>
      </c>
      <c r="T15" s="11">
        <v>1187.7596760272029</v>
      </c>
      <c r="U15" s="11">
        <v>1170.514484162178</v>
      </c>
      <c r="V15" s="11">
        <v>1167.3781235426256</v>
      </c>
      <c r="W15" s="11">
        <v>1169.4611732743883</v>
      </c>
      <c r="X15" s="11">
        <v>1195.435500172151</v>
      </c>
      <c r="Y15" s="11">
        <v>1219.1136653330339</v>
      </c>
      <c r="Z15" s="11">
        <v>1219.1665693259506</v>
      </c>
      <c r="AA15" s="11">
        <v>1229.3068453838555</v>
      </c>
      <c r="AB15" s="11">
        <v>1221.7199999869426</v>
      </c>
    </row>
    <row r="16" spans="1:28" x14ac:dyDescent="0.25">
      <c r="A16" s="2">
        <v>13</v>
      </c>
      <c r="B16" s="4"/>
      <c r="C16" s="5">
        <v>994.00000000000068</v>
      </c>
      <c r="D16" s="5">
        <v>984.81809067843687</v>
      </c>
      <c r="E16" s="5">
        <v>981.99999999076783</v>
      </c>
      <c r="F16" s="5">
        <v>994.00000000000068</v>
      </c>
      <c r="G16" s="5">
        <v>994.00000000000068</v>
      </c>
      <c r="H16" s="5">
        <v>994.00000000000068</v>
      </c>
      <c r="I16" s="5">
        <v>994.00000000000068</v>
      </c>
      <c r="J16" s="5">
        <v>994.00000000000068</v>
      </c>
      <c r="K16" s="5">
        <v>994.00000000000068</v>
      </c>
      <c r="L16" s="5">
        <v>994.00000000000068</v>
      </c>
      <c r="M16" s="5">
        <v>981.99999999076783</v>
      </c>
      <c r="N16" s="5">
        <v>990.90999998714346</v>
      </c>
      <c r="P16" s="4"/>
      <c r="Q16" s="11">
        <v>994.00000000000068</v>
      </c>
      <c r="R16" s="11">
        <v>984.81809067843687</v>
      </c>
      <c r="S16" s="11">
        <v>981.99999999076783</v>
      </c>
      <c r="T16" s="11">
        <v>994.00000000000068</v>
      </c>
      <c r="U16" s="11">
        <v>994.00000000000068</v>
      </c>
      <c r="V16" s="11">
        <v>994.00000000000068</v>
      </c>
      <c r="W16" s="11">
        <v>994.00000000000068</v>
      </c>
      <c r="X16" s="11">
        <v>994.00000000000068</v>
      </c>
      <c r="Y16" s="11">
        <v>994.00000000000068</v>
      </c>
      <c r="Z16" s="11">
        <v>994.00000000000068</v>
      </c>
      <c r="AA16" s="11">
        <v>981.99999999076783</v>
      </c>
      <c r="AB16" s="11">
        <v>990.90999998714346</v>
      </c>
    </row>
    <row r="17" spans="1:28" x14ac:dyDescent="0.25">
      <c r="A17" s="2">
        <v>14</v>
      </c>
      <c r="B17" s="4"/>
      <c r="C17" s="5">
        <v>898.99999720626022</v>
      </c>
      <c r="D17" s="5">
        <v>893.79101363485881</v>
      </c>
      <c r="E17" s="5">
        <v>881.99999987311253</v>
      </c>
      <c r="F17" s="5">
        <v>898.99999720626022</v>
      </c>
      <c r="G17" s="5">
        <v>888.17258970861724</v>
      </c>
      <c r="H17" s="5">
        <v>898.62162021819188</v>
      </c>
      <c r="I17" s="5">
        <v>882.35333749132849</v>
      </c>
      <c r="J17" s="5">
        <v>898.99999720626022</v>
      </c>
      <c r="K17" s="5">
        <v>898.99999720626022</v>
      </c>
      <c r="L17" s="5">
        <v>898.99999720626022</v>
      </c>
      <c r="M17" s="5">
        <v>881.99999987311253</v>
      </c>
      <c r="N17" s="5">
        <v>893.66999000731664</v>
      </c>
      <c r="P17" s="4"/>
      <c r="Q17" s="11">
        <v>898.99999720626022</v>
      </c>
      <c r="R17" s="11">
        <v>893.79101363485881</v>
      </c>
      <c r="S17" s="11">
        <v>881.99999987311253</v>
      </c>
      <c r="T17" s="11">
        <v>898.99999720626022</v>
      </c>
      <c r="U17" s="11">
        <v>898.99999720626022</v>
      </c>
      <c r="V17" s="11">
        <v>898.99999720626022</v>
      </c>
      <c r="W17" s="11">
        <v>882.35333749132849</v>
      </c>
      <c r="X17" s="11">
        <v>898.99999720626022</v>
      </c>
      <c r="Y17" s="11">
        <v>898.99999720626022</v>
      </c>
      <c r="Z17" s="11">
        <v>898.99999720626022</v>
      </c>
      <c r="AA17" s="11">
        <v>881.99999987311253</v>
      </c>
      <c r="AB17" s="11">
        <v>893.66999000731664</v>
      </c>
    </row>
    <row r="18" spans="1:28" x14ac:dyDescent="0.25">
      <c r="A18" s="2">
        <v>15</v>
      </c>
      <c r="B18" s="4"/>
      <c r="C18" s="5">
        <v>804.96663807295181</v>
      </c>
      <c r="D18" s="5">
        <v>802.32046189305174</v>
      </c>
      <c r="E18" s="5">
        <v>795.31021595096956</v>
      </c>
      <c r="F18" s="5">
        <v>787.69449930374014</v>
      </c>
      <c r="G18" s="5">
        <v>782.32531742520086</v>
      </c>
      <c r="H18" s="5">
        <v>778.35126723159351</v>
      </c>
      <c r="I18" s="5">
        <v>785.03183501010699</v>
      </c>
      <c r="J18" s="5">
        <v>787.27424375580199</v>
      </c>
      <c r="K18" s="5">
        <v>786.16435774917159</v>
      </c>
      <c r="L18" s="5">
        <v>807.11300453347189</v>
      </c>
      <c r="M18" s="5">
        <v>797.75448621239138</v>
      </c>
      <c r="N18" s="5">
        <v>795.23994770644811</v>
      </c>
      <c r="P18" s="4"/>
      <c r="Q18" s="11">
        <v>806.28595951557668</v>
      </c>
      <c r="R18" s="11">
        <v>802.35569927861252</v>
      </c>
      <c r="S18" s="11">
        <v>795.31021595096956</v>
      </c>
      <c r="T18" s="11">
        <v>787.69449930374014</v>
      </c>
      <c r="U18" s="11">
        <v>782.32531742520086</v>
      </c>
      <c r="V18" s="11">
        <v>778.35126723159351</v>
      </c>
      <c r="W18" s="11">
        <v>785.03183501010699</v>
      </c>
      <c r="X18" s="11">
        <v>787.27424375580199</v>
      </c>
      <c r="Y18" s="11">
        <v>786.59359992474731</v>
      </c>
      <c r="Z18" s="11">
        <v>807.11300453347189</v>
      </c>
      <c r="AA18" s="11">
        <v>797.75448621239138</v>
      </c>
      <c r="AB18" s="11">
        <v>795.23994770644811</v>
      </c>
    </row>
    <row r="19" spans="1:28" x14ac:dyDescent="0.25">
      <c r="A19" s="2">
        <v>16</v>
      </c>
      <c r="B19" s="4"/>
      <c r="C19" s="5">
        <v>601.99999408160852</v>
      </c>
      <c r="D19" s="5">
        <v>590.99999997446059</v>
      </c>
      <c r="E19" s="5">
        <v>590.99999997446059</v>
      </c>
      <c r="F19" s="5">
        <v>590.99999997446059</v>
      </c>
      <c r="G19" s="5">
        <v>590.99999997446059</v>
      </c>
      <c r="H19" s="5">
        <v>590.99999997446059</v>
      </c>
      <c r="I19" s="5">
        <v>601.99999408160852</v>
      </c>
      <c r="J19" s="5">
        <v>601.99999408160852</v>
      </c>
      <c r="K19" s="5">
        <v>601.99999408160852</v>
      </c>
      <c r="L19" s="5">
        <v>601.99999408160852</v>
      </c>
      <c r="M19" s="5">
        <v>598.70186069865667</v>
      </c>
      <c r="N19" s="5">
        <v>593.27999990546607</v>
      </c>
      <c r="P19" s="4"/>
      <c r="Q19" s="11">
        <v>601.99999408160852</v>
      </c>
      <c r="R19" s="11">
        <v>590.99999997446059</v>
      </c>
      <c r="S19" s="11">
        <v>601.99999408160852</v>
      </c>
      <c r="T19" s="11">
        <v>601.99999408160852</v>
      </c>
      <c r="U19" s="11">
        <v>601.99999408160852</v>
      </c>
      <c r="V19" s="11">
        <v>601.99999408160852</v>
      </c>
      <c r="W19" s="11">
        <v>601.99999408160852</v>
      </c>
      <c r="X19" s="11">
        <v>601.99999408160852</v>
      </c>
      <c r="Y19" s="11">
        <v>601.99999408160852</v>
      </c>
      <c r="Z19" s="11">
        <v>601.99999408160852</v>
      </c>
      <c r="AA19" s="11">
        <v>601.99999408160852</v>
      </c>
      <c r="AB19" s="11">
        <v>593.27999990546607</v>
      </c>
    </row>
    <row r="20" spans="1:28" x14ac:dyDescent="0.25">
      <c r="A20" s="2">
        <v>17</v>
      </c>
      <c r="B20" s="4"/>
      <c r="C20" s="5">
        <v>1637.1778209476261</v>
      </c>
      <c r="D20" s="5">
        <v>1640.3999999974135</v>
      </c>
      <c r="E20" s="5">
        <v>1630.2020008553322</v>
      </c>
      <c r="F20" s="5">
        <v>1604.9999999999759</v>
      </c>
      <c r="G20" s="5">
        <v>1604.9999999999759</v>
      </c>
      <c r="H20" s="5">
        <v>1604.9999999999759</v>
      </c>
      <c r="I20" s="5">
        <v>1604.9999999999759</v>
      </c>
      <c r="J20" s="5">
        <v>1617.5133848799007</v>
      </c>
      <c r="K20" s="5">
        <v>1639.284419502633</v>
      </c>
      <c r="L20" s="5">
        <v>1639.3099562105676</v>
      </c>
      <c r="M20" s="5">
        <v>1629.564517813413</v>
      </c>
      <c r="N20" s="5">
        <v>1638.7899999992239</v>
      </c>
      <c r="P20" s="4"/>
      <c r="Q20" s="11">
        <v>1637.1778209476261</v>
      </c>
      <c r="R20" s="11">
        <v>1640.3999999974135</v>
      </c>
      <c r="S20" s="11">
        <v>1630.2020008553322</v>
      </c>
      <c r="T20" s="11">
        <v>1604.9999999999759</v>
      </c>
      <c r="U20" s="11">
        <v>1604.9999999999759</v>
      </c>
      <c r="V20" s="11">
        <v>1604.9999999999759</v>
      </c>
      <c r="W20" s="11">
        <v>1604.9999999999759</v>
      </c>
      <c r="X20" s="11">
        <v>1628.1351370834077</v>
      </c>
      <c r="Y20" s="11">
        <v>1639.284419502633</v>
      </c>
      <c r="Z20" s="11">
        <v>1639.3099562105676</v>
      </c>
      <c r="AA20" s="11">
        <v>1629.564517813413</v>
      </c>
      <c r="AB20" s="11">
        <v>1638.7899999992239</v>
      </c>
    </row>
    <row r="21" spans="1:28" x14ac:dyDescent="0.25">
      <c r="A21" s="2">
        <v>18</v>
      </c>
      <c r="B21" s="4"/>
      <c r="C21" s="5">
        <v>961.99999999643489</v>
      </c>
      <c r="D21" s="5">
        <v>961.99999999643489</v>
      </c>
      <c r="E21" s="5">
        <v>961.99999999643489</v>
      </c>
      <c r="F21" s="5">
        <v>959.37042520728835</v>
      </c>
      <c r="G21" s="5">
        <v>961.35393569569032</v>
      </c>
      <c r="H21" s="5">
        <v>950.99999983957969</v>
      </c>
      <c r="I21" s="5">
        <v>950.99999983957969</v>
      </c>
      <c r="J21" s="5">
        <v>950.99999983957969</v>
      </c>
      <c r="K21" s="5">
        <v>961.99999999643489</v>
      </c>
      <c r="L21" s="5">
        <v>951.45280580648898</v>
      </c>
      <c r="M21" s="5">
        <v>961.99999999643489</v>
      </c>
      <c r="N21" s="5">
        <v>961.35998844113033</v>
      </c>
      <c r="P21" s="4"/>
      <c r="Q21" s="11">
        <v>961.99999999643489</v>
      </c>
      <c r="R21" s="11">
        <v>961.99999999643489</v>
      </c>
      <c r="S21" s="11">
        <v>961.99999999643489</v>
      </c>
      <c r="T21" s="11">
        <v>959.37042520728835</v>
      </c>
      <c r="U21" s="11">
        <v>961.35393569569032</v>
      </c>
      <c r="V21" s="11">
        <v>950.99999983957969</v>
      </c>
      <c r="W21" s="11">
        <v>961.99999999643489</v>
      </c>
      <c r="X21" s="11">
        <v>961.99999999643489</v>
      </c>
      <c r="Y21" s="11">
        <v>961.99999999643489</v>
      </c>
      <c r="Z21" s="11">
        <v>961.99999999643489</v>
      </c>
      <c r="AA21" s="11">
        <v>961.99999999643489</v>
      </c>
      <c r="AB21" s="11">
        <v>961.35998844113033</v>
      </c>
    </row>
    <row r="22" spans="1:28" x14ac:dyDescent="0.25">
      <c r="A22" s="2">
        <v>19</v>
      </c>
      <c r="B22" s="4"/>
      <c r="C22" s="5">
        <v>901.99999999725696</v>
      </c>
      <c r="D22" s="5">
        <v>897.54219931828027</v>
      </c>
      <c r="E22" s="5">
        <v>889.34477860829043</v>
      </c>
      <c r="F22" s="5">
        <v>893.76645979704847</v>
      </c>
      <c r="G22" s="5">
        <v>897.61552222602893</v>
      </c>
      <c r="H22" s="5">
        <v>891.05742868364246</v>
      </c>
      <c r="I22" s="5">
        <v>876.99999926411624</v>
      </c>
      <c r="J22" s="5">
        <v>876.99999926411624</v>
      </c>
      <c r="K22" s="5">
        <v>876.99999926411624</v>
      </c>
      <c r="L22" s="5">
        <v>883.58238749672705</v>
      </c>
      <c r="M22" s="5">
        <v>899.33854324737365</v>
      </c>
      <c r="N22" s="5">
        <v>901.16999999844575</v>
      </c>
      <c r="P22" s="4"/>
      <c r="Q22" s="11">
        <v>901.99999999725696</v>
      </c>
      <c r="R22" s="11">
        <v>897.54219931828027</v>
      </c>
      <c r="S22" s="11">
        <v>889.34477860829043</v>
      </c>
      <c r="T22" s="11">
        <v>893.76645979704847</v>
      </c>
      <c r="U22" s="11">
        <v>897.61552222602893</v>
      </c>
      <c r="V22" s="11">
        <v>891.05742868364246</v>
      </c>
      <c r="W22" s="11">
        <v>876.99999926411624</v>
      </c>
      <c r="X22" s="11">
        <v>901.99999999725696</v>
      </c>
      <c r="Y22" s="11">
        <v>901.99999999725696</v>
      </c>
      <c r="Z22" s="11">
        <v>901.99999999725696</v>
      </c>
      <c r="AA22" s="11">
        <v>901.99999999725696</v>
      </c>
      <c r="AB22" s="11">
        <v>901.16999999844575</v>
      </c>
    </row>
    <row r="23" spans="1:28" x14ac:dyDescent="0.25">
      <c r="A23" s="2">
        <v>20</v>
      </c>
      <c r="B23" s="4"/>
      <c r="C23" s="5">
        <v>1128.6290343983676</v>
      </c>
      <c r="D23" s="5">
        <v>1129.9999999481161</v>
      </c>
      <c r="E23" s="5">
        <v>1128.4079924966293</v>
      </c>
      <c r="F23" s="5">
        <v>1104.9999999986735</v>
      </c>
      <c r="G23" s="5">
        <v>1104.9999999986735</v>
      </c>
      <c r="H23" s="5">
        <v>1104.9999999986735</v>
      </c>
      <c r="I23" s="5">
        <v>1104.9999999986735</v>
      </c>
      <c r="J23" s="5">
        <v>1104.9999999986735</v>
      </c>
      <c r="K23" s="5">
        <v>1127.5912636650769</v>
      </c>
      <c r="L23" s="5">
        <v>1108.9198189449341</v>
      </c>
      <c r="M23" s="5">
        <v>1129.1327362588936</v>
      </c>
      <c r="N23" s="5">
        <v>1127.6799999704594</v>
      </c>
      <c r="P23" s="4"/>
      <c r="Q23" s="11">
        <v>1128.6290343983676</v>
      </c>
      <c r="R23" s="11">
        <v>1129.9999999481161</v>
      </c>
      <c r="S23" s="11">
        <v>1128.4079924966293</v>
      </c>
      <c r="T23" s="11">
        <v>1104.9999999986735</v>
      </c>
      <c r="U23" s="11">
        <v>1104.9999999986735</v>
      </c>
      <c r="V23" s="11">
        <v>1128.1985743727566</v>
      </c>
      <c r="W23" s="11">
        <v>1129.9999999481161</v>
      </c>
      <c r="X23" s="11">
        <v>1129.9999999481161</v>
      </c>
      <c r="Y23" s="11">
        <v>1129.9999999481161</v>
      </c>
      <c r="Z23" s="11">
        <v>1129.9999999481161</v>
      </c>
      <c r="AA23" s="11">
        <v>1129.9999999481161</v>
      </c>
      <c r="AB23" s="11">
        <v>1127.6799999704594</v>
      </c>
    </row>
    <row r="24" spans="1:28" x14ac:dyDescent="0.25">
      <c r="A24" s="2">
        <v>21</v>
      </c>
      <c r="B24" s="4"/>
      <c r="C24" s="5">
        <v>1796.5125140626155</v>
      </c>
      <c r="D24" s="5">
        <v>1799.607113345395</v>
      </c>
      <c r="E24" s="5">
        <v>1790.728067707023</v>
      </c>
      <c r="F24" s="5">
        <v>1789.0317350826876</v>
      </c>
      <c r="G24" s="5">
        <v>1774.9999999996387</v>
      </c>
      <c r="H24" s="5">
        <v>1774.9999999996387</v>
      </c>
      <c r="I24" s="5">
        <v>1774.9999999996387</v>
      </c>
      <c r="J24" s="5">
        <v>1800.2983985997214</v>
      </c>
      <c r="K24" s="5">
        <v>1809.2372686433196</v>
      </c>
      <c r="L24" s="5">
        <v>1812.2147627454881</v>
      </c>
      <c r="M24" s="5">
        <v>1810.6321430700307</v>
      </c>
      <c r="N24" s="5">
        <v>1807.5299999953734</v>
      </c>
      <c r="P24" s="4"/>
      <c r="Q24" s="11">
        <v>1796.5125140626155</v>
      </c>
      <c r="R24" s="11">
        <v>1798.6845489876498</v>
      </c>
      <c r="S24" s="11">
        <v>1790.728067707023</v>
      </c>
      <c r="T24" s="11">
        <v>1789.0317350826876</v>
      </c>
      <c r="U24" s="11">
        <v>1774.9999999996387</v>
      </c>
      <c r="V24" s="11">
        <v>1774.9999999996387</v>
      </c>
      <c r="W24" s="11">
        <v>1774.9999999996387</v>
      </c>
      <c r="X24" s="11">
        <v>1799.8332170840108</v>
      </c>
      <c r="Y24" s="11">
        <v>1809.2372686433196</v>
      </c>
      <c r="Z24" s="11">
        <v>1812.2147627454881</v>
      </c>
      <c r="AA24" s="11">
        <v>1810.6321430700307</v>
      </c>
      <c r="AB24" s="11">
        <v>1807.5299999953734</v>
      </c>
    </row>
    <row r="25" spans="1:28" x14ac:dyDescent="0.25">
      <c r="A25" s="2">
        <v>22</v>
      </c>
      <c r="B25" s="4"/>
      <c r="C25" s="5">
        <v>1706.86</v>
      </c>
      <c r="D25" s="5">
        <v>1706.86</v>
      </c>
      <c r="E25" s="5">
        <v>1706.86</v>
      </c>
      <c r="F25" s="5">
        <v>1706.86</v>
      </c>
      <c r="G25" s="5">
        <v>1706.86</v>
      </c>
      <c r="H25" s="5">
        <v>1706.86</v>
      </c>
      <c r="I25" s="5">
        <v>1706.8325</v>
      </c>
      <c r="J25" s="5">
        <v>1706.8049999999998</v>
      </c>
      <c r="K25" s="5">
        <v>1706.7774999999999</v>
      </c>
      <c r="L25" s="5">
        <v>1706.75</v>
      </c>
      <c r="M25" s="5">
        <v>1706.75</v>
      </c>
      <c r="N25" s="5">
        <v>1706.75</v>
      </c>
      <c r="P25" s="4"/>
      <c r="Q25" s="11">
        <v>1706.86</v>
      </c>
      <c r="R25" s="11">
        <v>1706.86</v>
      </c>
      <c r="S25" s="11">
        <v>1706.86</v>
      </c>
      <c r="T25" s="11">
        <v>1706.86</v>
      </c>
      <c r="U25" s="11">
        <v>1706.86</v>
      </c>
      <c r="V25" s="11">
        <v>1706.86</v>
      </c>
      <c r="W25" s="11">
        <v>1706.8325</v>
      </c>
      <c r="X25" s="11">
        <v>1706.8049999999998</v>
      </c>
      <c r="Y25" s="11">
        <v>1706.7774999999999</v>
      </c>
      <c r="Z25" s="11">
        <v>1706.75</v>
      </c>
      <c r="AA25" s="11">
        <v>1706.75</v>
      </c>
      <c r="AB25" s="11">
        <v>1706.75</v>
      </c>
    </row>
    <row r="26" spans="1:28" x14ac:dyDescent="0.25">
      <c r="A26" s="2">
        <v>23</v>
      </c>
      <c r="B26" s="4"/>
      <c r="C26" s="5">
        <v>1447.83</v>
      </c>
      <c r="D26" s="5">
        <v>1447.83</v>
      </c>
      <c r="E26" s="5">
        <v>1447.83</v>
      </c>
      <c r="F26" s="5">
        <v>1447.83</v>
      </c>
      <c r="G26" s="5">
        <v>1447.83</v>
      </c>
      <c r="H26" s="5">
        <v>1447.83</v>
      </c>
      <c r="I26" s="5">
        <v>1447.6975</v>
      </c>
      <c r="J26" s="5">
        <v>1447.5650000000001</v>
      </c>
      <c r="K26" s="5">
        <v>1447.4324999999999</v>
      </c>
      <c r="L26" s="5">
        <v>1447.3</v>
      </c>
      <c r="M26" s="5">
        <v>1447.3</v>
      </c>
      <c r="N26" s="5">
        <v>1447.3</v>
      </c>
      <c r="P26" s="4"/>
      <c r="Q26" s="11">
        <v>1447.83</v>
      </c>
      <c r="R26" s="11">
        <v>1447.83</v>
      </c>
      <c r="S26" s="11">
        <v>1447.83</v>
      </c>
      <c r="T26" s="11">
        <v>1447.83</v>
      </c>
      <c r="U26" s="11">
        <v>1447.83</v>
      </c>
      <c r="V26" s="11">
        <v>1447.83</v>
      </c>
      <c r="W26" s="11">
        <v>1447.6975</v>
      </c>
      <c r="X26" s="11">
        <v>1447.5650000000001</v>
      </c>
      <c r="Y26" s="11">
        <v>1447.4324999999999</v>
      </c>
      <c r="Z26" s="11">
        <v>1447.3</v>
      </c>
      <c r="AA26" s="11">
        <v>1447.3</v>
      </c>
      <c r="AB26" s="11">
        <v>1447.3</v>
      </c>
    </row>
    <row r="27" spans="1:28" x14ac:dyDescent="0.25">
      <c r="A27" s="2">
        <v>24</v>
      </c>
      <c r="B27" s="4"/>
      <c r="C27" s="5">
        <v>1317.37</v>
      </c>
      <c r="D27" s="5">
        <v>1317.37</v>
      </c>
      <c r="E27" s="5">
        <v>1317.37</v>
      </c>
      <c r="F27" s="5">
        <v>1317.37</v>
      </c>
      <c r="G27" s="5">
        <v>1317.37</v>
      </c>
      <c r="H27" s="5">
        <v>1317.37</v>
      </c>
      <c r="I27" s="5">
        <v>1317.3374999999999</v>
      </c>
      <c r="J27" s="5">
        <v>1317.3050000000001</v>
      </c>
      <c r="K27" s="5">
        <v>1317.2725</v>
      </c>
      <c r="L27" s="5">
        <v>1317.24</v>
      </c>
      <c r="M27" s="5">
        <v>1317.24</v>
      </c>
      <c r="N27" s="5">
        <v>1317.24</v>
      </c>
      <c r="P27" s="4"/>
      <c r="Q27" s="11">
        <v>1317.37</v>
      </c>
      <c r="R27" s="11">
        <v>1317.37</v>
      </c>
      <c r="S27" s="11">
        <v>1317.37</v>
      </c>
      <c r="T27" s="11">
        <v>1317.37</v>
      </c>
      <c r="U27" s="11">
        <v>1317.37</v>
      </c>
      <c r="V27" s="11">
        <v>1317.37</v>
      </c>
      <c r="W27" s="11">
        <v>1317.3374999999999</v>
      </c>
      <c r="X27" s="11">
        <v>1317.3050000000001</v>
      </c>
      <c r="Y27" s="11">
        <v>1317.2725</v>
      </c>
      <c r="Z27" s="11">
        <v>1317.24</v>
      </c>
      <c r="AA27" s="11">
        <v>1317.24</v>
      </c>
      <c r="AB27" s="11">
        <v>1317.24</v>
      </c>
    </row>
    <row r="28" spans="1:28" x14ac:dyDescent="0.25">
      <c r="A28" s="2">
        <v>25</v>
      </c>
      <c r="B28" s="4"/>
      <c r="C28" s="5">
        <v>266.52999996363599</v>
      </c>
      <c r="D28" s="5">
        <v>266.52999996363599</v>
      </c>
      <c r="E28" s="5">
        <v>266.52999996363599</v>
      </c>
      <c r="F28" s="5">
        <v>266.52999996363599</v>
      </c>
      <c r="G28" s="5">
        <v>266.52999996363599</v>
      </c>
      <c r="H28" s="5">
        <v>266.52999996363599</v>
      </c>
      <c r="I28" s="5">
        <v>266.0769514200793</v>
      </c>
      <c r="J28" s="5">
        <v>265.61760191029077</v>
      </c>
      <c r="K28" s="5">
        <v>265.15195143427036</v>
      </c>
      <c r="L28" s="5">
        <v>264.67999999201805</v>
      </c>
      <c r="M28" s="5">
        <v>264.67999999201805</v>
      </c>
      <c r="N28" s="5">
        <v>264.67999999201805</v>
      </c>
      <c r="P28" s="4"/>
      <c r="Q28" s="11">
        <v>266.52999996363599</v>
      </c>
      <c r="R28" s="11">
        <v>266.52999996363599</v>
      </c>
      <c r="S28" s="11">
        <v>266.52999996363599</v>
      </c>
      <c r="T28" s="11">
        <v>266.52999996363599</v>
      </c>
      <c r="U28" s="11">
        <v>266.52999996363599</v>
      </c>
      <c r="V28" s="11">
        <v>266.52999996363599</v>
      </c>
      <c r="W28" s="11">
        <v>266.0769514200793</v>
      </c>
      <c r="X28" s="11">
        <v>265.61760191029077</v>
      </c>
      <c r="Y28" s="11">
        <v>265.15195143427036</v>
      </c>
      <c r="Z28" s="11">
        <v>264.67999999201805</v>
      </c>
      <c r="AA28" s="11">
        <v>264.67999999201805</v>
      </c>
      <c r="AB28" s="11">
        <v>264.67999999201805</v>
      </c>
    </row>
    <row r="29" spans="1:28" x14ac:dyDescent="0.25">
      <c r="A29" s="2">
        <v>26</v>
      </c>
      <c r="B29" s="4"/>
      <c r="C29" s="5">
        <v>216.99999999989473</v>
      </c>
      <c r="D29" s="5">
        <v>216.99999999989473</v>
      </c>
      <c r="E29" s="5">
        <v>214.59358814069071</v>
      </c>
      <c r="F29" s="5">
        <v>198.9999997098503</v>
      </c>
      <c r="G29" s="5">
        <v>199.72171223789263</v>
      </c>
      <c r="H29" s="5">
        <v>213.5799031229742</v>
      </c>
      <c r="I29" s="5">
        <v>212.48934559310732</v>
      </c>
      <c r="J29" s="5">
        <v>212.49578065051855</v>
      </c>
      <c r="K29" s="5">
        <v>198.9999997098503</v>
      </c>
      <c r="L29" s="5">
        <v>216.60259387904679</v>
      </c>
      <c r="M29" s="5">
        <v>216.99999999989473</v>
      </c>
      <c r="N29" s="5">
        <v>216.79999999986472</v>
      </c>
      <c r="P29" s="4"/>
      <c r="Q29" s="11">
        <v>216.99999999989473</v>
      </c>
      <c r="R29" s="11">
        <v>216.99999999989473</v>
      </c>
      <c r="S29" s="11">
        <v>214.59358814069071</v>
      </c>
      <c r="T29" s="11">
        <v>198.9999997098503</v>
      </c>
      <c r="U29" s="11">
        <v>199.72171223789263</v>
      </c>
      <c r="V29" s="11">
        <v>213.51781337686197</v>
      </c>
      <c r="W29" s="11">
        <v>212.48934559310732</v>
      </c>
      <c r="X29" s="11">
        <v>212.49578065051855</v>
      </c>
      <c r="Y29" s="11">
        <v>206.01854802698989</v>
      </c>
      <c r="Z29" s="11">
        <v>216.99999999989475</v>
      </c>
      <c r="AA29" s="11">
        <v>216.99999999989473</v>
      </c>
      <c r="AB29" s="11">
        <v>216.79999999986472</v>
      </c>
    </row>
    <row r="30" spans="1:28" x14ac:dyDescent="0.25">
      <c r="A30" s="2">
        <v>27</v>
      </c>
      <c r="B30" s="4"/>
      <c r="C30" s="5">
        <v>890.73366452210553</v>
      </c>
      <c r="D30" s="5">
        <v>895.04459096321978</v>
      </c>
      <c r="E30" s="5">
        <v>884.18568456148773</v>
      </c>
      <c r="F30" s="5">
        <v>860.34772402668966</v>
      </c>
      <c r="G30" s="5">
        <v>859.99999999959323</v>
      </c>
      <c r="H30" s="5">
        <v>859.99999999959323</v>
      </c>
      <c r="I30" s="5">
        <v>859.99999999959323</v>
      </c>
      <c r="J30" s="5">
        <v>880.98609416481804</v>
      </c>
      <c r="K30" s="5">
        <v>890.29277503181618</v>
      </c>
      <c r="L30" s="5">
        <v>899.99999989095386</v>
      </c>
      <c r="M30" s="5">
        <v>898.49813600177299</v>
      </c>
      <c r="N30" s="5">
        <v>891.72999999983392</v>
      </c>
      <c r="P30" s="4"/>
      <c r="Q30" s="11">
        <v>890.25491370305508</v>
      </c>
      <c r="R30" s="11">
        <v>894.91404256469559</v>
      </c>
      <c r="S30" s="11">
        <v>884.18568456148773</v>
      </c>
      <c r="T30" s="11">
        <v>861.06383617819517</v>
      </c>
      <c r="U30" s="11">
        <v>859.99999999959323</v>
      </c>
      <c r="V30" s="11">
        <v>859.99999999959323</v>
      </c>
      <c r="W30" s="11">
        <v>859.99999999959323</v>
      </c>
      <c r="X30" s="11">
        <v>886.5843524516655</v>
      </c>
      <c r="Y30" s="11">
        <v>891.63159269398511</v>
      </c>
      <c r="Z30" s="11">
        <v>899.99999989095386</v>
      </c>
      <c r="AA30" s="11">
        <v>898.49813600177299</v>
      </c>
      <c r="AB30" s="11">
        <v>891.72999999983392</v>
      </c>
    </row>
    <row r="31" spans="1:28" x14ac:dyDescent="0.25">
      <c r="A31" s="2">
        <v>28</v>
      </c>
      <c r="B31" s="4"/>
      <c r="C31" s="5">
        <v>830.56225493079569</v>
      </c>
      <c r="D31" s="5">
        <v>834.99999999998931</v>
      </c>
      <c r="E31" s="5">
        <v>829.2113105336432</v>
      </c>
      <c r="F31" s="5">
        <v>819.15723124824729</v>
      </c>
      <c r="G31" s="5">
        <v>817.99999996333497</v>
      </c>
      <c r="H31" s="5">
        <v>817.99999996333497</v>
      </c>
      <c r="I31" s="5">
        <v>817.99999996333497</v>
      </c>
      <c r="J31" s="5">
        <v>817.99999996333497</v>
      </c>
      <c r="K31" s="5">
        <v>827.88568624866252</v>
      </c>
      <c r="L31" s="5">
        <v>834.99999999998931</v>
      </c>
      <c r="M31" s="5">
        <v>834.61672217200203</v>
      </c>
      <c r="N31" s="5">
        <v>833.0599820433921</v>
      </c>
      <c r="P31" s="4"/>
      <c r="Q31" s="11">
        <v>831.72215493243391</v>
      </c>
      <c r="R31" s="11">
        <v>834.99999999998931</v>
      </c>
      <c r="S31" s="11">
        <v>829.2113105336432</v>
      </c>
      <c r="T31" s="11">
        <v>819.15723124824729</v>
      </c>
      <c r="U31" s="11">
        <v>817.99999996333497</v>
      </c>
      <c r="V31" s="11">
        <v>817.99999996333497</v>
      </c>
      <c r="W31" s="11">
        <v>817.99999996333497</v>
      </c>
      <c r="X31" s="11">
        <v>817.99999996333497</v>
      </c>
      <c r="Y31" s="11">
        <v>834.99999999998931</v>
      </c>
      <c r="Z31" s="11">
        <v>834.99999999998931</v>
      </c>
      <c r="AA31" s="11">
        <v>834.99999999998931</v>
      </c>
      <c r="AB31" s="11">
        <v>833.0599820433921</v>
      </c>
    </row>
    <row r="32" spans="1:28" x14ac:dyDescent="0.25">
      <c r="A32" s="2">
        <v>29</v>
      </c>
      <c r="B32" s="4"/>
      <c r="C32" s="5">
        <v>747.6748521917666</v>
      </c>
      <c r="D32" s="5">
        <v>755.99999999638658</v>
      </c>
      <c r="E32" s="5">
        <v>750.27038368352873</v>
      </c>
      <c r="F32" s="5">
        <v>739.99999276777089</v>
      </c>
      <c r="G32" s="5">
        <v>739.99999276777089</v>
      </c>
      <c r="H32" s="5">
        <v>739.99999276777089</v>
      </c>
      <c r="I32" s="5">
        <v>739.99999276777089</v>
      </c>
      <c r="J32" s="5">
        <v>739.99999276777089</v>
      </c>
      <c r="K32" s="5">
        <v>739.99999276777089</v>
      </c>
      <c r="L32" s="5">
        <v>755.99999999638658</v>
      </c>
      <c r="M32" s="5">
        <v>755.99999999638658</v>
      </c>
      <c r="N32" s="5">
        <v>753.90999999881569</v>
      </c>
      <c r="P32" s="4"/>
      <c r="Q32" s="11">
        <v>747.6748521917666</v>
      </c>
      <c r="R32" s="11">
        <v>755.99999999638658</v>
      </c>
      <c r="S32" s="11">
        <v>750.27038368352873</v>
      </c>
      <c r="T32" s="11">
        <v>739.99999276777089</v>
      </c>
      <c r="U32" s="11">
        <v>739.99999276777089</v>
      </c>
      <c r="V32" s="11">
        <v>739.99999276777089</v>
      </c>
      <c r="W32" s="11">
        <v>739.99999276777089</v>
      </c>
      <c r="X32" s="11">
        <v>755.99999999638658</v>
      </c>
      <c r="Y32" s="11">
        <v>755.99999999638658</v>
      </c>
      <c r="Z32" s="11">
        <v>755.99999999638658</v>
      </c>
      <c r="AA32" s="11">
        <v>755.99999999638658</v>
      </c>
      <c r="AB32" s="11">
        <v>753.90999999881569</v>
      </c>
    </row>
    <row r="33" spans="1:28" x14ac:dyDescent="0.25">
      <c r="A33" s="2">
        <v>30</v>
      </c>
      <c r="B33" s="4"/>
      <c r="C33" s="5">
        <v>635.27933147411272</v>
      </c>
      <c r="D33" s="5">
        <v>638.99999999982526</v>
      </c>
      <c r="E33" s="5">
        <v>638.99999999982526</v>
      </c>
      <c r="F33" s="5">
        <v>621.05647447571903</v>
      </c>
      <c r="G33" s="5">
        <v>604.99999998165629</v>
      </c>
      <c r="H33" s="5">
        <v>604.99999998165629</v>
      </c>
      <c r="I33" s="5">
        <v>604.99999998165629</v>
      </c>
      <c r="J33" s="5">
        <v>610.07851856415414</v>
      </c>
      <c r="K33" s="5">
        <v>635.33134553148273</v>
      </c>
      <c r="L33" s="5">
        <v>638.99999999982526</v>
      </c>
      <c r="M33" s="5">
        <v>613.67930867406506</v>
      </c>
      <c r="N33" s="5">
        <v>629.08998321092986</v>
      </c>
      <c r="P33" s="4"/>
      <c r="Q33" s="11">
        <v>635.27933147411272</v>
      </c>
      <c r="R33" s="11">
        <v>638.99999999982526</v>
      </c>
      <c r="S33" s="11">
        <v>638.99999999982526</v>
      </c>
      <c r="T33" s="11">
        <v>621.05647447571903</v>
      </c>
      <c r="U33" s="11">
        <v>604.99999998165629</v>
      </c>
      <c r="V33" s="11">
        <v>604.99999998165629</v>
      </c>
      <c r="W33" s="11">
        <v>604.99999998165629</v>
      </c>
      <c r="X33" s="11">
        <v>610.07851856415414</v>
      </c>
      <c r="Y33" s="11">
        <v>635.33134553148273</v>
      </c>
      <c r="Z33" s="11">
        <v>638.99999999982526</v>
      </c>
      <c r="AA33" s="11">
        <v>616.59228375548628</v>
      </c>
      <c r="AB33" s="11">
        <v>629.08998321092986</v>
      </c>
    </row>
    <row r="34" spans="1:28" x14ac:dyDescent="0.25">
      <c r="A34" s="2">
        <v>31</v>
      </c>
      <c r="B34" s="4"/>
      <c r="C34" s="5">
        <v>513.99999999898534</v>
      </c>
      <c r="D34" s="5">
        <v>521.999999519624</v>
      </c>
      <c r="E34" s="5">
        <v>513.99999999898534</v>
      </c>
      <c r="F34" s="5">
        <v>521.999999519624</v>
      </c>
      <c r="G34" s="5">
        <v>521.95307395990108</v>
      </c>
      <c r="H34" s="5">
        <v>521.999999519624</v>
      </c>
      <c r="I34" s="5">
        <v>513.99999999898534</v>
      </c>
      <c r="J34" s="5">
        <v>513.99999999898534</v>
      </c>
      <c r="K34" s="5">
        <v>518.79749967636803</v>
      </c>
      <c r="L34" s="5">
        <v>521.999999519624</v>
      </c>
      <c r="M34" s="5">
        <v>513.99999999898534</v>
      </c>
      <c r="N34" s="5">
        <v>521.43999968587195</v>
      </c>
      <c r="P34" s="4"/>
      <c r="Q34" s="11">
        <v>513.99999999898534</v>
      </c>
      <c r="R34" s="11">
        <v>521.999999519624</v>
      </c>
      <c r="S34" s="11">
        <v>513.99999999898534</v>
      </c>
      <c r="T34" s="11">
        <v>521.999999519624</v>
      </c>
      <c r="U34" s="11">
        <v>521.95307395990108</v>
      </c>
      <c r="V34" s="11">
        <v>521.999999519624</v>
      </c>
      <c r="W34" s="11">
        <v>513.99999999898534</v>
      </c>
      <c r="X34" s="11">
        <v>521.999999519624</v>
      </c>
      <c r="Y34" s="11">
        <v>521.999999519624</v>
      </c>
      <c r="Z34" s="11">
        <v>521.999999519624</v>
      </c>
      <c r="AA34" s="11">
        <v>513.99999999898534</v>
      </c>
      <c r="AB34" s="11">
        <v>521.43999968587195</v>
      </c>
    </row>
    <row r="35" spans="1:28" x14ac:dyDescent="0.25">
      <c r="A35" s="2">
        <v>32</v>
      </c>
      <c r="B35" s="4"/>
      <c r="C35" s="5">
        <v>448.18871287697709</v>
      </c>
      <c r="D35" s="5">
        <v>455.99999780066548</v>
      </c>
      <c r="E35" s="5">
        <v>445.99999988713336</v>
      </c>
      <c r="F35" s="5">
        <v>455.99999780066548</v>
      </c>
      <c r="G35" s="5">
        <v>454.97930572103314</v>
      </c>
      <c r="H35" s="5">
        <v>455.29915277469689</v>
      </c>
      <c r="I35" s="5">
        <v>445.99999988713336</v>
      </c>
      <c r="J35" s="5">
        <v>445.99999988713336</v>
      </c>
      <c r="K35" s="5">
        <v>455.99999780066548</v>
      </c>
      <c r="L35" s="5">
        <v>447.37452451803836</v>
      </c>
      <c r="M35" s="5">
        <v>455.99999780066548</v>
      </c>
      <c r="N35" s="5">
        <v>450.07999954485854</v>
      </c>
      <c r="P35" s="4"/>
      <c r="Q35" s="11">
        <v>448.18871287697709</v>
      </c>
      <c r="R35" s="11">
        <v>455.99999780066548</v>
      </c>
      <c r="S35" s="11">
        <v>445.99999988713336</v>
      </c>
      <c r="T35" s="11">
        <v>455.99999780066548</v>
      </c>
      <c r="U35" s="11">
        <v>454.97930572103314</v>
      </c>
      <c r="V35" s="11">
        <v>455.29915277469689</v>
      </c>
      <c r="W35" s="11">
        <v>445.99999988713336</v>
      </c>
      <c r="X35" s="11">
        <v>455.99999780066548</v>
      </c>
      <c r="Y35" s="11">
        <v>455.99999780066548</v>
      </c>
      <c r="Z35" s="11">
        <v>455.99999780066548</v>
      </c>
      <c r="AA35" s="11">
        <v>455.99999780066548</v>
      </c>
      <c r="AB35" s="11">
        <v>450.07999954485854</v>
      </c>
    </row>
    <row r="36" spans="1:28" x14ac:dyDescent="0.25">
      <c r="A36" s="2">
        <v>33</v>
      </c>
      <c r="B36" s="4"/>
      <c r="C36" s="5">
        <v>367.00999999905679</v>
      </c>
      <c r="D36" s="5">
        <v>367.00999999905679</v>
      </c>
      <c r="E36" s="5">
        <v>367.00999999905679</v>
      </c>
      <c r="F36" s="5">
        <v>367.00999999905679</v>
      </c>
      <c r="G36" s="5">
        <v>367.00999999905679</v>
      </c>
      <c r="H36" s="5">
        <v>367.00999999905679</v>
      </c>
      <c r="I36" s="5">
        <v>367.10294021515773</v>
      </c>
      <c r="J36" s="5">
        <v>367.19558695377447</v>
      </c>
      <c r="K36" s="5">
        <v>367.28794021490705</v>
      </c>
      <c r="L36" s="5">
        <v>367.37999999855549</v>
      </c>
      <c r="M36" s="5">
        <v>367.37999999855549</v>
      </c>
      <c r="N36" s="5">
        <v>367.37999999855549</v>
      </c>
      <c r="P36" s="4"/>
      <c r="Q36" s="11">
        <v>367.00999999905679</v>
      </c>
      <c r="R36" s="11">
        <v>367.00999999905679</v>
      </c>
      <c r="S36" s="11">
        <v>367.00999999905679</v>
      </c>
      <c r="T36" s="11">
        <v>367.00999999905679</v>
      </c>
      <c r="U36" s="11">
        <v>367.00999999905679</v>
      </c>
      <c r="V36" s="11">
        <v>367.00999999905679</v>
      </c>
      <c r="W36" s="11">
        <v>367.10294021515773</v>
      </c>
      <c r="X36" s="11">
        <v>367.19558695377447</v>
      </c>
      <c r="Y36" s="11">
        <v>367.28794021490705</v>
      </c>
      <c r="Z36" s="11">
        <v>367.37999999855549</v>
      </c>
      <c r="AA36" s="11">
        <v>367.37999999855549</v>
      </c>
      <c r="AB36" s="11">
        <v>367.37999999855549</v>
      </c>
    </row>
    <row r="37" spans="1:28" x14ac:dyDescent="0.25">
      <c r="A37" s="2">
        <v>34</v>
      </c>
      <c r="B37" s="4"/>
      <c r="C37" s="5">
        <v>416.12145626643547</v>
      </c>
      <c r="D37" s="5">
        <v>424.99999999826542</v>
      </c>
      <c r="E37" s="5">
        <v>420.59354496992978</v>
      </c>
      <c r="F37" s="5">
        <v>393.5801403949506</v>
      </c>
      <c r="G37" s="5">
        <v>424.68959989968084</v>
      </c>
      <c r="H37" s="5">
        <v>417.54388286983266</v>
      </c>
      <c r="I37" s="5">
        <v>388.99999999911154</v>
      </c>
      <c r="J37" s="5">
        <v>405.48654354982978</v>
      </c>
      <c r="K37" s="5">
        <v>417.36346898701072</v>
      </c>
      <c r="L37" s="5">
        <v>421.77241884182951</v>
      </c>
      <c r="M37" s="5">
        <v>424.99999999826542</v>
      </c>
      <c r="N37" s="5">
        <v>419.76999999328569</v>
      </c>
      <c r="P37" s="4"/>
      <c r="Q37" s="11">
        <v>416.12145626643547</v>
      </c>
      <c r="R37" s="11">
        <v>424.99999999826542</v>
      </c>
      <c r="S37" s="11">
        <v>420.59354496992978</v>
      </c>
      <c r="T37" s="11">
        <v>393.5801403949506</v>
      </c>
      <c r="U37" s="11">
        <v>424.68959989968084</v>
      </c>
      <c r="V37" s="11">
        <v>417.54388286983266</v>
      </c>
      <c r="W37" s="11">
        <v>407.28642390068808</v>
      </c>
      <c r="X37" s="11">
        <v>424.99999999826542</v>
      </c>
      <c r="Y37" s="11">
        <v>424.99999999826542</v>
      </c>
      <c r="Z37" s="11">
        <v>424.99999999826542</v>
      </c>
      <c r="AA37" s="11">
        <v>424.99999999826542</v>
      </c>
      <c r="AB37" s="11">
        <v>419.76999999328569</v>
      </c>
    </row>
    <row r="38" spans="1:28" x14ac:dyDescent="0.25">
      <c r="A38" s="2">
        <v>35</v>
      </c>
      <c r="B38" s="4"/>
      <c r="C38" s="5">
        <v>955.86622720168236</v>
      </c>
      <c r="D38" s="5">
        <v>962.00000000012085</v>
      </c>
      <c r="E38" s="5">
        <v>962.00000000012085</v>
      </c>
      <c r="F38" s="5">
        <v>945.76356577789011</v>
      </c>
      <c r="G38" s="5">
        <v>959.949458545683</v>
      </c>
      <c r="H38" s="5">
        <v>954.16492688527819</v>
      </c>
      <c r="I38" s="5">
        <v>941.9999999999493</v>
      </c>
      <c r="J38" s="5">
        <v>941.9999999999493</v>
      </c>
      <c r="K38" s="5">
        <v>962.00000000012085</v>
      </c>
      <c r="L38" s="5">
        <v>961.27938073244616</v>
      </c>
      <c r="M38" s="5">
        <v>961.80626946108612</v>
      </c>
      <c r="N38" s="5">
        <v>961.64000000000885</v>
      </c>
      <c r="P38" s="4"/>
      <c r="Q38" s="11">
        <v>955.86622720168236</v>
      </c>
      <c r="R38" s="11">
        <v>962.00000000012085</v>
      </c>
      <c r="S38" s="11">
        <v>962.00000000012085</v>
      </c>
      <c r="T38" s="11">
        <v>945.76356577789011</v>
      </c>
      <c r="U38" s="11">
        <v>959.949458545683</v>
      </c>
      <c r="V38" s="11">
        <v>954.16492688527819</v>
      </c>
      <c r="W38" s="11">
        <v>941.9999999999493</v>
      </c>
      <c r="X38" s="11">
        <v>962.00000000012085</v>
      </c>
      <c r="Y38" s="11">
        <v>962.00000000012085</v>
      </c>
      <c r="Z38" s="11">
        <v>962.00000000012085</v>
      </c>
      <c r="AA38" s="11">
        <v>962.00000000012085</v>
      </c>
      <c r="AB38" s="11">
        <v>961.64000000000885</v>
      </c>
    </row>
    <row r="39" spans="1:28" x14ac:dyDescent="0.25">
      <c r="A39" s="2">
        <v>36</v>
      </c>
      <c r="B39" s="4"/>
      <c r="C39" s="5">
        <v>868.96643429231415</v>
      </c>
      <c r="D39" s="5">
        <v>871.82326312172245</v>
      </c>
      <c r="E39" s="5">
        <v>862.14187396018292</v>
      </c>
      <c r="F39" s="5">
        <v>855.20032468827037</v>
      </c>
      <c r="G39" s="5">
        <v>853.64459918992839</v>
      </c>
      <c r="H39" s="5">
        <v>854.16457705626385</v>
      </c>
      <c r="I39" s="5">
        <v>859.14113704926513</v>
      </c>
      <c r="J39" s="5">
        <v>860.77143969143049</v>
      </c>
      <c r="K39" s="5">
        <v>862.96365613528894</v>
      </c>
      <c r="L39" s="5">
        <v>868.8253976169492</v>
      </c>
      <c r="M39" s="5">
        <v>869.93990334046759</v>
      </c>
      <c r="N39" s="5">
        <v>869.03996741933895</v>
      </c>
      <c r="P39" s="4"/>
      <c r="Q39" s="11">
        <v>868.96643429231415</v>
      </c>
      <c r="R39" s="11">
        <v>871.70496977560504</v>
      </c>
      <c r="S39" s="11">
        <v>862.14187396018292</v>
      </c>
      <c r="T39" s="11">
        <v>855.20032468827037</v>
      </c>
      <c r="U39" s="11">
        <v>853.64459918992839</v>
      </c>
      <c r="V39" s="11">
        <v>854.16457705626385</v>
      </c>
      <c r="W39" s="11">
        <v>859.14113704926513</v>
      </c>
      <c r="X39" s="11">
        <v>860.77143969143049</v>
      </c>
      <c r="Y39" s="11">
        <v>867.96009537547695</v>
      </c>
      <c r="Z39" s="11">
        <v>871.99997846274493</v>
      </c>
      <c r="AA39" s="11">
        <v>871.99997846274493</v>
      </c>
      <c r="AB39" s="11">
        <v>869.03996741933895</v>
      </c>
    </row>
    <row r="40" spans="1:28" x14ac:dyDescent="0.25">
      <c r="A40" s="2">
        <v>37</v>
      </c>
      <c r="B40" s="4"/>
      <c r="C40" s="5">
        <v>1578.6054438780238</v>
      </c>
      <c r="D40" s="5">
        <v>1587.1886290297587</v>
      </c>
      <c r="E40" s="5">
        <v>1571.3724012138787</v>
      </c>
      <c r="F40" s="5">
        <v>1572.0341718558789</v>
      </c>
      <c r="G40" s="5">
        <v>1569.984118820712</v>
      </c>
      <c r="H40" s="5">
        <v>1578.7467256753177</v>
      </c>
      <c r="I40" s="5">
        <v>1589.9999811824523</v>
      </c>
      <c r="J40" s="5">
        <v>1589.9999811824523</v>
      </c>
      <c r="K40" s="5">
        <v>1589.9999811824523</v>
      </c>
      <c r="L40" s="5">
        <v>1589.9999811824523</v>
      </c>
      <c r="M40" s="5">
        <v>1587.2793761762716</v>
      </c>
      <c r="N40" s="5">
        <v>1581.159999718624</v>
      </c>
      <c r="P40" s="4"/>
      <c r="Q40" s="11">
        <v>1578.6054438780238</v>
      </c>
      <c r="R40" s="11">
        <v>1586.8470853987756</v>
      </c>
      <c r="S40" s="11">
        <v>1584.5862750344102</v>
      </c>
      <c r="T40" s="11">
        <v>1584.6244852641469</v>
      </c>
      <c r="U40" s="11">
        <v>1584.120862027185</v>
      </c>
      <c r="V40" s="11">
        <v>1578.7467256753177</v>
      </c>
      <c r="W40" s="11">
        <v>1589.9999811824523</v>
      </c>
      <c r="X40" s="11">
        <v>1589.9999811824523</v>
      </c>
      <c r="Y40" s="11">
        <v>1589.9999811824523</v>
      </c>
      <c r="Z40" s="11">
        <v>1589.9999811824523</v>
      </c>
      <c r="AA40" s="11">
        <v>1589.9999811824523</v>
      </c>
      <c r="AB40" s="11">
        <v>1581.159999718624</v>
      </c>
    </row>
    <row r="41" spans="1:28" x14ac:dyDescent="0.25">
      <c r="A41" s="2">
        <v>38</v>
      </c>
      <c r="B41" s="4"/>
      <c r="C41" s="5">
        <v>1241.8399999999999</v>
      </c>
      <c r="D41" s="5">
        <v>1241.8399999999999</v>
      </c>
      <c r="E41" s="5">
        <v>1241.8399999999999</v>
      </c>
      <c r="F41" s="5">
        <v>1241.8399999999999</v>
      </c>
      <c r="G41" s="5">
        <v>1241.8399999999999</v>
      </c>
      <c r="H41" s="5">
        <v>1241.8399999999999</v>
      </c>
      <c r="I41" s="5">
        <v>1241.1399999999999</v>
      </c>
      <c r="J41" s="5">
        <v>1240.44</v>
      </c>
      <c r="K41" s="5">
        <v>1239.74</v>
      </c>
      <c r="L41" s="5">
        <v>1239.04</v>
      </c>
      <c r="M41" s="5">
        <v>1239.04</v>
      </c>
      <c r="N41" s="5">
        <v>1239.04</v>
      </c>
      <c r="P41" s="4"/>
      <c r="Q41" s="11">
        <v>1241.8399999999999</v>
      </c>
      <c r="R41" s="11">
        <v>1241.8399999999999</v>
      </c>
      <c r="S41" s="11">
        <v>1241.8399999999999</v>
      </c>
      <c r="T41" s="11">
        <v>1241.8399999999999</v>
      </c>
      <c r="U41" s="11">
        <v>1241.8399999999999</v>
      </c>
      <c r="V41" s="11">
        <v>1241.8399999999999</v>
      </c>
      <c r="W41" s="11">
        <v>1241.1399999999999</v>
      </c>
      <c r="X41" s="11">
        <v>1240.44</v>
      </c>
      <c r="Y41" s="11">
        <v>1239.74</v>
      </c>
      <c r="Z41" s="11">
        <v>1239.04</v>
      </c>
      <c r="AA41" s="11">
        <v>1239.04</v>
      </c>
      <c r="AB41" s="11">
        <v>1239.04</v>
      </c>
    </row>
    <row r="42" spans="1:28" x14ac:dyDescent="0.25">
      <c r="A42" s="2">
        <v>39</v>
      </c>
      <c r="B42" s="4"/>
      <c r="C42" s="5">
        <v>787.69999999739093</v>
      </c>
      <c r="D42" s="5">
        <v>787.69999999739093</v>
      </c>
      <c r="E42" s="5">
        <v>787.69999999739093</v>
      </c>
      <c r="F42" s="5">
        <v>787.69999999739093</v>
      </c>
      <c r="G42" s="5">
        <v>787.69999999739093</v>
      </c>
      <c r="H42" s="5">
        <v>787.69999999739093</v>
      </c>
      <c r="I42" s="5">
        <v>787.56475560763204</v>
      </c>
      <c r="J42" s="5">
        <v>787.41729332276964</v>
      </c>
      <c r="K42" s="5">
        <v>787.26127813340054</v>
      </c>
      <c r="L42" s="5">
        <v>787.09999999974957</v>
      </c>
      <c r="M42" s="5">
        <v>787.09999999974957</v>
      </c>
      <c r="N42" s="5">
        <v>787.09999999974957</v>
      </c>
      <c r="P42" s="4"/>
      <c r="Q42" s="11">
        <v>787.69999999739093</v>
      </c>
      <c r="R42" s="11">
        <v>787.69999999739093</v>
      </c>
      <c r="S42" s="11">
        <v>787.69999999739093</v>
      </c>
      <c r="T42" s="11">
        <v>787.69999999739093</v>
      </c>
      <c r="U42" s="11">
        <v>787.69999999739093</v>
      </c>
      <c r="V42" s="11">
        <v>787.69999999739093</v>
      </c>
      <c r="W42" s="11">
        <v>787.56475560763204</v>
      </c>
      <c r="X42" s="11">
        <v>787.41729332276964</v>
      </c>
      <c r="Y42" s="11">
        <v>787.26127813340054</v>
      </c>
      <c r="Z42" s="11">
        <v>787.09999999974957</v>
      </c>
      <c r="AA42" s="11">
        <v>787.09999999974957</v>
      </c>
      <c r="AB42" s="11">
        <v>787.09999999974957</v>
      </c>
    </row>
    <row r="43" spans="1:28" x14ac:dyDescent="0.25">
      <c r="A43" s="2">
        <v>40</v>
      </c>
      <c r="B43" s="4"/>
      <c r="C43" s="5">
        <v>734.699999962432</v>
      </c>
      <c r="D43" s="5">
        <v>734.699999962432</v>
      </c>
      <c r="E43" s="5">
        <v>734.699999962432</v>
      </c>
      <c r="F43" s="5">
        <v>734.699999962432</v>
      </c>
      <c r="G43" s="5">
        <v>734.699999962432</v>
      </c>
      <c r="H43" s="5">
        <v>734.699999962432</v>
      </c>
      <c r="I43" s="5">
        <v>733.96788685892682</v>
      </c>
      <c r="J43" s="5">
        <v>733.17384916401966</v>
      </c>
      <c r="K43" s="5">
        <v>732.31788687771029</v>
      </c>
      <c r="L43" s="5">
        <v>731.39999999999884</v>
      </c>
      <c r="M43" s="5">
        <v>731.39999999999884</v>
      </c>
      <c r="N43" s="5">
        <v>731.39999999999884</v>
      </c>
      <c r="P43" s="4"/>
      <c r="Q43" s="11">
        <v>734.699999962432</v>
      </c>
      <c r="R43" s="11">
        <v>734.699999962432</v>
      </c>
      <c r="S43" s="11">
        <v>734.699999962432</v>
      </c>
      <c r="T43" s="11">
        <v>734.699999962432</v>
      </c>
      <c r="U43" s="11">
        <v>734.699999962432</v>
      </c>
      <c r="V43" s="11">
        <v>734.699999962432</v>
      </c>
      <c r="W43" s="11">
        <v>733.96788685892682</v>
      </c>
      <c r="X43" s="11">
        <v>733.17384916401966</v>
      </c>
      <c r="Y43" s="11">
        <v>732.31788687771029</v>
      </c>
      <c r="Z43" s="11">
        <v>731.39999999999884</v>
      </c>
      <c r="AA43" s="11">
        <v>731.39999999999884</v>
      </c>
      <c r="AB43" s="11">
        <v>731.39999999999884</v>
      </c>
    </row>
    <row r="44" spans="1:28" x14ac:dyDescent="0.25">
      <c r="A44" s="2">
        <v>41</v>
      </c>
      <c r="B44" s="4"/>
      <c r="C44" s="5">
        <v>689.8</v>
      </c>
      <c r="D44" s="5">
        <v>689.8</v>
      </c>
      <c r="E44" s="5">
        <v>689.8</v>
      </c>
      <c r="F44" s="5">
        <v>689.8</v>
      </c>
      <c r="G44" s="5">
        <v>689.8</v>
      </c>
      <c r="H44" s="5">
        <v>689.8</v>
      </c>
      <c r="I44" s="5">
        <v>689.8</v>
      </c>
      <c r="J44" s="5">
        <v>689.8</v>
      </c>
      <c r="K44" s="5">
        <v>689.8</v>
      </c>
      <c r="L44" s="5">
        <v>689.8</v>
      </c>
      <c r="M44" s="5">
        <v>689.8</v>
      </c>
      <c r="N44" s="5">
        <v>689.8</v>
      </c>
      <c r="P44" s="4"/>
      <c r="Q44" s="11">
        <v>689.8</v>
      </c>
      <c r="R44" s="11">
        <v>689.8</v>
      </c>
      <c r="S44" s="11">
        <v>689.8</v>
      </c>
      <c r="T44" s="11">
        <v>689.8</v>
      </c>
      <c r="U44" s="11">
        <v>689.8</v>
      </c>
      <c r="V44" s="11">
        <v>689.8</v>
      </c>
      <c r="W44" s="11">
        <v>689.8</v>
      </c>
      <c r="X44" s="11">
        <v>689.8</v>
      </c>
      <c r="Y44" s="11">
        <v>689.8</v>
      </c>
      <c r="Z44" s="11">
        <v>689.8</v>
      </c>
      <c r="AA44" s="11">
        <v>689.8</v>
      </c>
      <c r="AB44" s="11">
        <v>689.8</v>
      </c>
    </row>
    <row r="45" spans="1:28" x14ac:dyDescent="0.25">
      <c r="A45" s="2">
        <v>42</v>
      </c>
      <c r="B45" s="4"/>
      <c r="C45" s="5">
        <v>583.54999972277778</v>
      </c>
      <c r="D45" s="5">
        <v>583.54999972277778</v>
      </c>
      <c r="E45" s="5">
        <v>583.54999972277778</v>
      </c>
      <c r="F45" s="5">
        <v>583.54999972277778</v>
      </c>
      <c r="G45" s="5">
        <v>583.54999972277778</v>
      </c>
      <c r="H45" s="5">
        <v>583.54999972277778</v>
      </c>
      <c r="I45" s="5">
        <v>583.65206676951925</v>
      </c>
      <c r="J45" s="5">
        <v>583.75108879652487</v>
      </c>
      <c r="K45" s="5">
        <v>583.84706580379452</v>
      </c>
      <c r="L45" s="5">
        <v>583.93999779132832</v>
      </c>
      <c r="M45" s="5">
        <v>583.93999779132832</v>
      </c>
      <c r="N45" s="5">
        <v>583.93999779132832</v>
      </c>
      <c r="P45" s="4"/>
      <c r="Q45" s="11">
        <v>583.54999972277778</v>
      </c>
      <c r="R45" s="11">
        <v>583.54999972277778</v>
      </c>
      <c r="S45" s="11">
        <v>583.54999972277778</v>
      </c>
      <c r="T45" s="11">
        <v>583.54999972277778</v>
      </c>
      <c r="U45" s="11">
        <v>583.54999972277778</v>
      </c>
      <c r="V45" s="11">
        <v>583.54999972277778</v>
      </c>
      <c r="W45" s="11">
        <v>583.65206676951925</v>
      </c>
      <c r="X45" s="11">
        <v>583.75108879652487</v>
      </c>
      <c r="Y45" s="11">
        <v>583.84706580379452</v>
      </c>
      <c r="Z45" s="11">
        <v>583.93999779132832</v>
      </c>
      <c r="AA45" s="11">
        <v>583.93999779132832</v>
      </c>
      <c r="AB45" s="11">
        <v>583.93999779132832</v>
      </c>
    </row>
    <row r="47" spans="1:28" x14ac:dyDescent="0.25">
      <c r="C47" t="s">
        <v>19</v>
      </c>
      <c r="D47" t="s">
        <v>20</v>
      </c>
      <c r="E47" t="s">
        <v>21</v>
      </c>
      <c r="F47" t="s">
        <v>22</v>
      </c>
      <c r="G47" t="s">
        <v>23</v>
      </c>
      <c r="H47" t="s">
        <v>24</v>
      </c>
      <c r="I47" t="s">
        <v>25</v>
      </c>
      <c r="J47" t="s">
        <v>26</v>
      </c>
      <c r="K47" t="s">
        <v>27</v>
      </c>
      <c r="L47" t="s">
        <v>28</v>
      </c>
      <c r="M47" t="s">
        <v>29</v>
      </c>
      <c r="N47" t="s">
        <v>30</v>
      </c>
    </row>
    <row r="48" spans="1:28" x14ac:dyDescent="0.25">
      <c r="A48" s="2">
        <v>1</v>
      </c>
      <c r="C48" s="7">
        <v>399.52222009201785</v>
      </c>
      <c r="D48" s="7">
        <v>399.71739522910048</v>
      </c>
      <c r="E48" s="7">
        <v>411.77117081337224</v>
      </c>
      <c r="F48" s="7">
        <v>568.37004920457514</v>
      </c>
      <c r="G48" s="7">
        <v>599.53128184487218</v>
      </c>
      <c r="H48" s="7">
        <v>799.79363879390576</v>
      </c>
      <c r="I48" s="7">
        <v>800.01155203238329</v>
      </c>
      <c r="J48" s="7">
        <v>800.09098420868918</v>
      </c>
      <c r="K48" s="7">
        <v>799.21878137032218</v>
      </c>
      <c r="L48" s="7">
        <v>799.87614604075247</v>
      </c>
      <c r="M48" s="7">
        <v>742.88659712374601</v>
      </c>
      <c r="N48" s="7">
        <v>512.6802484614384</v>
      </c>
    </row>
    <row r="49" spans="1:14" x14ac:dyDescent="0.25">
      <c r="A49" s="2">
        <v>2</v>
      </c>
      <c r="C49" s="7">
        <v>400</v>
      </c>
      <c r="D49" s="7">
        <v>388.80437104875625</v>
      </c>
      <c r="E49" s="7">
        <v>365.05684198574602</v>
      </c>
      <c r="F49" s="7">
        <v>400</v>
      </c>
      <c r="G49" s="7">
        <v>400</v>
      </c>
      <c r="H49" s="7">
        <v>1000</v>
      </c>
      <c r="I49" s="7">
        <v>1000</v>
      </c>
      <c r="J49" s="7">
        <v>800</v>
      </c>
      <c r="K49" s="7">
        <v>800</v>
      </c>
      <c r="L49" s="7">
        <v>800</v>
      </c>
      <c r="M49" s="7">
        <v>624.91193168952418</v>
      </c>
      <c r="N49" s="7">
        <v>454.21613995959342</v>
      </c>
    </row>
    <row r="50" spans="1:14" x14ac:dyDescent="0.25">
      <c r="A50" s="2">
        <v>3</v>
      </c>
      <c r="C50" s="7">
        <v>500.46606727604382</v>
      </c>
      <c r="D50" s="7">
        <v>499.93596935871733</v>
      </c>
      <c r="E50" s="7">
        <v>571.44491919955317</v>
      </c>
      <c r="F50" s="7">
        <v>799.97454002436211</v>
      </c>
      <c r="G50" s="7">
        <v>800.5933329643359</v>
      </c>
      <c r="H50" s="7">
        <v>1199.524895905377</v>
      </c>
      <c r="I50" s="7">
        <v>1199.1776851416178</v>
      </c>
      <c r="J50" s="7">
        <v>1200.0551253408387</v>
      </c>
      <c r="K50" s="7">
        <v>1200.2070561875182</v>
      </c>
      <c r="L50" s="7">
        <v>1200.2984127442219</v>
      </c>
      <c r="M50" s="7">
        <v>1010.2229657194517</v>
      </c>
      <c r="N50" s="7">
        <v>744.60737440190508</v>
      </c>
    </row>
    <row r="51" spans="1:14" x14ac:dyDescent="0.25">
      <c r="A51" s="2">
        <v>4</v>
      </c>
      <c r="C51" s="7">
        <v>400</v>
      </c>
      <c r="D51" s="7">
        <v>400</v>
      </c>
      <c r="E51" s="7">
        <v>399.500568134584</v>
      </c>
      <c r="F51" s="7">
        <v>500</v>
      </c>
      <c r="G51" s="7">
        <v>500</v>
      </c>
      <c r="H51" s="7">
        <v>900</v>
      </c>
      <c r="I51" s="7">
        <v>900</v>
      </c>
      <c r="J51" s="7">
        <v>900</v>
      </c>
      <c r="K51" s="7">
        <v>900</v>
      </c>
      <c r="L51" s="7">
        <v>900</v>
      </c>
      <c r="M51" s="7">
        <v>678.90073946574262</v>
      </c>
      <c r="N51" s="7">
        <v>499.35540510806447</v>
      </c>
    </row>
    <row r="52" spans="1:14" x14ac:dyDescent="0.25">
      <c r="A52" s="2">
        <v>5</v>
      </c>
      <c r="C52" s="7">
        <v>464.31466591179515</v>
      </c>
      <c r="D52" s="7">
        <v>523.40638775511297</v>
      </c>
      <c r="E52" s="7">
        <v>560.1867150973103</v>
      </c>
      <c r="F52" s="7">
        <v>560.26769286223976</v>
      </c>
      <c r="G52" s="7">
        <v>560.97317158485691</v>
      </c>
      <c r="H52" s="7">
        <v>1000.8603494481483</v>
      </c>
      <c r="I52" s="7">
        <v>999.17277074582614</v>
      </c>
      <c r="J52" s="7">
        <v>1000.9638193824445</v>
      </c>
      <c r="K52" s="7">
        <v>999.61748258214311</v>
      </c>
      <c r="L52" s="7">
        <v>1000.4898565301969</v>
      </c>
      <c r="M52" s="7">
        <v>764.43967880083062</v>
      </c>
      <c r="N52" s="7">
        <v>568.40364275517948</v>
      </c>
    </row>
    <row r="53" spans="1:14" x14ac:dyDescent="0.25">
      <c r="A53" s="2">
        <v>6</v>
      </c>
      <c r="C53" s="7">
        <v>599.52607639742234</v>
      </c>
      <c r="D53" s="7">
        <v>600.39682017551888</v>
      </c>
      <c r="E53" s="7">
        <v>599.53597586918033</v>
      </c>
      <c r="F53" s="7">
        <v>600.30205714838451</v>
      </c>
      <c r="G53" s="7">
        <v>599.48150658635836</v>
      </c>
      <c r="H53" s="7">
        <v>1000.20897371533</v>
      </c>
      <c r="I53" s="7">
        <v>1000.3044610876852</v>
      </c>
      <c r="J53" s="7">
        <v>1000.2679481310154</v>
      </c>
      <c r="K53" s="7">
        <v>1000.5426530343925</v>
      </c>
      <c r="L53" s="7">
        <v>999.99873043818855</v>
      </c>
      <c r="M53" s="7">
        <v>1000.5522032469656</v>
      </c>
      <c r="N53" s="7">
        <v>813.26664500497952</v>
      </c>
    </row>
    <row r="54" spans="1:14" x14ac:dyDescent="0.25">
      <c r="A54" s="2">
        <v>7</v>
      </c>
      <c r="C54" s="7">
        <v>17.425129626537341</v>
      </c>
      <c r="D54" s="7">
        <v>13.84926531034932</v>
      </c>
      <c r="E54" s="7">
        <v>17.43776761182032</v>
      </c>
      <c r="F54" s="7">
        <v>16.87946844711789</v>
      </c>
      <c r="G54" s="7">
        <v>16.029803625911892</v>
      </c>
      <c r="H54" s="7">
        <v>10.388902975300027</v>
      </c>
      <c r="I54" s="7">
        <v>12.786788849287218</v>
      </c>
      <c r="J54" s="7">
        <v>0.66572816287734426</v>
      </c>
      <c r="K54" s="7">
        <v>1.6412065094414943</v>
      </c>
      <c r="L54" s="7">
        <v>11.201845676283716</v>
      </c>
      <c r="M54" s="7">
        <v>3.5179368795126038</v>
      </c>
      <c r="N54" s="7">
        <v>2.4534265265921649</v>
      </c>
    </row>
    <row r="55" spans="1:14" x14ac:dyDescent="0.25">
      <c r="A55" s="2">
        <v>8</v>
      </c>
      <c r="C55" s="7">
        <v>19.426175999999966</v>
      </c>
      <c r="D55" s="7">
        <v>16.556657966400309</v>
      </c>
      <c r="E55" s="7">
        <v>19.426175999999966</v>
      </c>
      <c r="F55" s="7">
        <v>19.426175999999966</v>
      </c>
      <c r="G55" s="7">
        <v>19.426175999999966</v>
      </c>
      <c r="H55" s="7">
        <v>14.648510875456507</v>
      </c>
      <c r="I55" s="7">
        <v>19.417142249999991</v>
      </c>
      <c r="J55" s="7">
        <v>6.2566200129870042</v>
      </c>
      <c r="K55" s="7">
        <v>5.6076722991321022</v>
      </c>
      <c r="L55" s="7">
        <v>17.432912705069601</v>
      </c>
      <c r="M55" s="7">
        <v>4.9232731860598804</v>
      </c>
      <c r="N55" s="7">
        <v>2.8406346075546609</v>
      </c>
    </row>
    <row r="56" spans="1:14" x14ac:dyDescent="0.25">
      <c r="A56" s="2">
        <v>9</v>
      </c>
      <c r="C56" s="7">
        <v>113</v>
      </c>
      <c r="D56" s="7">
        <v>113</v>
      </c>
      <c r="E56" s="7">
        <v>113</v>
      </c>
      <c r="F56" s="7">
        <v>113</v>
      </c>
      <c r="G56" s="7">
        <v>29</v>
      </c>
      <c r="H56" s="7">
        <v>29</v>
      </c>
      <c r="I56" s="7">
        <v>29</v>
      </c>
      <c r="J56" s="7">
        <v>29</v>
      </c>
      <c r="K56" s="7">
        <v>29</v>
      </c>
      <c r="L56" s="7">
        <v>29</v>
      </c>
      <c r="M56" s="7">
        <v>29</v>
      </c>
      <c r="N56" s="7">
        <v>21.073363310940582</v>
      </c>
    </row>
    <row r="57" spans="1:14" x14ac:dyDescent="0.25">
      <c r="A57" s="2">
        <v>10</v>
      </c>
      <c r="C57" s="7">
        <v>114</v>
      </c>
      <c r="D57" s="7">
        <v>114</v>
      </c>
      <c r="E57" s="7">
        <v>114</v>
      </c>
      <c r="F57" s="7">
        <v>114</v>
      </c>
      <c r="G57" s="7">
        <v>30</v>
      </c>
      <c r="H57" s="7">
        <v>30</v>
      </c>
      <c r="I57" s="7">
        <v>30</v>
      </c>
      <c r="J57" s="7">
        <v>30</v>
      </c>
      <c r="K57" s="7">
        <v>30</v>
      </c>
      <c r="L57" s="7">
        <v>30</v>
      </c>
      <c r="M57" s="7">
        <v>30</v>
      </c>
      <c r="N57" s="7">
        <v>22.304301146382489</v>
      </c>
    </row>
    <row r="58" spans="1:14" x14ac:dyDescent="0.25">
      <c r="A58" s="2">
        <v>11</v>
      </c>
      <c r="C58" s="7">
        <v>100</v>
      </c>
      <c r="D58" s="7">
        <v>100</v>
      </c>
      <c r="E58" s="7">
        <v>100</v>
      </c>
      <c r="F58" s="7">
        <v>210.83834604594099</v>
      </c>
      <c r="G58" s="7">
        <v>344.12245346997037</v>
      </c>
      <c r="H58" s="7">
        <v>609.26553106529445</v>
      </c>
      <c r="I58" s="7">
        <v>561.3496534927599</v>
      </c>
      <c r="J58" s="7">
        <v>649.31051913769647</v>
      </c>
      <c r="K58" s="7">
        <v>675</v>
      </c>
      <c r="L58" s="7">
        <v>413.28463033665128</v>
      </c>
      <c r="M58" s="7">
        <v>230.51227052717127</v>
      </c>
      <c r="N58" s="7">
        <v>163.92530126435713</v>
      </c>
    </row>
    <row r="59" spans="1:14" x14ac:dyDescent="0.25">
      <c r="A59" s="2">
        <v>12</v>
      </c>
      <c r="C59" s="7">
        <v>1552.1506264547058</v>
      </c>
      <c r="D59" s="7">
        <v>479.78458872334795</v>
      </c>
      <c r="E59" s="7">
        <v>2110.4038796939253</v>
      </c>
      <c r="F59" s="7">
        <v>2533.0398464010073</v>
      </c>
      <c r="G59" s="7">
        <v>2254.8254345725759</v>
      </c>
      <c r="H59" s="7">
        <v>2206.8813297252941</v>
      </c>
      <c r="I59" s="7">
        <v>1833.3866744029381</v>
      </c>
      <c r="J59" s="7">
        <v>991.05812444361663</v>
      </c>
      <c r="K59" s="7">
        <v>1283.9254766865565</v>
      </c>
      <c r="L59" s="7">
        <v>2346.0973496512456</v>
      </c>
      <c r="M59" s="7">
        <v>126.05864820001288</v>
      </c>
      <c r="N59" s="7">
        <v>1828.1137342745296</v>
      </c>
    </row>
    <row r="60" spans="1:14" x14ac:dyDescent="0.25">
      <c r="A60" s="2">
        <v>13</v>
      </c>
      <c r="C60" s="7">
        <v>554.88264390859956</v>
      </c>
      <c r="D60" s="7">
        <v>248.63663834822685</v>
      </c>
      <c r="E60" s="7">
        <v>757.4621798644215</v>
      </c>
      <c r="F60" s="7">
        <v>769.78217950212218</v>
      </c>
      <c r="G60" s="7">
        <v>769.99413656633726</v>
      </c>
      <c r="H60" s="7">
        <v>1091.6998157445075</v>
      </c>
      <c r="I60" s="7">
        <v>920.58561273508849</v>
      </c>
      <c r="J60" s="7">
        <v>472.42426638712993</v>
      </c>
      <c r="K60" s="7">
        <v>537.55370566318345</v>
      </c>
      <c r="L60" s="7">
        <v>914.17879133922497</v>
      </c>
      <c r="M60" s="7">
        <v>134.70020355687521</v>
      </c>
      <c r="N60" s="7">
        <v>595.02944472177853</v>
      </c>
    </row>
    <row r="61" spans="1:14" x14ac:dyDescent="0.25">
      <c r="A61" s="2">
        <v>14</v>
      </c>
      <c r="C61" s="7">
        <v>349.7046431732935</v>
      </c>
      <c r="D61" s="7">
        <v>297.57233944349764</v>
      </c>
      <c r="E61" s="7">
        <v>739.39018228244743</v>
      </c>
      <c r="F61" s="7">
        <v>746.43812729700937</v>
      </c>
      <c r="G61" s="7">
        <v>950.71938105229356</v>
      </c>
      <c r="H61" s="7">
        <v>949.18866680654185</v>
      </c>
      <c r="I61" s="7">
        <v>867.77978075779038</v>
      </c>
      <c r="J61" s="7">
        <v>408.13883264807561</v>
      </c>
      <c r="K61" s="7">
        <v>642.17083571163585</v>
      </c>
      <c r="L61" s="7">
        <v>931.02751440433667</v>
      </c>
      <c r="M61" s="7">
        <v>262.74443116231271</v>
      </c>
      <c r="N61" s="7">
        <v>491.10689256592508</v>
      </c>
    </row>
    <row r="62" spans="1:14" x14ac:dyDescent="0.25">
      <c r="A62" s="2">
        <v>15</v>
      </c>
      <c r="C62" s="7">
        <v>1899.4024670401241</v>
      </c>
      <c r="D62" s="7">
        <v>1899.0324623325553</v>
      </c>
      <c r="E62" s="7">
        <v>3300.1857477864596</v>
      </c>
      <c r="F62" s="7">
        <v>3274.7039544895824</v>
      </c>
      <c r="G62" s="7">
        <v>3184.4089590654921</v>
      </c>
      <c r="H62" s="7">
        <v>3099.1826512579646</v>
      </c>
      <c r="I62" s="7">
        <v>2157.1932836052201</v>
      </c>
      <c r="J62" s="7">
        <v>2176.6768165605708</v>
      </c>
      <c r="K62" s="7">
        <v>3199.9779672715804</v>
      </c>
      <c r="L62" s="7">
        <v>59.307682355403223</v>
      </c>
      <c r="M62" s="7">
        <v>3159.9305072934544</v>
      </c>
      <c r="N62" s="7">
        <v>2361.0489624651009</v>
      </c>
    </row>
    <row r="63" spans="1:14" x14ac:dyDescent="0.25">
      <c r="A63" s="2">
        <v>16</v>
      </c>
      <c r="C63" s="7">
        <v>606.91765178174228</v>
      </c>
      <c r="D63" s="7">
        <v>648.2105179856311</v>
      </c>
      <c r="E63" s="7">
        <v>699.81425221354027</v>
      </c>
      <c r="F63" s="7">
        <v>700.89680579661581</v>
      </c>
      <c r="G63" s="7">
        <v>700.94553732594693</v>
      </c>
      <c r="H63" s="7">
        <v>749.58685944386821</v>
      </c>
      <c r="I63" s="7">
        <v>750.69739178908128</v>
      </c>
      <c r="J63" s="7">
        <v>750.37564674103101</v>
      </c>
      <c r="K63" s="7">
        <v>750.29159467580303</v>
      </c>
      <c r="L63" s="7">
        <v>31.313354346784557</v>
      </c>
      <c r="M63" s="7">
        <v>749.51044029575439</v>
      </c>
      <c r="N63" s="7">
        <v>749.80152435273419</v>
      </c>
    </row>
    <row r="64" spans="1:14" x14ac:dyDescent="0.25">
      <c r="A64" s="2">
        <v>17</v>
      </c>
      <c r="C64" s="7">
        <v>22.878428446050648</v>
      </c>
      <c r="D64" s="7">
        <v>6.9684504159921792</v>
      </c>
      <c r="E64" s="7">
        <v>35.996857816800564</v>
      </c>
      <c r="F64" s="7">
        <v>39.77613708483721</v>
      </c>
      <c r="G64" s="7">
        <v>14.823822309508921</v>
      </c>
      <c r="H64" s="7">
        <v>14.368643232091486</v>
      </c>
      <c r="I64" s="7">
        <v>23.447167558998686</v>
      </c>
      <c r="J64" s="7">
        <v>40.112270376884936</v>
      </c>
      <c r="K64" s="7">
        <v>29.014354221698746</v>
      </c>
      <c r="L64" s="7">
        <v>40.219677404571719</v>
      </c>
      <c r="M64" s="7">
        <v>40.13755520410281</v>
      </c>
      <c r="N64" s="7">
        <v>0.21589677079995478</v>
      </c>
    </row>
    <row r="65" spans="1:14" x14ac:dyDescent="0.25">
      <c r="A65" s="2">
        <v>18</v>
      </c>
      <c r="C65" s="7">
        <v>70.131994575528708</v>
      </c>
      <c r="D65" s="7">
        <v>39.899154701015064</v>
      </c>
      <c r="E65" s="7">
        <v>60.374969403573829</v>
      </c>
      <c r="F65" s="7">
        <v>65.728807715463674</v>
      </c>
      <c r="G65" s="7">
        <v>48.655880757293325</v>
      </c>
      <c r="H65" s="7">
        <v>69.373730244009295</v>
      </c>
      <c r="I65" s="7">
        <v>72.083823599622377</v>
      </c>
      <c r="J65" s="7">
        <v>72.756391481126258</v>
      </c>
      <c r="K65" s="7">
        <v>71.855607923639241</v>
      </c>
      <c r="L65" s="7">
        <v>72.395006863094835</v>
      </c>
      <c r="M65" s="7">
        <v>71.983762139157918</v>
      </c>
      <c r="N65" s="7">
        <v>67.210266324081545</v>
      </c>
    </row>
    <row r="66" spans="1:14" x14ac:dyDescent="0.25">
      <c r="A66" s="2">
        <v>19</v>
      </c>
      <c r="C66" s="7">
        <v>99.453159944351398</v>
      </c>
      <c r="D66" s="7">
        <v>84.485977687717636</v>
      </c>
      <c r="E66" s="7">
        <v>99.79205508961897</v>
      </c>
      <c r="F66" s="7">
        <v>80.518835159784246</v>
      </c>
      <c r="G66" s="7">
        <v>60.041946916384582</v>
      </c>
      <c r="H66" s="7">
        <v>133.83236513943947</v>
      </c>
      <c r="I66" s="7">
        <v>128.5899583735208</v>
      </c>
      <c r="J66" s="7">
        <v>139.2155933515329</v>
      </c>
      <c r="K66" s="7">
        <v>140.9347125906539</v>
      </c>
      <c r="L66" s="7">
        <v>140.05742530856588</v>
      </c>
      <c r="M66" s="7">
        <v>100.90631200241059</v>
      </c>
      <c r="N66" s="7">
        <v>99.398236368740925</v>
      </c>
    </row>
    <row r="67" spans="1:14" x14ac:dyDescent="0.25">
      <c r="A67" s="2">
        <v>20</v>
      </c>
      <c r="C67" s="7">
        <v>195.38487874460449</v>
      </c>
      <c r="D67" s="7">
        <v>145.64379506650184</v>
      </c>
      <c r="E67" s="7">
        <v>124.0601393619767</v>
      </c>
      <c r="F67" s="7">
        <v>192.91338899815216</v>
      </c>
      <c r="G67" s="7">
        <v>198.4604743968396</v>
      </c>
      <c r="H67" s="7">
        <v>450.43604309541888</v>
      </c>
      <c r="I67" s="7">
        <v>449.60244948406495</v>
      </c>
      <c r="J67" s="7">
        <v>450.22863493246638</v>
      </c>
      <c r="K67" s="7">
        <v>450.07024592210507</v>
      </c>
      <c r="L67" s="7">
        <v>449.40589294863599</v>
      </c>
      <c r="M67" s="7">
        <v>200.04623491654715</v>
      </c>
      <c r="N67" s="7">
        <v>199.44006557701894</v>
      </c>
    </row>
    <row r="68" spans="1:14" x14ac:dyDescent="0.25">
      <c r="A68" s="2">
        <v>21</v>
      </c>
      <c r="C68" s="7">
        <v>9.2336701394302825</v>
      </c>
      <c r="D68" s="7">
        <v>0.90311740434932219</v>
      </c>
      <c r="E68" s="7">
        <v>8.3910492415769191</v>
      </c>
      <c r="F68" s="7">
        <v>6.3615978215737075</v>
      </c>
      <c r="G68" s="7">
        <v>7.5358266627405532</v>
      </c>
      <c r="H68" s="7">
        <v>4.0430342830306119</v>
      </c>
      <c r="I68" s="7">
        <v>6.2758082437728522</v>
      </c>
      <c r="J68" s="7">
        <v>0.71987390520905981</v>
      </c>
      <c r="K68" s="7">
        <v>3.8835944197091479</v>
      </c>
      <c r="L68" s="7">
        <v>7.1557223262168472</v>
      </c>
      <c r="M68" s="7">
        <v>7.2918109516317218</v>
      </c>
      <c r="N68" s="7">
        <v>7.4312836836002196</v>
      </c>
    </row>
    <row r="69" spans="1:14" x14ac:dyDescent="0.25">
      <c r="A69" s="2">
        <v>22</v>
      </c>
      <c r="C69" s="7">
        <v>24.97080177108667</v>
      </c>
      <c r="D69" s="7">
        <v>3.094746652836895</v>
      </c>
      <c r="E69" s="7">
        <v>23.804126951031172</v>
      </c>
      <c r="F69" s="7">
        <v>26.810703281409829</v>
      </c>
      <c r="G69" s="7">
        <v>25.359870857376311</v>
      </c>
      <c r="H69" s="7">
        <v>14.677361999999993</v>
      </c>
      <c r="I69" s="7">
        <v>23.902508535956404</v>
      </c>
      <c r="J69" s="7">
        <v>4.5146107009512573</v>
      </c>
      <c r="K69" s="7">
        <v>11.14026706642727</v>
      </c>
      <c r="L69" s="7">
        <v>17.798985572174434</v>
      </c>
      <c r="M69" s="7">
        <v>22.620599818083573</v>
      </c>
      <c r="N69" s="7">
        <v>23.98578710272794</v>
      </c>
    </row>
    <row r="70" spans="1:14" x14ac:dyDescent="0.25">
      <c r="A70" s="2">
        <v>23</v>
      </c>
      <c r="C70" s="7">
        <v>18.557342713930584</v>
      </c>
      <c r="D70" s="7">
        <v>5.2461116747101899</v>
      </c>
      <c r="E70" s="7">
        <v>14.952726284302432</v>
      </c>
      <c r="F70" s="7">
        <v>18.230466721080152</v>
      </c>
      <c r="G70" s="7">
        <v>15.096623515442692</v>
      </c>
      <c r="H70" s="7">
        <v>13.682965499999986</v>
      </c>
      <c r="I70" s="7">
        <v>21.276111477794228</v>
      </c>
      <c r="J70" s="7">
        <v>16.450043840990404</v>
      </c>
      <c r="K70" s="7">
        <v>19.12261278142989</v>
      </c>
      <c r="L70" s="7">
        <v>19.786320266150753</v>
      </c>
      <c r="M70" s="7">
        <v>19.77434495587714</v>
      </c>
      <c r="N70" s="7">
        <v>18.716003286956123</v>
      </c>
    </row>
    <row r="71" spans="1:14" x14ac:dyDescent="0.25">
      <c r="A71" s="2">
        <v>24</v>
      </c>
      <c r="C71" s="7">
        <v>70</v>
      </c>
      <c r="D71" s="7">
        <v>23.424477064822998</v>
      </c>
      <c r="E71" s="7">
        <v>57.894635517163621</v>
      </c>
      <c r="F71" s="7">
        <v>70</v>
      </c>
      <c r="G71" s="7">
        <v>54.482012343244918</v>
      </c>
      <c r="H71" s="7">
        <v>51.650986499999981</v>
      </c>
      <c r="I71" s="7">
        <v>70</v>
      </c>
      <c r="J71" s="7">
        <v>63.24263083523077</v>
      </c>
      <c r="K71" s="7">
        <v>70</v>
      </c>
      <c r="L71" s="7">
        <v>70</v>
      </c>
      <c r="M71" s="7">
        <v>69.772014577863814</v>
      </c>
      <c r="N71" s="7">
        <v>67.462183881520033</v>
      </c>
    </row>
    <row r="72" spans="1:14" x14ac:dyDescent="0.25">
      <c r="A72" s="2">
        <v>25</v>
      </c>
      <c r="C72" s="7">
        <v>59.727817022281911</v>
      </c>
      <c r="D72" s="7">
        <v>28.701456347400043</v>
      </c>
      <c r="E72" s="7">
        <v>18.867401206049358</v>
      </c>
      <c r="F72" s="7">
        <v>18.567557566006336</v>
      </c>
      <c r="G72" s="7">
        <v>13.808564089910721</v>
      </c>
      <c r="H72" s="7">
        <v>18.524720118842499</v>
      </c>
      <c r="I72" s="7">
        <v>38.572948791277184</v>
      </c>
      <c r="J72" s="7">
        <v>80</v>
      </c>
      <c r="K72" s="7">
        <v>80</v>
      </c>
      <c r="L72" s="7">
        <v>80</v>
      </c>
      <c r="M72" s="7">
        <v>45.592539353495383</v>
      </c>
      <c r="N72" s="7">
        <v>31.551829367371475</v>
      </c>
    </row>
    <row r="73" spans="1:14" x14ac:dyDescent="0.25">
      <c r="A73" s="2">
        <v>26</v>
      </c>
      <c r="C73" s="7">
        <v>96.408845475893585</v>
      </c>
      <c r="D73" s="7">
        <v>69.317916241911206</v>
      </c>
      <c r="E73" s="7">
        <v>59.525921761821245</v>
      </c>
      <c r="F73" s="7">
        <v>93.45491285539967</v>
      </c>
      <c r="G73" s="7">
        <v>38.519149412304174</v>
      </c>
      <c r="H73" s="7">
        <v>0</v>
      </c>
      <c r="I73" s="7">
        <v>78.115781321461554</v>
      </c>
      <c r="J73" s="7">
        <v>177.80985524890264</v>
      </c>
      <c r="K73" s="7">
        <v>191.57580301845934</v>
      </c>
      <c r="L73" s="7">
        <v>192.01885895087986</v>
      </c>
      <c r="M73" s="7">
        <v>95.592579834576512</v>
      </c>
      <c r="N73" s="7">
        <v>78.677051798093473</v>
      </c>
    </row>
    <row r="74" spans="1:14" x14ac:dyDescent="0.25">
      <c r="A74" s="2">
        <v>27</v>
      </c>
      <c r="C74" s="7">
        <v>0</v>
      </c>
      <c r="D74" s="7">
        <v>0</v>
      </c>
      <c r="E74" s="7">
        <v>102.1466711397273</v>
      </c>
      <c r="F74" s="7">
        <v>134.41888172900337</v>
      </c>
      <c r="G74" s="7">
        <v>47.224399768512988</v>
      </c>
      <c r="H74" s="7">
        <v>44.20759889306283</v>
      </c>
      <c r="I74" s="7">
        <v>102.57997571707912</v>
      </c>
      <c r="J74" s="7">
        <v>133.01388573575926</v>
      </c>
      <c r="K74" s="7">
        <v>133.71842745624477</v>
      </c>
      <c r="L74" s="7">
        <v>133.71701548982358</v>
      </c>
      <c r="M74" s="7">
        <v>125.45556811634667</v>
      </c>
      <c r="N74" s="7">
        <v>118.92165011685071</v>
      </c>
    </row>
    <row r="75" spans="1:14" x14ac:dyDescent="0.25">
      <c r="A75" s="2">
        <v>28</v>
      </c>
      <c r="C75" s="7">
        <v>29.165915938490709</v>
      </c>
      <c r="D75" s="7">
        <v>13.661377582547505</v>
      </c>
      <c r="E75" s="7">
        <v>27.765251668316637</v>
      </c>
      <c r="F75" s="7">
        <v>29.523590865550567</v>
      </c>
      <c r="G75" s="7">
        <v>14.5637161037896</v>
      </c>
      <c r="H75" s="7">
        <v>16.486203798217929</v>
      </c>
      <c r="I75" s="7">
        <v>43.466075688275858</v>
      </c>
      <c r="J75" s="7">
        <v>76.693480024286657</v>
      </c>
      <c r="K75" s="7">
        <v>90.261346856521371</v>
      </c>
      <c r="L75" s="7">
        <v>89.327427238141553</v>
      </c>
      <c r="M75" s="7">
        <v>29.284540607615213</v>
      </c>
      <c r="N75" s="7">
        <v>30.009342048843699</v>
      </c>
    </row>
    <row r="76" spans="1:14" x14ac:dyDescent="0.25">
      <c r="A76" s="2">
        <v>29</v>
      </c>
      <c r="C76" s="7">
        <v>48.622201775608566</v>
      </c>
      <c r="D76" s="7">
        <v>3.678269877204515</v>
      </c>
      <c r="E76" s="7">
        <v>42.459179598554833</v>
      </c>
      <c r="F76" s="7">
        <v>49.110569457226489</v>
      </c>
      <c r="G76" s="7">
        <v>19.159488756562414</v>
      </c>
      <c r="H76" s="7">
        <v>21.542534373404113</v>
      </c>
      <c r="I76" s="7">
        <v>56.947513079735785</v>
      </c>
      <c r="J76" s="7">
        <v>65.445291242111622</v>
      </c>
      <c r="K76" s="7">
        <v>64.301380383431407</v>
      </c>
      <c r="L76" s="7">
        <v>65.841574673997926</v>
      </c>
      <c r="M76" s="7">
        <v>49.841676794581993</v>
      </c>
      <c r="N76" s="7">
        <v>44.157286520907995</v>
      </c>
    </row>
    <row r="77" spans="1:14" x14ac:dyDescent="0.25">
      <c r="A77" s="2">
        <v>30</v>
      </c>
      <c r="C77" s="7">
        <v>31.026062043115697</v>
      </c>
      <c r="D77" s="7">
        <v>5.1511580532730452</v>
      </c>
      <c r="E77" s="7">
        <v>80.215869313664257</v>
      </c>
      <c r="F77" s="7">
        <v>170.52377847087317</v>
      </c>
      <c r="G77" s="7">
        <v>82.743138132259148</v>
      </c>
      <c r="H77" s="7">
        <v>40.565066727834811</v>
      </c>
      <c r="I77" s="7">
        <v>130.39170354010673</v>
      </c>
      <c r="J77" s="7">
        <v>187.22640334817891</v>
      </c>
      <c r="K77" s="7">
        <v>158.29611212056111</v>
      </c>
      <c r="L77" s="7">
        <v>189.93644127161636</v>
      </c>
      <c r="M77" s="7">
        <v>190.61184481614808</v>
      </c>
      <c r="N77" s="7">
        <v>36.522955380910517</v>
      </c>
    </row>
    <row r="78" spans="1:14" x14ac:dyDescent="0.25">
      <c r="A78" s="2">
        <v>31</v>
      </c>
      <c r="C78" s="7">
        <v>43.760618085011295</v>
      </c>
      <c r="D78" s="7">
        <v>4.8293333969028227</v>
      </c>
      <c r="E78" s="7">
        <v>73.098853886039819</v>
      </c>
      <c r="F78" s="7">
        <v>153.09257068023749</v>
      </c>
      <c r="G78" s="7">
        <v>82.379412810052642</v>
      </c>
      <c r="H78" s="7">
        <v>57.001407741333821</v>
      </c>
      <c r="I78" s="7">
        <v>163.62808868630003</v>
      </c>
      <c r="J78" s="7">
        <v>190.23279190061632</v>
      </c>
      <c r="K78" s="7">
        <v>190.76306414283772</v>
      </c>
      <c r="L78" s="7">
        <v>190.82454873540655</v>
      </c>
      <c r="M78" s="7">
        <v>167.8775372345938</v>
      </c>
      <c r="N78" s="7">
        <v>60.946879578948689</v>
      </c>
    </row>
    <row r="79" spans="1:14" x14ac:dyDescent="0.25">
      <c r="A79" s="2">
        <v>32</v>
      </c>
      <c r="C79" s="7">
        <v>107.97321664177457</v>
      </c>
      <c r="D79" s="7">
        <v>12.656581112998916</v>
      </c>
      <c r="E79" s="7">
        <v>154.47553682532276</v>
      </c>
      <c r="F79" s="7">
        <v>198.85389934376991</v>
      </c>
      <c r="G79" s="7">
        <v>152.44623527480024</v>
      </c>
      <c r="H79" s="7">
        <v>108.94764311300563</v>
      </c>
      <c r="I79" s="7">
        <v>286.13114042916601</v>
      </c>
      <c r="J79" s="7">
        <v>299.13046473666429</v>
      </c>
      <c r="K79" s="7">
        <v>300.26781264287177</v>
      </c>
      <c r="L79" s="7">
        <v>299.36995232986482</v>
      </c>
      <c r="M79" s="7">
        <v>292.094772676106</v>
      </c>
      <c r="N79" s="7">
        <v>125.64759281357345</v>
      </c>
    </row>
    <row r="80" spans="1:14" x14ac:dyDescent="0.25">
      <c r="A80" s="2">
        <v>33</v>
      </c>
      <c r="C80" s="7">
        <v>46.463392205680471</v>
      </c>
      <c r="D80" s="7">
        <v>9.872611240719781</v>
      </c>
      <c r="E80" s="7">
        <v>58.746298648912862</v>
      </c>
      <c r="F80" s="7">
        <v>65</v>
      </c>
      <c r="G80" s="7">
        <v>58.60023359784249</v>
      </c>
      <c r="H80" s="7">
        <v>45.070583192677169</v>
      </c>
      <c r="I80" s="7">
        <v>110</v>
      </c>
      <c r="J80" s="7">
        <v>110</v>
      </c>
      <c r="K80" s="7">
        <v>110</v>
      </c>
      <c r="L80" s="7">
        <v>65</v>
      </c>
      <c r="M80" s="7">
        <v>65</v>
      </c>
      <c r="N80" s="7">
        <v>49.874123757863657</v>
      </c>
    </row>
    <row r="81" spans="1:14" x14ac:dyDescent="0.25">
      <c r="A81" s="2">
        <v>34</v>
      </c>
      <c r="C81" s="7">
        <v>47.785427599905198</v>
      </c>
      <c r="D81" s="7">
        <v>15.057406098608903</v>
      </c>
      <c r="E81" s="7">
        <v>44.946349957242255</v>
      </c>
      <c r="F81" s="7">
        <v>59.601263485722384</v>
      </c>
      <c r="G81" s="7">
        <v>2.7394075935303706</v>
      </c>
      <c r="H81" s="7">
        <v>96.769612861912904</v>
      </c>
      <c r="I81" s="7">
        <v>100.36732036298876</v>
      </c>
      <c r="J81" s="7">
        <v>100.71208796212571</v>
      </c>
      <c r="K81" s="7">
        <v>100.01179325650291</v>
      </c>
      <c r="L81" s="7">
        <v>100.11226605214259</v>
      </c>
      <c r="M81" s="7">
        <v>80.717951765030747</v>
      </c>
      <c r="N81" s="7">
        <v>71.268326184537628</v>
      </c>
    </row>
    <row r="82" spans="1:14" x14ac:dyDescent="0.25">
      <c r="A82" s="2">
        <v>35</v>
      </c>
      <c r="C82" s="7">
        <v>14.600507267557518</v>
      </c>
      <c r="D82" s="7">
        <v>9.8052831525992694</v>
      </c>
      <c r="E82" s="7">
        <v>18.494841182645665</v>
      </c>
      <c r="F82" s="7">
        <v>49.587184632168658</v>
      </c>
      <c r="G82" s="7">
        <v>17.332400981853251</v>
      </c>
      <c r="H82" s="7">
        <v>54.502982478861753</v>
      </c>
      <c r="I82" s="7">
        <v>90.796567192045472</v>
      </c>
      <c r="J82" s="7">
        <v>89.548955932087722</v>
      </c>
      <c r="K82" s="7">
        <v>90.063017944302075</v>
      </c>
      <c r="L82" s="7">
        <v>49.941285703245271</v>
      </c>
      <c r="M82" s="7">
        <v>49.727311068167779</v>
      </c>
      <c r="N82" s="7">
        <v>37.980762656888608</v>
      </c>
    </row>
    <row r="83" spans="1:14" x14ac:dyDescent="0.25">
      <c r="A83" s="2">
        <v>36</v>
      </c>
      <c r="C83" s="7">
        <v>13.96441698839314</v>
      </c>
      <c r="D83" s="7">
        <v>0</v>
      </c>
      <c r="E83" s="7">
        <v>98.62575339234742</v>
      </c>
      <c r="F83" s="7">
        <v>99.741716763299351</v>
      </c>
      <c r="G83" s="7">
        <v>32.649952506644667</v>
      </c>
      <c r="H83" s="7">
        <v>60.536179608640765</v>
      </c>
      <c r="I83" s="7">
        <v>96.173378006701682</v>
      </c>
      <c r="J83" s="7">
        <v>113.80130045250154</v>
      </c>
      <c r="K83" s="7">
        <v>140.45408247542849</v>
      </c>
      <c r="L83" s="7">
        <v>100.03489608993981</v>
      </c>
      <c r="M83" s="7">
        <v>60.626575681860885</v>
      </c>
      <c r="N83" s="7">
        <v>60.750524926970485</v>
      </c>
    </row>
    <row r="84" spans="1:14" x14ac:dyDescent="0.25">
      <c r="A84" s="2">
        <v>37</v>
      </c>
      <c r="C84" s="7">
        <v>57.984816234730594</v>
      </c>
      <c r="D84" s="7">
        <v>0</v>
      </c>
      <c r="E84" s="7">
        <v>60.960446725638384</v>
      </c>
      <c r="F84" s="7">
        <v>59.175685821839814</v>
      </c>
      <c r="G84" s="7">
        <v>60.238673367058212</v>
      </c>
      <c r="H84" s="7">
        <v>119.36683584806293</v>
      </c>
      <c r="I84" s="7">
        <v>120.42513709212982</v>
      </c>
      <c r="J84" s="7">
        <v>122.36849841916307</v>
      </c>
      <c r="K84" s="7">
        <v>122.36159470700251</v>
      </c>
      <c r="L84" s="7">
        <v>122.41477122262336</v>
      </c>
      <c r="M84" s="7">
        <v>70.951518822512483</v>
      </c>
      <c r="N84" s="7">
        <v>70.439955145505635</v>
      </c>
    </row>
    <row r="85" spans="1:14" x14ac:dyDescent="0.25">
      <c r="A85" s="2">
        <v>38</v>
      </c>
      <c r="C85" s="7">
        <v>34.879184304133467</v>
      </c>
      <c r="D85" s="7">
        <v>3.1188803999999974</v>
      </c>
      <c r="E85" s="7">
        <v>36.205348397870289</v>
      </c>
      <c r="F85" s="7">
        <v>34.848377290910165</v>
      </c>
      <c r="G85" s="7">
        <v>35.613951043548724</v>
      </c>
      <c r="H85" s="7">
        <v>73.868219999999923</v>
      </c>
      <c r="I85" s="7">
        <v>73.728044999999881</v>
      </c>
      <c r="J85" s="7">
        <v>73.447694999999953</v>
      </c>
      <c r="K85" s="7">
        <v>73.167345000000012</v>
      </c>
      <c r="L85" s="7">
        <v>72.886994999999914</v>
      </c>
      <c r="M85" s="7">
        <v>43.486432399999977</v>
      </c>
      <c r="N85" s="7">
        <v>56</v>
      </c>
    </row>
    <row r="86" spans="1:14" x14ac:dyDescent="0.25">
      <c r="A86" s="2">
        <v>39</v>
      </c>
      <c r="C86" s="7">
        <v>32.256736432510863</v>
      </c>
      <c r="D86" s="7">
        <v>18.991876226390481</v>
      </c>
      <c r="E86" s="7">
        <v>22.449395814321829</v>
      </c>
      <c r="F86" s="7">
        <v>27.903818175682158</v>
      </c>
      <c r="G86" s="7">
        <v>21.84168585554578</v>
      </c>
      <c r="H86" s="7">
        <v>72</v>
      </c>
      <c r="I86" s="7">
        <v>72</v>
      </c>
      <c r="J86" s="7">
        <v>72</v>
      </c>
      <c r="K86" s="7">
        <v>72</v>
      </c>
      <c r="L86" s="7">
        <v>72</v>
      </c>
      <c r="M86" s="7">
        <v>53.024909646745996</v>
      </c>
      <c r="N86" s="7">
        <v>42.297952047233665</v>
      </c>
    </row>
    <row r="87" spans="1:14" x14ac:dyDescent="0.25">
      <c r="A87" s="2">
        <v>40</v>
      </c>
      <c r="C87" s="7">
        <v>35</v>
      </c>
      <c r="D87" s="7">
        <v>17.526873143817351</v>
      </c>
      <c r="E87" s="7">
        <v>20.761731451052587</v>
      </c>
      <c r="F87" s="7">
        <v>25.890217997198757</v>
      </c>
      <c r="G87" s="7">
        <v>26.605616622490576</v>
      </c>
      <c r="H87" s="7">
        <v>35</v>
      </c>
      <c r="I87" s="7">
        <v>35</v>
      </c>
      <c r="J87" s="7">
        <v>35</v>
      </c>
      <c r="K87" s="7">
        <v>35</v>
      </c>
      <c r="L87" s="7">
        <v>35</v>
      </c>
      <c r="M87" s="7">
        <v>35</v>
      </c>
      <c r="N87" s="7">
        <v>35</v>
      </c>
    </row>
    <row r="88" spans="1:14" x14ac:dyDescent="0.25">
      <c r="A88" s="2">
        <v>41</v>
      </c>
      <c r="C88" s="7">
        <v>60</v>
      </c>
      <c r="D88" s="7">
        <v>41.917142003870445</v>
      </c>
      <c r="E88" s="7">
        <v>49.642922708157435</v>
      </c>
      <c r="F88" s="7">
        <v>60</v>
      </c>
      <c r="G88" s="7">
        <v>60</v>
      </c>
      <c r="H88" s="7">
        <v>150</v>
      </c>
      <c r="I88" s="7">
        <v>150</v>
      </c>
      <c r="J88" s="7">
        <v>150</v>
      </c>
      <c r="K88" s="7">
        <v>150</v>
      </c>
      <c r="L88" s="7">
        <v>150</v>
      </c>
      <c r="M88" s="7">
        <v>100</v>
      </c>
      <c r="N88" s="7">
        <v>95.730899280534288</v>
      </c>
    </row>
    <row r="89" spans="1:14" x14ac:dyDescent="0.25">
      <c r="A89" s="2">
        <v>42</v>
      </c>
      <c r="C89" s="7">
        <v>200</v>
      </c>
      <c r="D89" s="7">
        <v>129.5190238778861</v>
      </c>
      <c r="E89" s="7">
        <v>153.546489762341</v>
      </c>
      <c r="F89" s="7">
        <v>200</v>
      </c>
      <c r="G89" s="7">
        <v>197.04909628843771</v>
      </c>
      <c r="H89" s="7">
        <v>700</v>
      </c>
      <c r="I89" s="7">
        <v>700</v>
      </c>
      <c r="J89" s="7">
        <v>700</v>
      </c>
      <c r="K89" s="7">
        <v>700</v>
      </c>
      <c r="L89" s="7">
        <v>700</v>
      </c>
      <c r="M89" s="7">
        <v>375</v>
      </c>
      <c r="N89" s="7">
        <v>298.20536351154118</v>
      </c>
    </row>
    <row r="91" spans="1:14" x14ac:dyDescent="0.25"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P25"/>
  <sheetViews>
    <sheetView workbookViewId="0">
      <selection activeCell="G14" sqref="G14"/>
    </sheetView>
  </sheetViews>
  <sheetFormatPr defaultRowHeight="14.4" x14ac:dyDescent="0.25"/>
  <cols>
    <col min="2" max="3" width="8.88671875" style="1"/>
    <col min="4" max="10" width="11.77734375" bestFit="1" customWidth="1"/>
    <col min="11" max="11" width="11.88671875" customWidth="1"/>
    <col min="12" max="12" width="9.6640625" bestFit="1" customWidth="1"/>
    <col min="13" max="13" width="11.77734375" bestFit="1" customWidth="1"/>
    <col min="14" max="15" width="9.5546875" bestFit="1" customWidth="1"/>
    <col min="16" max="16" width="16.109375" bestFit="1" customWidth="1"/>
  </cols>
  <sheetData>
    <row r="3" spans="2:16" x14ac:dyDescent="0.25">
      <c r="D3" s="1">
        <v>1</v>
      </c>
      <c r="E3" s="1">
        <v>2</v>
      </c>
      <c r="F3" s="1">
        <v>3</v>
      </c>
      <c r="G3" s="1">
        <v>4</v>
      </c>
      <c r="H3" s="1">
        <v>5</v>
      </c>
      <c r="I3" s="1">
        <v>6</v>
      </c>
      <c r="J3" s="1">
        <v>7</v>
      </c>
      <c r="K3" s="1">
        <v>8</v>
      </c>
      <c r="L3" s="1">
        <v>9</v>
      </c>
      <c r="M3" s="1">
        <v>10</v>
      </c>
      <c r="N3" s="1">
        <v>11</v>
      </c>
      <c r="O3" s="1">
        <v>12</v>
      </c>
    </row>
    <row r="4" spans="2:16" x14ac:dyDescent="0.25">
      <c r="B4" s="1" t="s">
        <v>5</v>
      </c>
      <c r="C4" s="1" t="s">
        <v>4</v>
      </c>
      <c r="D4" s="9">
        <v>12594.8</v>
      </c>
      <c r="E4" s="10">
        <v>9005.9</v>
      </c>
      <c r="F4" s="10">
        <v>14751.6</v>
      </c>
      <c r="G4" s="10">
        <v>16824.5</v>
      </c>
      <c r="H4" s="10">
        <v>16336.1</v>
      </c>
      <c r="I4" s="10">
        <v>18475.900000000001</v>
      </c>
      <c r="J4" s="10">
        <v>18137.599999999999</v>
      </c>
      <c r="K4" s="10">
        <v>15596</v>
      </c>
      <c r="L4" s="10">
        <v>13823.8</v>
      </c>
      <c r="M4" s="10">
        <v>14920.8</v>
      </c>
      <c r="N4" s="10">
        <v>13703.4</v>
      </c>
      <c r="O4" s="10">
        <v>13321.1</v>
      </c>
    </row>
    <row r="5" spans="2:16" x14ac:dyDescent="0.25">
      <c r="B5" s="1" t="s">
        <v>5</v>
      </c>
      <c r="C5" s="1" t="s">
        <v>3</v>
      </c>
      <c r="D5" s="9">
        <v>9560.9678020123483</v>
      </c>
      <c r="E5" s="10">
        <v>7436.3744331012904</v>
      </c>
      <c r="F5" s="10">
        <v>12426.81719965843</v>
      </c>
      <c r="G5" s="10">
        <v>13957.553205136142</v>
      </c>
      <c r="H5" s="10">
        <v>13148.022754622925</v>
      </c>
      <c r="I5" s="10">
        <v>17156.684844506839</v>
      </c>
      <c r="J5" s="10">
        <v>16324.364299070681</v>
      </c>
      <c r="K5" s="10">
        <v>14496</v>
      </c>
      <c r="L5" s="10">
        <v>12723.8</v>
      </c>
      <c r="M5" s="10">
        <v>13820.8</v>
      </c>
      <c r="N5" s="10">
        <v>12015.230220530872</v>
      </c>
      <c r="O5" s="10">
        <v>11271.1</v>
      </c>
    </row>
    <row r="6" spans="2:16" x14ac:dyDescent="0.25">
      <c r="B6" s="1" t="s">
        <v>6</v>
      </c>
      <c r="C6" s="1" t="s">
        <v>2</v>
      </c>
      <c r="D6" s="9">
        <v>3033.8321979876514</v>
      </c>
      <c r="E6" s="10">
        <v>1569.5255668987086</v>
      </c>
      <c r="F6" s="10">
        <v>2324.7828003415702</v>
      </c>
      <c r="G6" s="10">
        <v>2866.9467948638589</v>
      </c>
      <c r="H6" s="10">
        <v>3188.0772453770751</v>
      </c>
      <c r="I6" s="10">
        <v>1319.2151554931627</v>
      </c>
      <c r="J6" s="10">
        <v>1813.2357009293175</v>
      </c>
      <c r="K6" s="10">
        <v>1100.0000000000007</v>
      </c>
      <c r="L6" s="10">
        <v>1100.0000000000007</v>
      </c>
      <c r="M6" s="10">
        <v>1100.0000000000007</v>
      </c>
      <c r="N6" s="10">
        <v>1688.1697794691274</v>
      </c>
      <c r="O6" s="10">
        <v>2050</v>
      </c>
    </row>
    <row r="7" spans="2:16" x14ac:dyDescent="0.25">
      <c r="B7" s="1" t="s">
        <v>31</v>
      </c>
      <c r="C7" s="1" t="s">
        <v>1</v>
      </c>
      <c r="D7" s="6">
        <v>672015381.31622338</v>
      </c>
      <c r="E7" s="6">
        <v>316454295.18579388</v>
      </c>
      <c r="F7" s="6">
        <v>515707426.9434582</v>
      </c>
      <c r="G7" s="6">
        <v>614734801.42907631</v>
      </c>
      <c r="H7" s="6">
        <v>706602168.32106006</v>
      </c>
      <c r="I7" s="6">
        <v>286685225.41414547</v>
      </c>
      <c r="J7" s="6">
        <v>403051803.24940443</v>
      </c>
      <c r="K7" s="6">
        <v>248845680.00000018</v>
      </c>
      <c r="L7" s="6">
        <v>240818400.00000018</v>
      </c>
      <c r="M7" s="6">
        <v>248845680.00000018</v>
      </c>
      <c r="N7" s="6">
        <v>363882339.29788452</v>
      </c>
      <c r="O7" s="6">
        <v>455132328</v>
      </c>
      <c r="P7" s="13">
        <f>SUM(D7:O7)/10^7</f>
        <v>507.27755291570463</v>
      </c>
    </row>
    <row r="8" spans="2:16" x14ac:dyDescent="0.25">
      <c r="D8" s="7">
        <f>load1-hydro1</f>
        <v>3033.8321979876509</v>
      </c>
      <c r="E8" s="7">
        <f>load2-hydro2</f>
        <v>1569.5255668987093</v>
      </c>
      <c r="F8" s="7">
        <f>load3-hydro3</f>
        <v>2324.7828003415707</v>
      </c>
      <c r="G8" s="7">
        <f>load4-hydro4</f>
        <v>2866.9467948638576</v>
      </c>
      <c r="H8" s="7">
        <f>load5-hydro5</f>
        <v>3188.0772453770751</v>
      </c>
      <c r="I8" s="7">
        <f>load6-hydro6</f>
        <v>1319.2151554931625</v>
      </c>
      <c r="J8" s="7">
        <f>load7-hydro7</f>
        <v>1813.2357009293173</v>
      </c>
      <c r="K8" s="7">
        <f>load8-hydro8</f>
        <v>1100</v>
      </c>
      <c r="L8" s="7">
        <f>load9-hydro9</f>
        <v>1100</v>
      </c>
      <c r="M8" s="7">
        <f>load10-hydro10</f>
        <v>1100</v>
      </c>
      <c r="N8" s="7">
        <f>load11-hydro11</f>
        <v>1688.1697794691281</v>
      </c>
      <c r="O8" s="7">
        <f>load12-hydro12</f>
        <v>2050</v>
      </c>
    </row>
    <row r="9" spans="2:16" x14ac:dyDescent="0.25">
      <c r="H9" s="6"/>
    </row>
    <row r="10" spans="2:16" x14ac:dyDescent="0.25">
      <c r="D10" s="6"/>
      <c r="J10" s="6"/>
    </row>
    <row r="12" spans="2:16" x14ac:dyDescent="0.25"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</row>
    <row r="13" spans="2:16" x14ac:dyDescent="0.25">
      <c r="D13" s="9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</row>
    <row r="14" spans="2:16" x14ac:dyDescent="0.25">
      <c r="D14" s="9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</row>
    <row r="15" spans="2:16" x14ac:dyDescent="0.25">
      <c r="D15" s="9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</row>
    <row r="16" spans="2:16" x14ac:dyDescent="0.25"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13"/>
    </row>
    <row r="17" spans="4:16" x14ac:dyDescent="0.25"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</row>
    <row r="19" spans="4:16" x14ac:dyDescent="0.25"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</row>
    <row r="20" spans="4:16" x14ac:dyDescent="0.25"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</row>
    <row r="21" spans="4:16" x14ac:dyDescent="0.25"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</row>
    <row r="22" spans="4:16" x14ac:dyDescent="0.25"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</row>
    <row r="23" spans="4:16" x14ac:dyDescent="0.25"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</row>
    <row r="24" spans="4:16" x14ac:dyDescent="0.25"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</row>
    <row r="25" spans="4:16" x14ac:dyDescent="0.25">
      <c r="F25" s="12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84</vt:i4>
      </vt:variant>
    </vt:vector>
  </HeadingPairs>
  <TitlesOfParts>
    <vt:vector size="86" baseType="lpstr">
      <vt:lpstr>水电</vt:lpstr>
      <vt:lpstr>系统</vt:lpstr>
      <vt:lpstr>fuel1</vt:lpstr>
      <vt:lpstr>fuel10</vt:lpstr>
      <vt:lpstr>fuel11</vt:lpstr>
      <vt:lpstr>fuel12</vt:lpstr>
      <vt:lpstr>fuel2</vt:lpstr>
      <vt:lpstr>fuel3</vt:lpstr>
      <vt:lpstr>fuel4</vt:lpstr>
      <vt:lpstr>fuel5</vt:lpstr>
      <vt:lpstr>fuel6</vt:lpstr>
      <vt:lpstr>fuel7</vt:lpstr>
      <vt:lpstr>fuel8</vt:lpstr>
      <vt:lpstr>fuel9</vt:lpstr>
      <vt:lpstr>hydro1</vt:lpstr>
      <vt:lpstr>hydro10</vt:lpstr>
      <vt:lpstr>hydro11</vt:lpstr>
      <vt:lpstr>hydro12</vt:lpstr>
      <vt:lpstr>hydro2</vt:lpstr>
      <vt:lpstr>hydro3</vt:lpstr>
      <vt:lpstr>hydro4</vt:lpstr>
      <vt:lpstr>hydro5</vt:lpstr>
      <vt:lpstr>hydro6</vt:lpstr>
      <vt:lpstr>hydro7</vt:lpstr>
      <vt:lpstr>hydro8</vt:lpstr>
      <vt:lpstr>hydro9</vt:lpstr>
      <vt:lpstr>load1</vt:lpstr>
      <vt:lpstr>load10</vt:lpstr>
      <vt:lpstr>load11</vt:lpstr>
      <vt:lpstr>load12</vt:lpstr>
      <vt:lpstr>load2</vt:lpstr>
      <vt:lpstr>load3</vt:lpstr>
      <vt:lpstr>load4</vt:lpstr>
      <vt:lpstr>load5</vt:lpstr>
      <vt:lpstr>load6</vt:lpstr>
      <vt:lpstr>load7</vt:lpstr>
      <vt:lpstr>load8</vt:lpstr>
      <vt:lpstr>load9</vt:lpstr>
      <vt:lpstr>simulateP1</vt:lpstr>
      <vt:lpstr>simulateP10</vt:lpstr>
      <vt:lpstr>simulateP11</vt:lpstr>
      <vt:lpstr>simulateP12</vt:lpstr>
      <vt:lpstr>simulateP2</vt:lpstr>
      <vt:lpstr>simulateP3</vt:lpstr>
      <vt:lpstr>simulateP4</vt:lpstr>
      <vt:lpstr>simulateP5</vt:lpstr>
      <vt:lpstr>simulateP6</vt:lpstr>
      <vt:lpstr>simulateP7</vt:lpstr>
      <vt:lpstr>simulateP8</vt:lpstr>
      <vt:lpstr>simulateP9</vt:lpstr>
      <vt:lpstr>simulateZ1</vt:lpstr>
      <vt:lpstr>simulateZ10</vt:lpstr>
      <vt:lpstr>simulateZ11</vt:lpstr>
      <vt:lpstr>simulateZ12</vt:lpstr>
      <vt:lpstr>simulateZ2</vt:lpstr>
      <vt:lpstr>simulateZ3</vt:lpstr>
      <vt:lpstr>simulateZ4</vt:lpstr>
      <vt:lpstr>simulateZ5</vt:lpstr>
      <vt:lpstr>simulateZ6</vt:lpstr>
      <vt:lpstr>simulateZ7</vt:lpstr>
      <vt:lpstr>simulateZ8</vt:lpstr>
      <vt:lpstr>simulateZ9</vt:lpstr>
      <vt:lpstr>targetZ1</vt:lpstr>
      <vt:lpstr>targetZ10</vt:lpstr>
      <vt:lpstr>targetZ11</vt:lpstr>
      <vt:lpstr>targetZ12</vt:lpstr>
      <vt:lpstr>targetZ2</vt:lpstr>
      <vt:lpstr>targetZ3</vt:lpstr>
      <vt:lpstr>targetZ4</vt:lpstr>
      <vt:lpstr>targetZ5</vt:lpstr>
      <vt:lpstr>targetZ6</vt:lpstr>
      <vt:lpstr>targetZ7</vt:lpstr>
      <vt:lpstr>targetZ8</vt:lpstr>
      <vt:lpstr>targetZ9</vt:lpstr>
      <vt:lpstr>thermal1</vt:lpstr>
      <vt:lpstr>thermal10</vt:lpstr>
      <vt:lpstr>thermal11</vt:lpstr>
      <vt:lpstr>thermal12</vt:lpstr>
      <vt:lpstr>thermal2</vt:lpstr>
      <vt:lpstr>thermal3</vt:lpstr>
      <vt:lpstr>thermal4</vt:lpstr>
      <vt:lpstr>thermal5</vt:lpstr>
      <vt:lpstr>thermal6</vt:lpstr>
      <vt:lpstr>thermal7</vt:lpstr>
      <vt:lpstr>thermal8</vt:lpstr>
      <vt:lpstr>thermal9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2018-03-15T02:57:26Z</dcterms:modified>
</cp:coreProperties>
</file>