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水电" sheetId="1" r:id="rId1"/>
    <sheet name="系统" sheetId="3" r:id="rId2"/>
  </sheets>
  <definedNames>
    <definedName name="fuel1">系统!$D$7</definedName>
    <definedName name="fuel10">系统!$M$7</definedName>
    <definedName name="fuel11">系统!$N$7</definedName>
    <definedName name="fuel12">系统!$O$7</definedName>
    <definedName name="fuel2">系统!$E$7</definedName>
    <definedName name="fuel3">系统!$F$7</definedName>
    <definedName name="fuel4">系统!$G$7</definedName>
    <definedName name="fuel5">系统!$H$7</definedName>
    <definedName name="fuel6">系统!$I$7</definedName>
    <definedName name="fuel7">系统!$J$7</definedName>
    <definedName name="fuel8">系统!$K$7</definedName>
    <definedName name="fuel9">系统!$L$7</definedName>
    <definedName name="hydro1">系统!$D$5</definedName>
    <definedName name="hydro10">系统!$M$5</definedName>
    <definedName name="hydro11">系统!$N$5</definedName>
    <definedName name="hydro12">系统!$O$5</definedName>
    <definedName name="hydro2">系统!$E$5</definedName>
    <definedName name="hydro3">系统!$F$5</definedName>
    <definedName name="hydro4">系统!$G$5</definedName>
    <definedName name="hydro5">系统!$H$5</definedName>
    <definedName name="hydro6">系统!$I$5</definedName>
    <definedName name="hydro7">系统!$J$5</definedName>
    <definedName name="hydro8">系统!$K$5</definedName>
    <definedName name="hydro9">系统!$L$5</definedName>
    <definedName name="load1">系统!$D$4</definedName>
    <definedName name="load10">系统!$M$4</definedName>
    <definedName name="load11">系统!$N$4</definedName>
    <definedName name="load12">系统!$O$4</definedName>
    <definedName name="load2">系统!$E$4</definedName>
    <definedName name="load3">系统!$F$4</definedName>
    <definedName name="load4">系统!$G$4</definedName>
    <definedName name="load5">系统!$H$4</definedName>
    <definedName name="load6">系统!$I$4</definedName>
    <definedName name="load7">系统!$J$4</definedName>
    <definedName name="load8">系统!$K$4</definedName>
    <definedName name="load9">系统!$L$4</definedName>
    <definedName name="simulateP1">水电!$C$48:$C$89</definedName>
    <definedName name="simulateP10">水电!$L$48:$L$89</definedName>
    <definedName name="simulateP11">水电!$M$48:$M$89</definedName>
    <definedName name="simulateP12">水电!$N$48:$N$89</definedName>
    <definedName name="simulateP2">水电!$D$48:$D$89</definedName>
    <definedName name="simulateP3">水电!$E$48:$E$89</definedName>
    <definedName name="simulateP4">水电!$F$48:$F$89</definedName>
    <definedName name="simulateP5">水电!$G$48:$G$89</definedName>
    <definedName name="simulateP6">水电!$H$48:$H$89</definedName>
    <definedName name="simulateP7">水电!$I$48:$I$89</definedName>
    <definedName name="simulateP8">水电!$J$48:$J$89</definedName>
    <definedName name="simulateP9">水电!$K$48:$K$89</definedName>
    <definedName name="simulateZ1">水电!$Q$4:$Q$45</definedName>
    <definedName name="simulateZ10">水电!$Z$4:$Z$45</definedName>
    <definedName name="simulateZ11">水电!$AA$4:$AA$45</definedName>
    <definedName name="simulateZ12">水电!$AB$4:$AB$45</definedName>
    <definedName name="simulateZ2">水电!$R$4:$R$45</definedName>
    <definedName name="simulateZ3">水电!$S$4:$S$45</definedName>
    <definedName name="simulateZ4">水电!$T$4:$T$45</definedName>
    <definedName name="simulateZ5">水电!$U$4:$U$45</definedName>
    <definedName name="simulateZ6">水电!$V$4:$V$45</definedName>
    <definedName name="simulateZ7">水电!$W$4:$W$45</definedName>
    <definedName name="simulateZ8">水电!$X$4:$X$45</definedName>
    <definedName name="simulateZ9">水电!$Y$4:$Y$45</definedName>
    <definedName name="targetZ1">水电!$C$4:$C$45</definedName>
    <definedName name="targetZ10">水电!$L$4:$L$45</definedName>
    <definedName name="targetZ11">水电!$M$4:$M$45</definedName>
    <definedName name="targetZ12">水电!$N$4:$N$45</definedName>
    <definedName name="targetZ2">水电!$D$4:$D$45</definedName>
    <definedName name="targetZ3">水电!$E$4:$E$45</definedName>
    <definedName name="targetZ4">水电!$F$4:$F$45</definedName>
    <definedName name="targetZ5">水电!$G$4:$G$45</definedName>
    <definedName name="targetZ6">水电!$H$4:$H$45</definedName>
    <definedName name="targetZ7">水电!$I$4:$I$45</definedName>
    <definedName name="targetZ8">水电!$J$4:$J$45</definedName>
    <definedName name="targetZ9">水电!$K$4:$K$45</definedName>
    <definedName name="thermal1">系统!$D$6</definedName>
    <definedName name="thermal10">系统!$M$6</definedName>
    <definedName name="thermal11">系统!$N$6</definedName>
    <definedName name="thermal12">系统!$O$6</definedName>
    <definedName name="thermal2">系统!$E$6</definedName>
    <definedName name="thermal3">系统!$F$6</definedName>
    <definedName name="thermal4">系统!$G$6</definedName>
    <definedName name="thermal5">系统!$H$6</definedName>
    <definedName name="thermal6">系统!$I$6</definedName>
    <definedName name="thermal7">系统!$J$6</definedName>
    <definedName name="thermal8">系统!$K$6</definedName>
    <definedName name="thermal9">系统!$L$6</definedName>
  </definedNames>
  <calcPr calcId="152511"/>
</workbook>
</file>

<file path=xl/calcChain.xml><?xml version="1.0" encoding="utf-8"?>
<calcChain xmlns="http://schemas.openxmlformats.org/spreadsheetml/2006/main">
  <c r="P7" i="3" l="1"/>
  <c r="O8" i="3" l="1"/>
  <c r="N8" i="3"/>
  <c r="L8" i="3"/>
  <c r="K8" i="3"/>
  <c r="J8" i="3"/>
  <c r="M8" i="3" l="1"/>
  <c r="I8" i="3" l="1"/>
  <c r="G8" i="3" l="1"/>
  <c r="H8" i="3"/>
  <c r="F8" i="3" l="1"/>
  <c r="E8" i="3" l="1"/>
  <c r="D8" i="3" l="1"/>
</calcChain>
</file>

<file path=xl/sharedStrings.xml><?xml version="1.0" encoding="utf-8"?>
<sst xmlns="http://schemas.openxmlformats.org/spreadsheetml/2006/main" count="33" uniqueCount="32">
  <si>
    <t>水库末水位</t>
    <phoneticPr fontId="1" type="noConversion"/>
  </si>
  <si>
    <t>煤耗</t>
    <phoneticPr fontId="1" type="noConversion"/>
  </si>
  <si>
    <t>火电</t>
    <phoneticPr fontId="1" type="noConversion"/>
  </si>
  <si>
    <t>水电</t>
    <phoneticPr fontId="1" type="noConversion"/>
  </si>
  <si>
    <t>负荷</t>
    <phoneticPr fontId="1" type="noConversion"/>
  </si>
  <si>
    <t>MW</t>
    <phoneticPr fontId="1" type="noConversion"/>
  </si>
  <si>
    <t>MW</t>
    <phoneticPr fontId="1" type="noConversion"/>
  </si>
  <si>
    <t>simulateZ1</t>
    <phoneticPr fontId="1" type="noConversion"/>
  </si>
  <si>
    <t>simulateZ2</t>
  </si>
  <si>
    <t>simulateZ3</t>
  </si>
  <si>
    <t>simulateZ4</t>
  </si>
  <si>
    <t>simulateZ5</t>
  </si>
  <si>
    <t>simulateZ6</t>
  </si>
  <si>
    <t>simulateZ7</t>
  </si>
  <si>
    <t>simulateZ8</t>
  </si>
  <si>
    <t>simulateZ9</t>
  </si>
  <si>
    <t>simulateZ10</t>
  </si>
  <si>
    <t>simulateZ11</t>
  </si>
  <si>
    <t>simulateZ12</t>
  </si>
  <si>
    <t>simulateP1</t>
    <phoneticPr fontId="1" type="noConversion"/>
  </si>
  <si>
    <t>simulateP2</t>
  </si>
  <si>
    <t>simulateP3</t>
  </si>
  <si>
    <t>simulateP4</t>
  </si>
  <si>
    <t>simulateP5</t>
  </si>
  <si>
    <t>simulateP6</t>
  </si>
  <si>
    <t>simulateP7</t>
  </si>
  <si>
    <t>simulateP8</t>
  </si>
  <si>
    <t>simulateP9</t>
  </si>
  <si>
    <t>simulateP10</t>
  </si>
  <si>
    <t>simulateP11</t>
  </si>
  <si>
    <t>simulateP12</t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</si>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</sst>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.0_);[Red]\(0.0\)"/>
    <numFmt numFmtId="178" formatCode="0.00_);\(0.00\)"/>
    <numFmt numFmtId="179" formatCode="0_ "/>
    <numFmt numFmtId="180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1" fontId="0" fillId="0" borderId="0" xfId="0" applyNumberFormat="1"/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abSelected="1" zoomScale="85" zoomScaleNormal="85" workbookViewId="0">
      <pane xSplit="1" ySplit="1" topLeftCell="B2" activePane="bottomRight" state="frozen"/>
      <selection pane="topRight" activeCell="E1" sqref="E1"/>
      <selection pane="bottomLeft" activeCell="A4" sqref="A4"/>
      <selection pane="bottomRight" activeCell="G59" sqref="G59"/>
    </sheetView>
  </sheetViews>
  <sheetFormatPr defaultRowHeight="14.4" x14ac:dyDescent="0.25"/>
  <cols>
    <col min="2" max="2" width="11.6640625" customWidth="1"/>
    <col min="3" max="3" width="11.6640625" bestFit="1" customWidth="1"/>
    <col min="4" max="4" width="12.88671875" bestFit="1" customWidth="1"/>
    <col min="5" max="11" width="11.6640625" bestFit="1" customWidth="1"/>
    <col min="12" max="14" width="12.77734375" bestFit="1" customWidth="1"/>
    <col min="16" max="17" width="11.6640625" bestFit="1" customWidth="1"/>
    <col min="18" max="18" width="11.21875" customWidth="1"/>
    <col min="19" max="25" width="11.6640625" bestFit="1" customWidth="1"/>
    <col min="26" max="28" width="12.77734375" bestFit="1" customWidth="1"/>
  </cols>
  <sheetData>
    <row r="1" spans="1:28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Q1" s="1">
        <v>1</v>
      </c>
      <c r="R1" s="1">
        <v>2</v>
      </c>
      <c r="S1" s="1">
        <v>3</v>
      </c>
      <c r="T1" s="1">
        <v>4</v>
      </c>
      <c r="U1" s="1">
        <v>5</v>
      </c>
      <c r="V1" s="1">
        <v>6</v>
      </c>
      <c r="W1" s="1">
        <v>7</v>
      </c>
      <c r="X1" s="1">
        <v>8</v>
      </c>
      <c r="Y1" s="1">
        <v>9</v>
      </c>
      <c r="Z1" s="1">
        <v>10</v>
      </c>
      <c r="AA1" s="1">
        <v>11</v>
      </c>
      <c r="AB1" s="1">
        <v>12</v>
      </c>
    </row>
    <row r="2" spans="1:28" x14ac:dyDescent="0.25">
      <c r="B2" t="s">
        <v>0</v>
      </c>
      <c r="O2" s="3"/>
    </row>
    <row r="3" spans="1:28" x14ac:dyDescent="0.25"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t="s">
        <v>16</v>
      </c>
      <c r="AA3" t="s">
        <v>17</v>
      </c>
      <c r="AB3" t="s">
        <v>18</v>
      </c>
    </row>
    <row r="4" spans="1:28" x14ac:dyDescent="0.25">
      <c r="A4" s="2">
        <v>1</v>
      </c>
      <c r="B4" s="4"/>
      <c r="C4" s="5">
        <v>1615.6581596915178</v>
      </c>
      <c r="D4" s="5">
        <v>1617.9999999471756</v>
      </c>
      <c r="E4" s="5">
        <v>1617.9999999471756</v>
      </c>
      <c r="F4" s="5">
        <v>1606.8706827086664</v>
      </c>
      <c r="G4" s="5">
        <v>1617.9999999471756</v>
      </c>
      <c r="H4" s="5">
        <v>1604.9999999996448</v>
      </c>
      <c r="I4" s="5">
        <v>1617.9999999471756</v>
      </c>
      <c r="J4" s="5">
        <v>1617.9999999471756</v>
      </c>
      <c r="K4" s="5">
        <v>1609.7954231357596</v>
      </c>
      <c r="L4" s="5">
        <v>1617.9999999471756</v>
      </c>
      <c r="M4" s="5">
        <v>1617.9999999471756</v>
      </c>
      <c r="N4" s="5">
        <v>1605.1799999996181</v>
      </c>
      <c r="P4" s="4"/>
      <c r="Q4" s="11">
        <v>1617.9999999471756</v>
      </c>
      <c r="R4" s="11">
        <v>1617.9999999471756</v>
      </c>
      <c r="S4" s="11">
        <v>1617.9999999471756</v>
      </c>
      <c r="T4" s="11">
        <v>1606.8706827086664</v>
      </c>
      <c r="U4" s="11">
        <v>1617.9999999471756</v>
      </c>
      <c r="V4" s="11">
        <v>1617.9999999471756</v>
      </c>
      <c r="W4" s="11">
        <v>1617.9999999471756</v>
      </c>
      <c r="X4" s="11">
        <v>1617.9999999471756</v>
      </c>
      <c r="Y4" s="11">
        <v>1617.9999999471756</v>
      </c>
      <c r="Z4" s="11">
        <v>1617.9999999471756</v>
      </c>
      <c r="AA4" s="11">
        <v>1617.9999999471756</v>
      </c>
      <c r="AB4" s="11">
        <v>1605.1799999996181</v>
      </c>
    </row>
    <row r="5" spans="1:28" x14ac:dyDescent="0.25">
      <c r="A5" s="2">
        <v>2</v>
      </c>
      <c r="B5" s="4"/>
      <c r="C5" s="5">
        <v>1501.8999998000277</v>
      </c>
      <c r="D5" s="5">
        <v>1501.8999998000277</v>
      </c>
      <c r="E5" s="5">
        <v>1501.8999998000277</v>
      </c>
      <c r="F5" s="5">
        <v>1501.8999998000277</v>
      </c>
      <c r="G5" s="5">
        <v>1501.8999998000277</v>
      </c>
      <c r="H5" s="5">
        <v>1501.8999998000277</v>
      </c>
      <c r="I5" s="5">
        <v>1500.1058684319028</v>
      </c>
      <c r="J5" s="5">
        <v>1498.2411580086502</v>
      </c>
      <c r="K5" s="5">
        <v>1496.3058685302699</v>
      </c>
      <c r="L5" s="5">
        <v>1494.2999999967619</v>
      </c>
      <c r="M5" s="5">
        <v>1494.2999999967619</v>
      </c>
      <c r="N5" s="5">
        <v>1494.2999999967619</v>
      </c>
      <c r="P5" s="4"/>
      <c r="Q5" s="11">
        <v>1501.8999998000277</v>
      </c>
      <c r="R5" s="11">
        <v>1501.8999998000277</v>
      </c>
      <c r="S5" s="11">
        <v>1501.8999998000277</v>
      </c>
      <c r="T5" s="11">
        <v>1501.8999998000277</v>
      </c>
      <c r="U5" s="11">
        <v>1501.8999998000277</v>
      </c>
      <c r="V5" s="11">
        <v>1501.8999998000277</v>
      </c>
      <c r="W5" s="11">
        <v>1500.1058684319028</v>
      </c>
      <c r="X5" s="11">
        <v>1498.2411580086502</v>
      </c>
      <c r="Y5" s="11">
        <v>1496.3058685302699</v>
      </c>
      <c r="Z5" s="11">
        <v>1494.2999999967619</v>
      </c>
      <c r="AA5" s="11">
        <v>1494.2999999967619</v>
      </c>
      <c r="AB5" s="11">
        <v>1494.2999999967619</v>
      </c>
    </row>
    <row r="6" spans="1:28" x14ac:dyDescent="0.25">
      <c r="A6" s="2">
        <v>3</v>
      </c>
      <c r="B6" s="4"/>
      <c r="C6" s="5">
        <v>1416.2037426225611</v>
      </c>
      <c r="D6" s="5">
        <v>1417.999973242702</v>
      </c>
      <c r="E6" s="5">
        <v>1417.999973242702</v>
      </c>
      <c r="F6" s="5">
        <v>1417.999973242702</v>
      </c>
      <c r="G6" s="5">
        <v>1397.9999999988329</v>
      </c>
      <c r="H6" s="5">
        <v>1397.9999999988329</v>
      </c>
      <c r="I6" s="5">
        <v>1417.999973242702</v>
      </c>
      <c r="J6" s="5">
        <v>1417.999973242702</v>
      </c>
      <c r="K6" s="5">
        <v>1417.999973242702</v>
      </c>
      <c r="L6" s="5">
        <v>1417.999973242702</v>
      </c>
      <c r="M6" s="5">
        <v>1417.999973242702</v>
      </c>
      <c r="N6" s="5">
        <v>1415.9899904448826</v>
      </c>
      <c r="P6" s="4"/>
      <c r="Q6" s="11">
        <v>1417.999973242702</v>
      </c>
      <c r="R6" s="11">
        <v>1417.999973242702</v>
      </c>
      <c r="S6" s="11">
        <v>1417.999973242702</v>
      </c>
      <c r="T6" s="11">
        <v>1417.999973242702</v>
      </c>
      <c r="U6" s="11">
        <v>1417.999973242702</v>
      </c>
      <c r="V6" s="11">
        <v>1417.999973242702</v>
      </c>
      <c r="W6" s="11">
        <v>1417.999973242702</v>
      </c>
      <c r="X6" s="11">
        <v>1417.999973242702</v>
      </c>
      <c r="Y6" s="11">
        <v>1417.999973242702</v>
      </c>
      <c r="Z6" s="11">
        <v>1417.999973242702</v>
      </c>
      <c r="AA6" s="11">
        <v>1417.999973242702</v>
      </c>
      <c r="AB6" s="11">
        <v>1415.9899904448826</v>
      </c>
    </row>
    <row r="7" spans="1:28" x14ac:dyDescent="0.25">
      <c r="A7" s="2">
        <v>4</v>
      </c>
      <c r="B7" s="4"/>
      <c r="C7" s="5">
        <v>1293.7499999974434</v>
      </c>
      <c r="D7" s="5">
        <v>1293.7499999974434</v>
      </c>
      <c r="E7" s="5">
        <v>1293.7499999974434</v>
      </c>
      <c r="F7" s="5">
        <v>1293.7499999974434</v>
      </c>
      <c r="G7" s="5">
        <v>1293.7499999974434</v>
      </c>
      <c r="H7" s="5">
        <v>1293.7499999974434</v>
      </c>
      <c r="I7" s="5">
        <v>1294.4608727176997</v>
      </c>
      <c r="J7" s="5">
        <v>1295.1628302894335</v>
      </c>
      <c r="K7" s="5">
        <v>1295.8558727126456</v>
      </c>
      <c r="L7" s="5">
        <v>1296.5399999873355</v>
      </c>
      <c r="M7" s="5">
        <v>1296.5399999873355</v>
      </c>
      <c r="N7" s="5">
        <v>1296.5399999873355</v>
      </c>
      <c r="P7" s="4"/>
      <c r="Q7" s="11">
        <v>1293.7499999974434</v>
      </c>
      <c r="R7" s="11">
        <v>1293.7499999974434</v>
      </c>
      <c r="S7" s="11">
        <v>1293.7499999974434</v>
      </c>
      <c r="T7" s="11">
        <v>1293.7499999974434</v>
      </c>
      <c r="U7" s="11">
        <v>1293.7499999974434</v>
      </c>
      <c r="V7" s="11">
        <v>1293.7499999974434</v>
      </c>
      <c r="W7" s="11">
        <v>1294.4608727176997</v>
      </c>
      <c r="X7" s="11">
        <v>1295.1628302894335</v>
      </c>
      <c r="Y7" s="11">
        <v>1295.8558727126456</v>
      </c>
      <c r="Z7" s="11">
        <v>1296.5399999873355</v>
      </c>
      <c r="AA7" s="11">
        <v>1296.5399999873355</v>
      </c>
      <c r="AB7" s="11">
        <v>1296.5399999873355</v>
      </c>
    </row>
    <row r="8" spans="1:28" x14ac:dyDescent="0.25">
      <c r="A8" s="2">
        <v>5</v>
      </c>
      <c r="B8" s="4"/>
      <c r="C8" s="5">
        <v>1222.2768555478999</v>
      </c>
      <c r="D8" s="5">
        <v>1220.3807825415945</v>
      </c>
      <c r="E8" s="5">
        <v>1216.0195222187626</v>
      </c>
      <c r="F8" s="5">
        <v>1215.9999999999195</v>
      </c>
      <c r="G8" s="5">
        <v>1220.2886609846921</v>
      </c>
      <c r="H8" s="5">
        <v>1215.9999999999195</v>
      </c>
      <c r="I8" s="5">
        <v>1215.9999999999195</v>
      </c>
      <c r="J8" s="5">
        <v>1222.9999999880315</v>
      </c>
      <c r="K8" s="5">
        <v>1222.7772488161515</v>
      </c>
      <c r="L8" s="5">
        <v>1222.9999999880315</v>
      </c>
      <c r="M8" s="5">
        <v>1222.9999999880315</v>
      </c>
      <c r="N8" s="5">
        <v>1222.3999999920757</v>
      </c>
      <c r="P8" s="4"/>
      <c r="Q8" s="11">
        <v>1222.2768555478999</v>
      </c>
      <c r="R8" s="11">
        <v>1221.8728517037318</v>
      </c>
      <c r="S8" s="11">
        <v>1217.857585315812</v>
      </c>
      <c r="T8" s="11">
        <v>1222.9999999880315</v>
      </c>
      <c r="U8" s="11">
        <v>1222.9999999880315</v>
      </c>
      <c r="V8" s="11">
        <v>1222.9999999880315</v>
      </c>
      <c r="W8" s="11">
        <v>1222.9999999880315</v>
      </c>
      <c r="X8" s="11">
        <v>1222.9999999880315</v>
      </c>
      <c r="Y8" s="11">
        <v>1222.9999999880315</v>
      </c>
      <c r="Z8" s="11">
        <v>1222.9999999880315</v>
      </c>
      <c r="AA8" s="11">
        <v>1222.9999999880315</v>
      </c>
      <c r="AB8" s="11">
        <v>1222.3999999920757</v>
      </c>
    </row>
    <row r="9" spans="1:28" x14ac:dyDescent="0.25">
      <c r="A9" s="2">
        <v>6</v>
      </c>
      <c r="B9" s="4"/>
      <c r="C9" s="5">
        <v>1121.9999999993283</v>
      </c>
      <c r="D9" s="5">
        <v>1121.9999999993283</v>
      </c>
      <c r="E9" s="5">
        <v>1122.1084639052472</v>
      </c>
      <c r="F9" s="5">
        <v>1121.9999999993283</v>
      </c>
      <c r="G9" s="5">
        <v>1121.9999999993283</v>
      </c>
      <c r="H9" s="5">
        <v>1121.9999999993283</v>
      </c>
      <c r="I9" s="5">
        <v>1121.9999999993283</v>
      </c>
      <c r="J9" s="5">
        <v>1121.9999999993283</v>
      </c>
      <c r="K9" s="5">
        <v>1121.9999999993283</v>
      </c>
      <c r="L9" s="5">
        <v>1128.8453684950489</v>
      </c>
      <c r="M9" s="5">
        <v>1133.9999998074045</v>
      </c>
      <c r="N9" s="5">
        <v>1129.979999969848</v>
      </c>
      <c r="P9" s="4"/>
      <c r="Q9" s="11">
        <v>1123.0193834848415</v>
      </c>
      <c r="R9" s="11">
        <v>1129.7664682200095</v>
      </c>
      <c r="S9" s="11">
        <v>1133.9999998074045</v>
      </c>
      <c r="T9" s="11">
        <v>1133.9999998074045</v>
      </c>
      <c r="U9" s="11">
        <v>1133.9999998074045</v>
      </c>
      <c r="V9" s="11">
        <v>1133.9999998074045</v>
      </c>
      <c r="W9" s="11">
        <v>1133.9999998074045</v>
      </c>
      <c r="X9" s="11">
        <v>1133.9999998074045</v>
      </c>
      <c r="Y9" s="11">
        <v>1133.9999998074045</v>
      </c>
      <c r="Z9" s="11">
        <v>1133.9999998074045</v>
      </c>
      <c r="AA9" s="11">
        <v>1133.9999998074045</v>
      </c>
      <c r="AB9" s="11">
        <v>1129.979999969848</v>
      </c>
    </row>
    <row r="10" spans="1:28" x14ac:dyDescent="0.25">
      <c r="A10" s="2">
        <v>7</v>
      </c>
      <c r="B10" s="4"/>
      <c r="C10" s="5">
        <v>2218.4441651622533</v>
      </c>
      <c r="D10" s="5">
        <v>2216.8288668403911</v>
      </c>
      <c r="E10" s="5">
        <v>2214.9242123312683</v>
      </c>
      <c r="F10" s="5">
        <v>2212.8223447681353</v>
      </c>
      <c r="G10" s="5">
        <v>2209.0226715209851</v>
      </c>
      <c r="H10" s="5">
        <v>2204.2160085852734</v>
      </c>
      <c r="I10" s="5">
        <v>2197.6170657565444</v>
      </c>
      <c r="J10" s="5">
        <v>2207.5240340978503</v>
      </c>
      <c r="K10" s="5">
        <v>2213.6322977969926</v>
      </c>
      <c r="L10" s="5">
        <v>2216.1888459218562</v>
      </c>
      <c r="M10" s="5">
        <v>2218.0931848952891</v>
      </c>
      <c r="N10" s="5">
        <v>2220.0800000002978</v>
      </c>
      <c r="P10" s="4"/>
      <c r="Q10" s="11">
        <v>2218.4441651622533</v>
      </c>
      <c r="R10" s="11">
        <v>2216.8288668403911</v>
      </c>
      <c r="S10" s="11">
        <v>2214.9242123312683</v>
      </c>
      <c r="T10" s="11">
        <v>2212.8223447681353</v>
      </c>
      <c r="U10" s="11">
        <v>2209.0226715209851</v>
      </c>
      <c r="V10" s="11">
        <v>2204.2160085852734</v>
      </c>
      <c r="W10" s="11">
        <v>2197.6170657565444</v>
      </c>
      <c r="X10" s="11">
        <v>2207.2644030826477</v>
      </c>
      <c r="Y10" s="11">
        <v>2213.5744118955122</v>
      </c>
      <c r="Z10" s="11">
        <v>2216.1888459218562</v>
      </c>
      <c r="AA10" s="11">
        <v>2218.0931848952891</v>
      </c>
      <c r="AB10" s="11">
        <v>2220.0800000002978</v>
      </c>
    </row>
    <row r="11" spans="1:28" x14ac:dyDescent="0.25">
      <c r="A11" s="2">
        <v>8</v>
      </c>
      <c r="B11" s="4"/>
      <c r="C11" s="5">
        <v>2099.7399999999998</v>
      </c>
      <c r="D11" s="5">
        <v>2099.7399999999998</v>
      </c>
      <c r="E11" s="5">
        <v>2099.7399999999998</v>
      </c>
      <c r="F11" s="5">
        <v>2099.7399999999998</v>
      </c>
      <c r="G11" s="5">
        <v>2099.7399999999998</v>
      </c>
      <c r="H11" s="5">
        <v>2099.7399999999998</v>
      </c>
      <c r="I11" s="5">
        <v>2099.665</v>
      </c>
      <c r="J11" s="5">
        <v>2099.5899999999997</v>
      </c>
      <c r="K11" s="5">
        <v>2099.5149999999999</v>
      </c>
      <c r="L11" s="5">
        <v>2099.44</v>
      </c>
      <c r="M11" s="5">
        <v>2099.44</v>
      </c>
      <c r="N11" s="5">
        <v>2099.44</v>
      </c>
      <c r="P11" s="4"/>
      <c r="Q11" s="11">
        <v>2099.7399999999998</v>
      </c>
      <c r="R11" s="11">
        <v>2099.7399999999998</v>
      </c>
      <c r="S11" s="11">
        <v>2099.7399999999998</v>
      </c>
      <c r="T11" s="11">
        <v>2099.7399999999998</v>
      </c>
      <c r="U11" s="11">
        <v>2099.7399999999998</v>
      </c>
      <c r="V11" s="11">
        <v>2099.7399999999998</v>
      </c>
      <c r="W11" s="11">
        <v>2099.665</v>
      </c>
      <c r="X11" s="11">
        <v>2099.5899999999997</v>
      </c>
      <c r="Y11" s="11">
        <v>2099.5149999999999</v>
      </c>
      <c r="Z11" s="11">
        <v>2099.44</v>
      </c>
      <c r="AA11" s="11">
        <v>2099.44</v>
      </c>
      <c r="AB11" s="11">
        <v>2099.44</v>
      </c>
    </row>
    <row r="12" spans="1:28" x14ac:dyDescent="0.25">
      <c r="A12" s="2">
        <v>9</v>
      </c>
      <c r="B12" s="4"/>
      <c r="C12" s="5">
        <v>2017.79</v>
      </c>
      <c r="D12" s="5">
        <v>2017.79</v>
      </c>
      <c r="E12" s="5">
        <v>2017.79</v>
      </c>
      <c r="F12" s="5">
        <v>2017.79</v>
      </c>
      <c r="G12" s="5">
        <v>2017.79</v>
      </c>
      <c r="H12" s="5">
        <v>2017.79</v>
      </c>
      <c r="I12" s="5">
        <v>2017.7</v>
      </c>
      <c r="J12" s="5">
        <v>2017.6100000000001</v>
      </c>
      <c r="K12" s="5">
        <v>2017.52</v>
      </c>
      <c r="L12" s="5">
        <v>2017.43</v>
      </c>
      <c r="M12" s="5">
        <v>2017.43</v>
      </c>
      <c r="N12" s="5">
        <v>2017.43</v>
      </c>
      <c r="P12" s="4"/>
      <c r="Q12" s="11">
        <v>2017.79</v>
      </c>
      <c r="R12" s="11">
        <v>2017.79</v>
      </c>
      <c r="S12" s="11">
        <v>2017.79</v>
      </c>
      <c r="T12" s="11">
        <v>2017.79</v>
      </c>
      <c r="U12" s="11">
        <v>2017.79</v>
      </c>
      <c r="V12" s="11">
        <v>2017.79</v>
      </c>
      <c r="W12" s="11">
        <v>2017.7</v>
      </c>
      <c r="X12" s="11">
        <v>2017.6100000000001</v>
      </c>
      <c r="Y12" s="11">
        <v>2017.52</v>
      </c>
      <c r="Z12" s="11">
        <v>2017.43</v>
      </c>
      <c r="AA12" s="11">
        <v>2017.43</v>
      </c>
      <c r="AB12" s="11">
        <v>2017.43</v>
      </c>
    </row>
    <row r="13" spans="1:28" x14ac:dyDescent="0.25">
      <c r="A13" s="2">
        <v>10</v>
      </c>
      <c r="B13" s="4"/>
      <c r="C13" s="5">
        <v>1380.42</v>
      </c>
      <c r="D13" s="5">
        <v>1380.42</v>
      </c>
      <c r="E13" s="5">
        <v>1380.42</v>
      </c>
      <c r="F13" s="5">
        <v>1380.42</v>
      </c>
      <c r="G13" s="5">
        <v>1380.42</v>
      </c>
      <c r="H13" s="5">
        <v>1380.42</v>
      </c>
      <c r="I13" s="5">
        <v>1380.52</v>
      </c>
      <c r="J13" s="5">
        <v>1380.62</v>
      </c>
      <c r="K13" s="5">
        <v>1380.72</v>
      </c>
      <c r="L13" s="5">
        <v>1380.82</v>
      </c>
      <c r="M13" s="5">
        <v>1380.82</v>
      </c>
      <c r="N13" s="5">
        <v>1380.82</v>
      </c>
      <c r="P13" s="4"/>
      <c r="Q13" s="11">
        <v>1380.42</v>
      </c>
      <c r="R13" s="11">
        <v>1380.42</v>
      </c>
      <c r="S13" s="11">
        <v>1380.42</v>
      </c>
      <c r="T13" s="11">
        <v>1380.42</v>
      </c>
      <c r="U13" s="11">
        <v>1380.42</v>
      </c>
      <c r="V13" s="11">
        <v>1380.42</v>
      </c>
      <c r="W13" s="11">
        <v>1380.52</v>
      </c>
      <c r="X13" s="11">
        <v>1380.62</v>
      </c>
      <c r="Y13" s="11">
        <v>1380.72</v>
      </c>
      <c r="Z13" s="11">
        <v>1380.82</v>
      </c>
      <c r="AA13" s="11">
        <v>1380.82</v>
      </c>
      <c r="AB13" s="11">
        <v>1380.82</v>
      </c>
    </row>
    <row r="14" spans="1:28" x14ac:dyDescent="0.25">
      <c r="A14" s="2">
        <v>11</v>
      </c>
      <c r="B14" s="4"/>
      <c r="C14" s="5">
        <v>1304.459999923557</v>
      </c>
      <c r="D14" s="5">
        <v>1304.459999923557</v>
      </c>
      <c r="E14" s="5">
        <v>1304.459999923557</v>
      </c>
      <c r="F14" s="5">
        <v>1304.459999923557</v>
      </c>
      <c r="G14" s="5">
        <v>1304.459999923557</v>
      </c>
      <c r="H14" s="5">
        <v>1304.459999923557</v>
      </c>
      <c r="I14" s="5">
        <v>1304.5605086453293</v>
      </c>
      <c r="J14" s="5">
        <v>1304.6606782143022</v>
      </c>
      <c r="K14" s="5">
        <v>1304.7605086304759</v>
      </c>
      <c r="L14" s="5">
        <v>1304.8599998938503</v>
      </c>
      <c r="M14" s="5">
        <v>1304.8599998938503</v>
      </c>
      <c r="N14" s="5">
        <v>1304.8599998938503</v>
      </c>
      <c r="P14" s="4"/>
      <c r="Q14" s="11">
        <v>1304.459999923557</v>
      </c>
      <c r="R14" s="11">
        <v>1304.459999923557</v>
      </c>
      <c r="S14" s="11">
        <v>1304.459999923557</v>
      </c>
      <c r="T14" s="11">
        <v>1304.459999923557</v>
      </c>
      <c r="U14" s="11">
        <v>1304.459999923557</v>
      </c>
      <c r="V14" s="11">
        <v>1304.459999923557</v>
      </c>
      <c r="W14" s="11">
        <v>1304.5605086453293</v>
      </c>
      <c r="X14" s="11">
        <v>1304.6606782143022</v>
      </c>
      <c r="Y14" s="11">
        <v>1304.7605086304759</v>
      </c>
      <c r="Z14" s="11">
        <v>1304.8599998938503</v>
      </c>
      <c r="AA14" s="11">
        <v>1304.8599998938503</v>
      </c>
      <c r="AB14" s="11">
        <v>1304.8599998938503</v>
      </c>
    </row>
    <row r="15" spans="1:28" x14ac:dyDescent="0.25">
      <c r="A15" s="2">
        <v>12</v>
      </c>
      <c r="B15" s="4"/>
      <c r="C15" s="5">
        <v>1218.0139368947753</v>
      </c>
      <c r="D15" s="5">
        <v>1219.679506538381</v>
      </c>
      <c r="E15" s="5">
        <v>1205.9257775799488</v>
      </c>
      <c r="F15" s="5">
        <v>1188.6302618387685</v>
      </c>
      <c r="G15" s="5">
        <v>1174.1355272283804</v>
      </c>
      <c r="H15" s="5">
        <v>1168.6123411296642</v>
      </c>
      <c r="I15" s="5">
        <v>1167.0739778697937</v>
      </c>
      <c r="J15" s="5">
        <v>1181.915610511503</v>
      </c>
      <c r="K15" s="5">
        <v>1220.2038316855183</v>
      </c>
      <c r="L15" s="5">
        <v>1227.5495461163903</v>
      </c>
      <c r="M15" s="5">
        <v>1221.0131406120154</v>
      </c>
      <c r="N15" s="5">
        <v>1221.7199999869426</v>
      </c>
      <c r="P15" s="4"/>
      <c r="Q15" s="11">
        <v>1218.0139368947753</v>
      </c>
      <c r="R15" s="11">
        <v>1219.679506538381</v>
      </c>
      <c r="S15" s="11">
        <v>1205.9257775799488</v>
      </c>
      <c r="T15" s="11">
        <v>1188.6302618387685</v>
      </c>
      <c r="U15" s="11">
        <v>1174.1355272283804</v>
      </c>
      <c r="V15" s="11">
        <v>1168.6123411296642</v>
      </c>
      <c r="W15" s="11">
        <v>1167.0739778697937</v>
      </c>
      <c r="X15" s="11">
        <v>1181.915610511503</v>
      </c>
      <c r="Y15" s="11">
        <v>1220.1338650951104</v>
      </c>
      <c r="Z15" s="11">
        <v>1227.5495461163903</v>
      </c>
      <c r="AA15" s="11">
        <v>1221.0131406120154</v>
      </c>
      <c r="AB15" s="11">
        <v>1221.7199999869426</v>
      </c>
    </row>
    <row r="16" spans="1:28" x14ac:dyDescent="0.25">
      <c r="A16" s="2">
        <v>13</v>
      </c>
      <c r="B16" s="4"/>
      <c r="C16" s="5">
        <v>994.00000000000068</v>
      </c>
      <c r="D16" s="5">
        <v>984.72240218224363</v>
      </c>
      <c r="E16" s="5">
        <v>982.26650135346324</v>
      </c>
      <c r="F16" s="5">
        <v>994.00000000000068</v>
      </c>
      <c r="G16" s="5">
        <v>994.00000000000068</v>
      </c>
      <c r="H16" s="5">
        <v>994.00000000000068</v>
      </c>
      <c r="I16" s="5">
        <v>994.00000000000068</v>
      </c>
      <c r="J16" s="5">
        <v>994.00000000000068</v>
      </c>
      <c r="K16" s="5">
        <v>994.00000000000068</v>
      </c>
      <c r="L16" s="5">
        <v>994.00000000000068</v>
      </c>
      <c r="M16" s="5">
        <v>994.00000000000068</v>
      </c>
      <c r="N16" s="5">
        <v>990.90999998714346</v>
      </c>
      <c r="P16" s="4"/>
      <c r="Q16" s="11">
        <v>994.00000000000068</v>
      </c>
      <c r="R16" s="11">
        <v>984.72240218224363</v>
      </c>
      <c r="S16" s="11">
        <v>988.49377832622758</v>
      </c>
      <c r="T16" s="11">
        <v>994.00000000000068</v>
      </c>
      <c r="U16" s="11">
        <v>994.00000000000068</v>
      </c>
      <c r="V16" s="11">
        <v>994.00000000000068</v>
      </c>
      <c r="W16" s="11">
        <v>994.00000000000068</v>
      </c>
      <c r="X16" s="11">
        <v>994.00000000000068</v>
      </c>
      <c r="Y16" s="11">
        <v>994.00000000000068</v>
      </c>
      <c r="Z16" s="11">
        <v>994.00000000000068</v>
      </c>
      <c r="AA16" s="11">
        <v>994.00000000000068</v>
      </c>
      <c r="AB16" s="11">
        <v>990.90999998714346</v>
      </c>
    </row>
    <row r="17" spans="1:28" x14ac:dyDescent="0.25">
      <c r="A17" s="2">
        <v>14</v>
      </c>
      <c r="B17" s="4"/>
      <c r="C17" s="5">
        <v>898.99999720626022</v>
      </c>
      <c r="D17" s="5">
        <v>893.16280316071538</v>
      </c>
      <c r="E17" s="5">
        <v>890.41913295975337</v>
      </c>
      <c r="F17" s="5">
        <v>881.99999987311253</v>
      </c>
      <c r="G17" s="5">
        <v>889.94039905899285</v>
      </c>
      <c r="H17" s="5">
        <v>898.99999720626022</v>
      </c>
      <c r="I17" s="5">
        <v>898.99999720626022</v>
      </c>
      <c r="J17" s="5">
        <v>898.99999720626022</v>
      </c>
      <c r="K17" s="5">
        <v>898.7136601077832</v>
      </c>
      <c r="L17" s="5">
        <v>898.99999720626022</v>
      </c>
      <c r="M17" s="5">
        <v>898.99999720626022</v>
      </c>
      <c r="N17" s="5">
        <v>893.66999000731664</v>
      </c>
      <c r="P17" s="4"/>
      <c r="Q17" s="11">
        <v>898.99999720626022</v>
      </c>
      <c r="R17" s="11">
        <v>893.16280316071538</v>
      </c>
      <c r="S17" s="11">
        <v>890.41913295975337</v>
      </c>
      <c r="T17" s="11">
        <v>898.99999720626022</v>
      </c>
      <c r="U17" s="11">
        <v>889.94039905899285</v>
      </c>
      <c r="V17" s="11">
        <v>898.99999720626022</v>
      </c>
      <c r="W17" s="11">
        <v>898.99999720626022</v>
      </c>
      <c r="X17" s="11">
        <v>898.99999720626022</v>
      </c>
      <c r="Y17" s="11">
        <v>898.7136601077832</v>
      </c>
      <c r="Z17" s="11">
        <v>898.99999720626022</v>
      </c>
      <c r="AA17" s="11">
        <v>898.99999720626022</v>
      </c>
      <c r="AB17" s="11">
        <v>893.66999000731664</v>
      </c>
    </row>
    <row r="18" spans="1:28" x14ac:dyDescent="0.25">
      <c r="A18" s="2">
        <v>15</v>
      </c>
      <c r="B18" s="4"/>
      <c r="C18" s="5">
        <v>804.43835917449314</v>
      </c>
      <c r="D18" s="5">
        <v>801.41462576586343</v>
      </c>
      <c r="E18" s="5">
        <v>794.81182446483649</v>
      </c>
      <c r="F18" s="5">
        <v>789.22933437502775</v>
      </c>
      <c r="G18" s="5">
        <v>783.32334167309341</v>
      </c>
      <c r="H18" s="5">
        <v>778.59698227003162</v>
      </c>
      <c r="I18" s="5">
        <v>778.47628108107597</v>
      </c>
      <c r="J18" s="5">
        <v>790.70992538420046</v>
      </c>
      <c r="K18" s="5">
        <v>791.29998808872313</v>
      </c>
      <c r="L18" s="5">
        <v>793.73225178227585</v>
      </c>
      <c r="M18" s="5">
        <v>801.55109304779717</v>
      </c>
      <c r="N18" s="5">
        <v>795.23994770644811</v>
      </c>
      <c r="P18" s="4"/>
      <c r="Q18" s="11">
        <v>806.28418243855015</v>
      </c>
      <c r="R18" s="11">
        <v>802.38186591833937</v>
      </c>
      <c r="S18" s="11">
        <v>794.81182446483649</v>
      </c>
      <c r="T18" s="11">
        <v>789.22933437502775</v>
      </c>
      <c r="U18" s="11">
        <v>783.32334167309341</v>
      </c>
      <c r="V18" s="11">
        <v>778.67101842799912</v>
      </c>
      <c r="W18" s="11">
        <v>778.47628108107597</v>
      </c>
      <c r="X18" s="11">
        <v>790.70992538420046</v>
      </c>
      <c r="Y18" s="11">
        <v>791.29998808872313</v>
      </c>
      <c r="Z18" s="11">
        <v>793.73225178227585</v>
      </c>
      <c r="AA18" s="11">
        <v>801.55109304779717</v>
      </c>
      <c r="AB18" s="11">
        <v>795.23994770644811</v>
      </c>
    </row>
    <row r="19" spans="1:28" x14ac:dyDescent="0.25">
      <c r="A19" s="2">
        <v>16</v>
      </c>
      <c r="B19" s="4"/>
      <c r="C19" s="5">
        <v>601.99999408160852</v>
      </c>
      <c r="D19" s="5">
        <v>590.99999997446059</v>
      </c>
      <c r="E19" s="5">
        <v>590.99999997446059</v>
      </c>
      <c r="F19" s="5">
        <v>590.99999997446059</v>
      </c>
      <c r="G19" s="5">
        <v>590.99999997446059</v>
      </c>
      <c r="H19" s="5">
        <v>590.99999997446059</v>
      </c>
      <c r="I19" s="5">
        <v>601.99999408160852</v>
      </c>
      <c r="J19" s="5">
        <v>601.99999408160852</v>
      </c>
      <c r="K19" s="5">
        <v>601.99999408160852</v>
      </c>
      <c r="L19" s="5">
        <v>591.41553178718539</v>
      </c>
      <c r="M19" s="5">
        <v>590.99999997446059</v>
      </c>
      <c r="N19" s="5">
        <v>593.27999990546607</v>
      </c>
      <c r="P19" s="4"/>
      <c r="Q19" s="11">
        <v>601.99999408160852</v>
      </c>
      <c r="R19" s="11">
        <v>590.99999997446059</v>
      </c>
      <c r="S19" s="11">
        <v>601.99999408160852</v>
      </c>
      <c r="T19" s="11">
        <v>601.99999408160852</v>
      </c>
      <c r="U19" s="11">
        <v>601.99999408160852</v>
      </c>
      <c r="V19" s="11">
        <v>601.99999408160852</v>
      </c>
      <c r="W19" s="11">
        <v>601.99999408160852</v>
      </c>
      <c r="X19" s="11">
        <v>601.99999408160852</v>
      </c>
      <c r="Y19" s="11">
        <v>601.99999408160852</v>
      </c>
      <c r="Z19" s="11">
        <v>601.99999408160852</v>
      </c>
      <c r="AA19" s="11">
        <v>590.99999997446059</v>
      </c>
      <c r="AB19" s="11">
        <v>593.27999990546607</v>
      </c>
    </row>
    <row r="20" spans="1:28" x14ac:dyDescent="0.25">
      <c r="A20" s="2">
        <v>17</v>
      </c>
      <c r="B20" s="4"/>
      <c r="C20" s="5">
        <v>1639.8900620144079</v>
      </c>
      <c r="D20" s="5">
        <v>1640.3999999974135</v>
      </c>
      <c r="E20" s="5">
        <v>1630.4383531085882</v>
      </c>
      <c r="F20" s="5">
        <v>1604.9999999999759</v>
      </c>
      <c r="G20" s="5">
        <v>1604.9999999999759</v>
      </c>
      <c r="H20" s="5">
        <v>1604.9999999999759</v>
      </c>
      <c r="I20" s="5">
        <v>1604.9999999999759</v>
      </c>
      <c r="J20" s="5">
        <v>1631.502081594454</v>
      </c>
      <c r="K20" s="5">
        <v>1640.0249222800351</v>
      </c>
      <c r="L20" s="5">
        <v>1640.3999999974135</v>
      </c>
      <c r="M20" s="5">
        <v>1640.3999999974135</v>
      </c>
      <c r="N20" s="5">
        <v>1638.7899999992239</v>
      </c>
      <c r="P20" s="4"/>
      <c r="Q20" s="11">
        <v>1639.8900620144079</v>
      </c>
      <c r="R20" s="11">
        <v>1640.3999999974135</v>
      </c>
      <c r="S20" s="11">
        <v>1630.4383531085882</v>
      </c>
      <c r="T20" s="11">
        <v>1604.9999999999759</v>
      </c>
      <c r="U20" s="11">
        <v>1604.9999999999759</v>
      </c>
      <c r="V20" s="11">
        <v>1604.9999999999759</v>
      </c>
      <c r="W20" s="11">
        <v>1604.9999999999759</v>
      </c>
      <c r="X20" s="11">
        <v>1631.502081594454</v>
      </c>
      <c r="Y20" s="11">
        <v>1640.0249222800351</v>
      </c>
      <c r="Z20" s="11">
        <v>1640.3999999974135</v>
      </c>
      <c r="AA20" s="11">
        <v>1640.3999999974135</v>
      </c>
      <c r="AB20" s="11">
        <v>1638.7899999992239</v>
      </c>
    </row>
    <row r="21" spans="1:28" x14ac:dyDescent="0.25">
      <c r="A21" s="2">
        <v>18</v>
      </c>
      <c r="B21" s="4"/>
      <c r="C21" s="5">
        <v>961.99999999643489</v>
      </c>
      <c r="D21" s="5">
        <v>961.99999999643489</v>
      </c>
      <c r="E21" s="5">
        <v>961.99999999643489</v>
      </c>
      <c r="F21" s="5">
        <v>950.99999983957969</v>
      </c>
      <c r="G21" s="5">
        <v>950.99999983957969</v>
      </c>
      <c r="H21" s="5">
        <v>950.99999983957969</v>
      </c>
      <c r="I21" s="5">
        <v>950.99999983957969</v>
      </c>
      <c r="J21" s="5">
        <v>950.99999983957969</v>
      </c>
      <c r="K21" s="5">
        <v>961.99999999643489</v>
      </c>
      <c r="L21" s="5">
        <v>950.99999983957969</v>
      </c>
      <c r="M21" s="5">
        <v>954.20578031385128</v>
      </c>
      <c r="N21" s="5">
        <v>961.35998844113033</v>
      </c>
      <c r="P21" s="4"/>
      <c r="Q21" s="11">
        <v>961.99999999643489</v>
      </c>
      <c r="R21" s="11">
        <v>961.99999999643489</v>
      </c>
      <c r="S21" s="11">
        <v>961.99999999643489</v>
      </c>
      <c r="T21" s="11">
        <v>950.99999983957969</v>
      </c>
      <c r="U21" s="11">
        <v>950.99999983957969</v>
      </c>
      <c r="V21" s="11">
        <v>950.99999983957969</v>
      </c>
      <c r="W21" s="11">
        <v>961.99999999643489</v>
      </c>
      <c r="X21" s="11">
        <v>961.99999999643489</v>
      </c>
      <c r="Y21" s="11">
        <v>961.99999999643489</v>
      </c>
      <c r="Z21" s="11">
        <v>961.99999999643489</v>
      </c>
      <c r="AA21" s="11">
        <v>961.99999999643489</v>
      </c>
      <c r="AB21" s="11">
        <v>961.35998844113033</v>
      </c>
    </row>
    <row r="22" spans="1:28" x14ac:dyDescent="0.25">
      <c r="A22" s="2">
        <v>19</v>
      </c>
      <c r="B22" s="4"/>
      <c r="C22" s="5">
        <v>901.99999999725696</v>
      </c>
      <c r="D22" s="5">
        <v>901.99999999725696</v>
      </c>
      <c r="E22" s="5">
        <v>901.99999999725696</v>
      </c>
      <c r="F22" s="5">
        <v>901.99999999725696</v>
      </c>
      <c r="G22" s="5">
        <v>900.94290690716969</v>
      </c>
      <c r="H22" s="5">
        <v>891.37622957712836</v>
      </c>
      <c r="I22" s="5">
        <v>876.99999926411624</v>
      </c>
      <c r="J22" s="5">
        <v>901.99999999725696</v>
      </c>
      <c r="K22" s="5">
        <v>901.99999999725696</v>
      </c>
      <c r="L22" s="5">
        <v>882.35975103572559</v>
      </c>
      <c r="M22" s="5">
        <v>901.99999999725696</v>
      </c>
      <c r="N22" s="5">
        <v>901.16999999844575</v>
      </c>
      <c r="P22" s="4"/>
      <c r="Q22" s="11">
        <v>901.99999999725696</v>
      </c>
      <c r="R22" s="11">
        <v>901.99999999725696</v>
      </c>
      <c r="S22" s="11">
        <v>901.99999999725696</v>
      </c>
      <c r="T22" s="11">
        <v>901.99999999725696</v>
      </c>
      <c r="U22" s="11">
        <v>900.94290690716969</v>
      </c>
      <c r="V22" s="11">
        <v>891.37622957712836</v>
      </c>
      <c r="W22" s="11">
        <v>876.99999926411624</v>
      </c>
      <c r="X22" s="11">
        <v>901.99999999725696</v>
      </c>
      <c r="Y22" s="11">
        <v>901.99999999725696</v>
      </c>
      <c r="Z22" s="11">
        <v>901.99999999725696</v>
      </c>
      <c r="AA22" s="11">
        <v>901.99999999725696</v>
      </c>
      <c r="AB22" s="11">
        <v>901.16999999844575</v>
      </c>
    </row>
    <row r="23" spans="1:28" x14ac:dyDescent="0.25">
      <c r="A23" s="2">
        <v>20</v>
      </c>
      <c r="B23" s="4"/>
      <c r="C23" s="5">
        <v>1127.686584113095</v>
      </c>
      <c r="D23" s="5">
        <v>1129.9999999481161</v>
      </c>
      <c r="E23" s="5">
        <v>1129.9999999481161</v>
      </c>
      <c r="F23" s="5">
        <v>1108.6609189835374</v>
      </c>
      <c r="G23" s="5">
        <v>1104.9999999986735</v>
      </c>
      <c r="H23" s="5">
        <v>1104.9999999986735</v>
      </c>
      <c r="I23" s="5">
        <v>1104.9999999986735</v>
      </c>
      <c r="J23" s="5">
        <v>1104.9999999986735</v>
      </c>
      <c r="K23" s="5">
        <v>1104.9999999986735</v>
      </c>
      <c r="L23" s="5">
        <v>1107.9732596795357</v>
      </c>
      <c r="M23" s="5">
        <v>1127.6608706802751</v>
      </c>
      <c r="N23" s="5">
        <v>1127.6799999704594</v>
      </c>
      <c r="P23" s="4"/>
      <c r="Q23" s="11">
        <v>1127.686584113095</v>
      </c>
      <c r="R23" s="11">
        <v>1129.9999999481161</v>
      </c>
      <c r="S23" s="11">
        <v>1129.9999999481161</v>
      </c>
      <c r="T23" s="11">
        <v>1108.6609189835374</v>
      </c>
      <c r="U23" s="11">
        <v>1109.0549990183486</v>
      </c>
      <c r="V23" s="11">
        <v>1129.9999999481161</v>
      </c>
      <c r="W23" s="11">
        <v>1129.9999999481161</v>
      </c>
      <c r="X23" s="11">
        <v>1129.9999999481161</v>
      </c>
      <c r="Y23" s="11">
        <v>1129.9999999481161</v>
      </c>
      <c r="Z23" s="11">
        <v>1129.9999999481161</v>
      </c>
      <c r="AA23" s="11">
        <v>1129.9999999481161</v>
      </c>
      <c r="AB23" s="11">
        <v>1127.6799999704594</v>
      </c>
    </row>
    <row r="24" spans="1:28" x14ac:dyDescent="0.25">
      <c r="A24" s="2">
        <v>21</v>
      </c>
      <c r="B24" s="4"/>
      <c r="C24" s="5">
        <v>1798.8331832294323</v>
      </c>
      <c r="D24" s="5">
        <v>1801.653496326114</v>
      </c>
      <c r="E24" s="5">
        <v>1790.3318952029863</v>
      </c>
      <c r="F24" s="5">
        <v>1774.9999999996387</v>
      </c>
      <c r="G24" s="5">
        <v>1774.9999999996387</v>
      </c>
      <c r="H24" s="5">
        <v>1774.9999999996387</v>
      </c>
      <c r="I24" s="5">
        <v>1777.4024392710444</v>
      </c>
      <c r="J24" s="5">
        <v>1799.7880902184472</v>
      </c>
      <c r="K24" s="5">
        <v>1812.0383489241635</v>
      </c>
      <c r="L24" s="5">
        <v>1814.2430120251679</v>
      </c>
      <c r="M24" s="5">
        <v>1812.9522640443768</v>
      </c>
      <c r="N24" s="5">
        <v>1807.5299999953734</v>
      </c>
      <c r="P24" s="4"/>
      <c r="Q24" s="11">
        <v>1798.8331832294323</v>
      </c>
      <c r="R24" s="11">
        <v>1801.1692412703148</v>
      </c>
      <c r="S24" s="11">
        <v>1790.3318952029863</v>
      </c>
      <c r="T24" s="11">
        <v>1774.9999999996387</v>
      </c>
      <c r="U24" s="11">
        <v>1774.9999999996387</v>
      </c>
      <c r="V24" s="11">
        <v>1774.9999999996387</v>
      </c>
      <c r="W24" s="11">
        <v>1777.4024392710444</v>
      </c>
      <c r="X24" s="11">
        <v>1799.7880902184472</v>
      </c>
      <c r="Y24" s="11">
        <v>1811.7146221432131</v>
      </c>
      <c r="Z24" s="11">
        <v>1814.2430120251679</v>
      </c>
      <c r="AA24" s="11">
        <v>1812.9522640443768</v>
      </c>
      <c r="AB24" s="11">
        <v>1807.5299999953734</v>
      </c>
    </row>
    <row r="25" spans="1:28" x14ac:dyDescent="0.25">
      <c r="A25" s="2">
        <v>22</v>
      </c>
      <c r="B25" s="4"/>
      <c r="C25" s="5">
        <v>1706.86</v>
      </c>
      <c r="D25" s="5">
        <v>1706.86</v>
      </c>
      <c r="E25" s="5">
        <v>1706.86</v>
      </c>
      <c r="F25" s="5">
        <v>1706.86</v>
      </c>
      <c r="G25" s="5">
        <v>1706.86</v>
      </c>
      <c r="H25" s="5">
        <v>1706.86</v>
      </c>
      <c r="I25" s="5">
        <v>1706.8325</v>
      </c>
      <c r="J25" s="5">
        <v>1706.8049999999998</v>
      </c>
      <c r="K25" s="5">
        <v>1706.7774999999999</v>
      </c>
      <c r="L25" s="5">
        <v>1706.75</v>
      </c>
      <c r="M25" s="5">
        <v>1706.75</v>
      </c>
      <c r="N25" s="5">
        <v>1706.75</v>
      </c>
      <c r="P25" s="4"/>
      <c r="Q25" s="11">
        <v>1706.86</v>
      </c>
      <c r="R25" s="11">
        <v>1706.86</v>
      </c>
      <c r="S25" s="11">
        <v>1706.86</v>
      </c>
      <c r="T25" s="11">
        <v>1706.86</v>
      </c>
      <c r="U25" s="11">
        <v>1706.86</v>
      </c>
      <c r="V25" s="11">
        <v>1706.86</v>
      </c>
      <c r="W25" s="11">
        <v>1706.8325</v>
      </c>
      <c r="X25" s="11">
        <v>1706.8049999999998</v>
      </c>
      <c r="Y25" s="11">
        <v>1706.7774999999999</v>
      </c>
      <c r="Z25" s="11">
        <v>1706.75</v>
      </c>
      <c r="AA25" s="11">
        <v>1706.75</v>
      </c>
      <c r="AB25" s="11">
        <v>1706.75</v>
      </c>
    </row>
    <row r="26" spans="1:28" x14ac:dyDescent="0.25">
      <c r="A26" s="2">
        <v>23</v>
      </c>
      <c r="B26" s="4"/>
      <c r="C26" s="5">
        <v>1447.83</v>
      </c>
      <c r="D26" s="5">
        <v>1447.83</v>
      </c>
      <c r="E26" s="5">
        <v>1447.83</v>
      </c>
      <c r="F26" s="5">
        <v>1447.83</v>
      </c>
      <c r="G26" s="5">
        <v>1447.83</v>
      </c>
      <c r="H26" s="5">
        <v>1447.83</v>
      </c>
      <c r="I26" s="5">
        <v>1447.6975</v>
      </c>
      <c r="J26" s="5">
        <v>1447.5650000000001</v>
      </c>
      <c r="K26" s="5">
        <v>1447.4324999999999</v>
      </c>
      <c r="L26" s="5">
        <v>1447.3</v>
      </c>
      <c r="M26" s="5">
        <v>1447.3</v>
      </c>
      <c r="N26" s="5">
        <v>1447.3</v>
      </c>
      <c r="P26" s="4"/>
      <c r="Q26" s="11">
        <v>1447.83</v>
      </c>
      <c r="R26" s="11">
        <v>1447.83</v>
      </c>
      <c r="S26" s="11">
        <v>1447.83</v>
      </c>
      <c r="T26" s="11">
        <v>1447.83</v>
      </c>
      <c r="U26" s="11">
        <v>1447.83</v>
      </c>
      <c r="V26" s="11">
        <v>1447.83</v>
      </c>
      <c r="W26" s="11">
        <v>1447.6975</v>
      </c>
      <c r="X26" s="11">
        <v>1447.5650000000001</v>
      </c>
      <c r="Y26" s="11">
        <v>1447.4324999999999</v>
      </c>
      <c r="Z26" s="11">
        <v>1447.3</v>
      </c>
      <c r="AA26" s="11">
        <v>1447.3</v>
      </c>
      <c r="AB26" s="11">
        <v>1447.3</v>
      </c>
    </row>
    <row r="27" spans="1:28" x14ac:dyDescent="0.25">
      <c r="A27" s="2">
        <v>24</v>
      </c>
      <c r="B27" s="4"/>
      <c r="C27" s="5">
        <v>1317.37</v>
      </c>
      <c r="D27" s="5">
        <v>1317.37</v>
      </c>
      <c r="E27" s="5">
        <v>1317.37</v>
      </c>
      <c r="F27" s="5">
        <v>1317.37</v>
      </c>
      <c r="G27" s="5">
        <v>1317.37</v>
      </c>
      <c r="H27" s="5">
        <v>1317.37</v>
      </c>
      <c r="I27" s="5">
        <v>1317.3374999999999</v>
      </c>
      <c r="J27" s="5">
        <v>1317.3050000000001</v>
      </c>
      <c r="K27" s="5">
        <v>1317.2725</v>
      </c>
      <c r="L27" s="5">
        <v>1317.24</v>
      </c>
      <c r="M27" s="5">
        <v>1317.24</v>
      </c>
      <c r="N27" s="5">
        <v>1317.24</v>
      </c>
      <c r="P27" s="4"/>
      <c r="Q27" s="11">
        <v>1317.37</v>
      </c>
      <c r="R27" s="11">
        <v>1317.37</v>
      </c>
      <c r="S27" s="11">
        <v>1317.37</v>
      </c>
      <c r="T27" s="11">
        <v>1317.37</v>
      </c>
      <c r="U27" s="11">
        <v>1317.37</v>
      </c>
      <c r="V27" s="11">
        <v>1317.37</v>
      </c>
      <c r="W27" s="11">
        <v>1317.3374999999999</v>
      </c>
      <c r="X27" s="11">
        <v>1317.3050000000001</v>
      </c>
      <c r="Y27" s="11">
        <v>1317.2725</v>
      </c>
      <c r="Z27" s="11">
        <v>1317.24</v>
      </c>
      <c r="AA27" s="11">
        <v>1317.24</v>
      </c>
      <c r="AB27" s="11">
        <v>1317.24</v>
      </c>
    </row>
    <row r="28" spans="1:28" x14ac:dyDescent="0.25">
      <c r="A28" s="2">
        <v>25</v>
      </c>
      <c r="B28" s="4"/>
      <c r="C28" s="5">
        <v>266.52999996363599</v>
      </c>
      <c r="D28" s="5">
        <v>266.52999996363599</v>
      </c>
      <c r="E28" s="5">
        <v>266.52999996363599</v>
      </c>
      <c r="F28" s="5">
        <v>266.52999996363599</v>
      </c>
      <c r="G28" s="5">
        <v>266.52999996363599</v>
      </c>
      <c r="H28" s="5">
        <v>266.52999996363599</v>
      </c>
      <c r="I28" s="5">
        <v>266.0769514200793</v>
      </c>
      <c r="J28" s="5">
        <v>265.61760191029077</v>
      </c>
      <c r="K28" s="5">
        <v>265.15195143427036</v>
      </c>
      <c r="L28" s="5">
        <v>264.67999999201805</v>
      </c>
      <c r="M28" s="5">
        <v>264.67999999201805</v>
      </c>
      <c r="N28" s="5">
        <v>264.67999999201805</v>
      </c>
      <c r="P28" s="4"/>
      <c r="Q28" s="11">
        <v>266.52999996363599</v>
      </c>
      <c r="R28" s="11">
        <v>266.52999996363599</v>
      </c>
      <c r="S28" s="11">
        <v>266.52999996363599</v>
      </c>
      <c r="T28" s="11">
        <v>266.52999996363599</v>
      </c>
      <c r="U28" s="11">
        <v>266.52999996363599</v>
      </c>
      <c r="V28" s="11">
        <v>266.52999996363599</v>
      </c>
      <c r="W28" s="11">
        <v>266.0769514200793</v>
      </c>
      <c r="X28" s="11">
        <v>265.61760191029077</v>
      </c>
      <c r="Y28" s="11">
        <v>265.15195143427036</v>
      </c>
      <c r="Z28" s="11">
        <v>264.67999999201805</v>
      </c>
      <c r="AA28" s="11">
        <v>264.67999999201805</v>
      </c>
      <c r="AB28" s="11">
        <v>264.67999999201805</v>
      </c>
    </row>
    <row r="29" spans="1:28" x14ac:dyDescent="0.25">
      <c r="A29" s="2">
        <v>26</v>
      </c>
      <c r="B29" s="4"/>
      <c r="C29" s="5">
        <v>216.99999999989473</v>
      </c>
      <c r="D29" s="5">
        <v>216.99999999989473</v>
      </c>
      <c r="E29" s="5">
        <v>216.99999999989473</v>
      </c>
      <c r="F29" s="5">
        <v>203.17922005988183</v>
      </c>
      <c r="G29" s="5">
        <v>198.9999997098503</v>
      </c>
      <c r="H29" s="5">
        <v>212.91054088022585</v>
      </c>
      <c r="I29" s="5">
        <v>213.62146686487088</v>
      </c>
      <c r="J29" s="5">
        <v>213.59264069619607</v>
      </c>
      <c r="K29" s="5">
        <v>203.76100870157799</v>
      </c>
      <c r="L29" s="5">
        <v>216.87069297503839</v>
      </c>
      <c r="M29" s="5">
        <v>216.99999999989473</v>
      </c>
      <c r="N29" s="5">
        <v>216.79999999986472</v>
      </c>
      <c r="P29" s="4"/>
      <c r="Q29" s="11">
        <v>216.99999999989473</v>
      </c>
      <c r="R29" s="11">
        <v>216.99999999989473</v>
      </c>
      <c r="S29" s="11">
        <v>216.99999999989473</v>
      </c>
      <c r="T29" s="11">
        <v>204.28976483511042</v>
      </c>
      <c r="U29" s="11">
        <v>198.9999997098503</v>
      </c>
      <c r="V29" s="11">
        <v>212.82613307284424</v>
      </c>
      <c r="W29" s="11">
        <v>213.62146686487088</v>
      </c>
      <c r="X29" s="11">
        <v>213.59264069619607</v>
      </c>
      <c r="Y29" s="11">
        <v>209.51505184944156</v>
      </c>
      <c r="Z29" s="11">
        <v>216.99999999989475</v>
      </c>
      <c r="AA29" s="11">
        <v>216.99999999989473</v>
      </c>
      <c r="AB29" s="11">
        <v>216.79999999986472</v>
      </c>
    </row>
    <row r="30" spans="1:28" x14ac:dyDescent="0.25">
      <c r="A30" s="2">
        <v>27</v>
      </c>
      <c r="B30" s="4"/>
      <c r="C30" s="5">
        <v>889.72950187695562</v>
      </c>
      <c r="D30" s="5">
        <v>894.72750042775192</v>
      </c>
      <c r="E30" s="5">
        <v>883.43518245008534</v>
      </c>
      <c r="F30" s="5">
        <v>859.99999999959323</v>
      </c>
      <c r="G30" s="5">
        <v>859.99999999959323</v>
      </c>
      <c r="H30" s="5">
        <v>859.99999999959323</v>
      </c>
      <c r="I30" s="5">
        <v>859.99999999959323</v>
      </c>
      <c r="J30" s="5">
        <v>886.91334519042277</v>
      </c>
      <c r="K30" s="5">
        <v>890.74821220811521</v>
      </c>
      <c r="L30" s="5">
        <v>899.99999989095386</v>
      </c>
      <c r="M30" s="5">
        <v>899.99999989095386</v>
      </c>
      <c r="N30" s="5">
        <v>891.72999999983392</v>
      </c>
      <c r="P30" s="4"/>
      <c r="Q30" s="11">
        <v>889.72950187695562</v>
      </c>
      <c r="R30" s="11">
        <v>894.43664337691303</v>
      </c>
      <c r="S30" s="11">
        <v>883.43518245008534</v>
      </c>
      <c r="T30" s="11">
        <v>859.99999999959323</v>
      </c>
      <c r="U30" s="11">
        <v>859.99999999959323</v>
      </c>
      <c r="V30" s="11">
        <v>859.99999999959323</v>
      </c>
      <c r="W30" s="11">
        <v>859.99999999959323</v>
      </c>
      <c r="X30" s="11">
        <v>886.91334519042277</v>
      </c>
      <c r="Y30" s="11">
        <v>892.01979212225899</v>
      </c>
      <c r="Z30" s="11">
        <v>899.99999989095386</v>
      </c>
      <c r="AA30" s="11">
        <v>899.99999989095386</v>
      </c>
      <c r="AB30" s="11">
        <v>891.72999999983392</v>
      </c>
    </row>
    <row r="31" spans="1:28" x14ac:dyDescent="0.25">
      <c r="A31" s="2">
        <v>28</v>
      </c>
      <c r="B31" s="4"/>
      <c r="C31" s="5">
        <v>829.53120202260379</v>
      </c>
      <c r="D31" s="5">
        <v>834.99999999998931</v>
      </c>
      <c r="E31" s="5">
        <v>827.33651608613684</v>
      </c>
      <c r="F31" s="5">
        <v>817.99999996333497</v>
      </c>
      <c r="G31" s="5">
        <v>817.99999996333497</v>
      </c>
      <c r="H31" s="5">
        <v>817.99999996333497</v>
      </c>
      <c r="I31" s="5">
        <v>817.99999996333497</v>
      </c>
      <c r="J31" s="5">
        <v>817.99999996333497</v>
      </c>
      <c r="K31" s="5">
        <v>831.46567442497121</v>
      </c>
      <c r="L31" s="5">
        <v>834.99999999998931</v>
      </c>
      <c r="M31" s="5">
        <v>834.99999999998931</v>
      </c>
      <c r="N31" s="5">
        <v>833.0599820433921</v>
      </c>
      <c r="P31" s="4"/>
      <c r="Q31" s="11">
        <v>830.97649328271632</v>
      </c>
      <c r="R31" s="11">
        <v>834.99999999998931</v>
      </c>
      <c r="S31" s="11">
        <v>827.33651608613684</v>
      </c>
      <c r="T31" s="11">
        <v>817.99999996333497</v>
      </c>
      <c r="U31" s="11">
        <v>817.99999996333497</v>
      </c>
      <c r="V31" s="11">
        <v>817.99999996333497</v>
      </c>
      <c r="W31" s="11">
        <v>817.99999996333497</v>
      </c>
      <c r="X31" s="11">
        <v>817.99999996333497</v>
      </c>
      <c r="Y31" s="11">
        <v>834.99999999998931</v>
      </c>
      <c r="Z31" s="11">
        <v>834.99999999998931</v>
      </c>
      <c r="AA31" s="11">
        <v>834.99999999998931</v>
      </c>
      <c r="AB31" s="11">
        <v>833.0599820433921</v>
      </c>
    </row>
    <row r="32" spans="1:28" x14ac:dyDescent="0.25">
      <c r="A32" s="2">
        <v>29</v>
      </c>
      <c r="B32" s="4"/>
      <c r="C32" s="5">
        <v>749.20782480379683</v>
      </c>
      <c r="D32" s="5">
        <v>755.99999999638658</v>
      </c>
      <c r="E32" s="5">
        <v>752.09207703864274</v>
      </c>
      <c r="F32" s="5">
        <v>739.99999276777089</v>
      </c>
      <c r="G32" s="5">
        <v>739.99999276777089</v>
      </c>
      <c r="H32" s="5">
        <v>739.99999276777089</v>
      </c>
      <c r="I32" s="5">
        <v>739.99999276777089</v>
      </c>
      <c r="J32" s="5">
        <v>739.99999276777089</v>
      </c>
      <c r="K32" s="5">
        <v>755.99999999638658</v>
      </c>
      <c r="L32" s="5">
        <v>755.99999999638658</v>
      </c>
      <c r="M32" s="5">
        <v>755.99999999638658</v>
      </c>
      <c r="N32" s="5">
        <v>753.90999999881569</v>
      </c>
      <c r="P32" s="4"/>
      <c r="Q32" s="11">
        <v>749.20782480379683</v>
      </c>
      <c r="R32" s="11">
        <v>755.99999999638658</v>
      </c>
      <c r="S32" s="11">
        <v>752.09207703864274</v>
      </c>
      <c r="T32" s="11">
        <v>739.99999276777089</v>
      </c>
      <c r="U32" s="11">
        <v>739.99999276777089</v>
      </c>
      <c r="V32" s="11">
        <v>739.99999276777089</v>
      </c>
      <c r="W32" s="11">
        <v>739.99999276777089</v>
      </c>
      <c r="X32" s="11">
        <v>755.99999999638658</v>
      </c>
      <c r="Y32" s="11">
        <v>755.99999999638658</v>
      </c>
      <c r="Z32" s="11">
        <v>755.99999999638658</v>
      </c>
      <c r="AA32" s="11">
        <v>755.99999999638658</v>
      </c>
      <c r="AB32" s="11">
        <v>753.90999999881569</v>
      </c>
    </row>
    <row r="33" spans="1:28" x14ac:dyDescent="0.25">
      <c r="A33" s="2">
        <v>30</v>
      </c>
      <c r="B33" s="4"/>
      <c r="C33" s="5">
        <v>635.13025765249006</v>
      </c>
      <c r="D33" s="5">
        <v>638.99999999982526</v>
      </c>
      <c r="E33" s="5">
        <v>638.46109815417367</v>
      </c>
      <c r="F33" s="5">
        <v>626.18784381757268</v>
      </c>
      <c r="G33" s="5">
        <v>604.99999998165629</v>
      </c>
      <c r="H33" s="5">
        <v>605.87250945535197</v>
      </c>
      <c r="I33" s="5">
        <v>604.99999998165629</v>
      </c>
      <c r="J33" s="5">
        <v>623.47870966048754</v>
      </c>
      <c r="K33" s="5">
        <v>618.26880318196038</v>
      </c>
      <c r="L33" s="5">
        <v>638.99999999982526</v>
      </c>
      <c r="M33" s="5">
        <v>638.99999999982526</v>
      </c>
      <c r="N33" s="5">
        <v>629.08998321092986</v>
      </c>
      <c r="P33" s="4"/>
      <c r="Q33" s="11">
        <v>635.13025765249006</v>
      </c>
      <c r="R33" s="11">
        <v>638.99999999982526</v>
      </c>
      <c r="S33" s="11">
        <v>638.46109815417367</v>
      </c>
      <c r="T33" s="11">
        <v>626.18784381757268</v>
      </c>
      <c r="U33" s="11">
        <v>604.99999998165629</v>
      </c>
      <c r="V33" s="11">
        <v>605.87250945535197</v>
      </c>
      <c r="W33" s="11">
        <v>604.99999998165629</v>
      </c>
      <c r="X33" s="11">
        <v>623.47870966048754</v>
      </c>
      <c r="Y33" s="11">
        <v>638.99999999982526</v>
      </c>
      <c r="Z33" s="11">
        <v>638.99999999982526</v>
      </c>
      <c r="AA33" s="11">
        <v>638.99999999982526</v>
      </c>
      <c r="AB33" s="11">
        <v>629.08998321092986</v>
      </c>
    </row>
    <row r="34" spans="1:28" x14ac:dyDescent="0.25">
      <c r="A34" s="2">
        <v>31</v>
      </c>
      <c r="B34" s="4"/>
      <c r="C34" s="5">
        <v>513.99999999898534</v>
      </c>
      <c r="D34" s="5">
        <v>521.999999519624</v>
      </c>
      <c r="E34" s="5">
        <v>521.999999519624</v>
      </c>
      <c r="F34" s="5">
        <v>521.999999519624</v>
      </c>
      <c r="G34" s="5">
        <v>513.99999999898534</v>
      </c>
      <c r="H34" s="5">
        <v>521.999999519624</v>
      </c>
      <c r="I34" s="5">
        <v>513.99999999898534</v>
      </c>
      <c r="J34" s="5">
        <v>513.99999999898534</v>
      </c>
      <c r="K34" s="5">
        <v>516.84993205730996</v>
      </c>
      <c r="L34" s="5">
        <v>521.999999519624</v>
      </c>
      <c r="M34" s="5">
        <v>521.999999519624</v>
      </c>
      <c r="N34" s="5">
        <v>521.43999968587195</v>
      </c>
      <c r="P34" s="4"/>
      <c r="Q34" s="11">
        <v>513.99999999898534</v>
      </c>
      <c r="R34" s="11">
        <v>521.999999519624</v>
      </c>
      <c r="S34" s="11">
        <v>521.999999519624</v>
      </c>
      <c r="T34" s="11">
        <v>521.999999519624</v>
      </c>
      <c r="U34" s="11">
        <v>513.99999999898534</v>
      </c>
      <c r="V34" s="11">
        <v>521.999999519624</v>
      </c>
      <c r="W34" s="11">
        <v>513.99999999898534</v>
      </c>
      <c r="X34" s="11">
        <v>513.99999999898534</v>
      </c>
      <c r="Y34" s="11">
        <v>521.999999519624</v>
      </c>
      <c r="Z34" s="11">
        <v>521.999999519624</v>
      </c>
      <c r="AA34" s="11">
        <v>521.999999519624</v>
      </c>
      <c r="AB34" s="11">
        <v>521.43999968587195</v>
      </c>
    </row>
    <row r="35" spans="1:28" x14ac:dyDescent="0.25">
      <c r="A35" s="2">
        <v>32</v>
      </c>
      <c r="B35" s="4"/>
      <c r="C35" s="5">
        <v>445.99999988713336</v>
      </c>
      <c r="D35" s="5">
        <v>455.99999780066548</v>
      </c>
      <c r="E35" s="5">
        <v>446.27229668810077</v>
      </c>
      <c r="F35" s="5">
        <v>455.99999780066548</v>
      </c>
      <c r="G35" s="5">
        <v>445.99999988713336</v>
      </c>
      <c r="H35" s="5">
        <v>455.99999780066548</v>
      </c>
      <c r="I35" s="5">
        <v>445.99999988713336</v>
      </c>
      <c r="J35" s="5">
        <v>445.99999988713336</v>
      </c>
      <c r="K35" s="5">
        <v>455.99999780066548</v>
      </c>
      <c r="L35" s="5">
        <v>455.99999780066548</v>
      </c>
      <c r="M35" s="5">
        <v>455.99999780066548</v>
      </c>
      <c r="N35" s="5">
        <v>450.07999954485854</v>
      </c>
      <c r="P35" s="4"/>
      <c r="Q35" s="11">
        <v>445.99999988713336</v>
      </c>
      <c r="R35" s="11">
        <v>455.99999780066548</v>
      </c>
      <c r="S35" s="11">
        <v>446.27229668810077</v>
      </c>
      <c r="T35" s="11">
        <v>455.99999780066548</v>
      </c>
      <c r="U35" s="11">
        <v>445.99999988713336</v>
      </c>
      <c r="V35" s="11">
        <v>455.99999780066548</v>
      </c>
      <c r="W35" s="11">
        <v>445.99999988713336</v>
      </c>
      <c r="X35" s="11">
        <v>455.99999780066548</v>
      </c>
      <c r="Y35" s="11">
        <v>455.99999780066548</v>
      </c>
      <c r="Z35" s="11">
        <v>455.99999780066548</v>
      </c>
      <c r="AA35" s="11">
        <v>455.99999780066548</v>
      </c>
      <c r="AB35" s="11">
        <v>450.07999954485854</v>
      </c>
    </row>
    <row r="36" spans="1:28" x14ac:dyDescent="0.25">
      <c r="A36" s="2">
        <v>33</v>
      </c>
      <c r="B36" s="4"/>
      <c r="C36" s="5">
        <v>367.00999999905679</v>
      </c>
      <c r="D36" s="5">
        <v>367.00999999905679</v>
      </c>
      <c r="E36" s="5">
        <v>367.00999999905679</v>
      </c>
      <c r="F36" s="5">
        <v>367.00999999905679</v>
      </c>
      <c r="G36" s="5">
        <v>367.00999999905679</v>
      </c>
      <c r="H36" s="5">
        <v>367.00999999905679</v>
      </c>
      <c r="I36" s="5">
        <v>367.10294021515773</v>
      </c>
      <c r="J36" s="5">
        <v>367.19558695377447</v>
      </c>
      <c r="K36" s="5">
        <v>367.28794021490705</v>
      </c>
      <c r="L36" s="5">
        <v>367.37999999855549</v>
      </c>
      <c r="M36" s="5">
        <v>367.37999999855549</v>
      </c>
      <c r="N36" s="5">
        <v>367.37999999855549</v>
      </c>
      <c r="P36" s="4"/>
      <c r="Q36" s="11">
        <v>367.00999999905679</v>
      </c>
      <c r="R36" s="11">
        <v>367.00999999905679</v>
      </c>
      <c r="S36" s="11">
        <v>367.00999999905679</v>
      </c>
      <c r="T36" s="11">
        <v>367.00999999905679</v>
      </c>
      <c r="U36" s="11">
        <v>367.00999999905679</v>
      </c>
      <c r="V36" s="11">
        <v>367.00999999905679</v>
      </c>
      <c r="W36" s="11">
        <v>367.10294021515773</v>
      </c>
      <c r="X36" s="11">
        <v>367.19558695377447</v>
      </c>
      <c r="Y36" s="11">
        <v>367.28794021490705</v>
      </c>
      <c r="Z36" s="11">
        <v>367.37999999855549</v>
      </c>
      <c r="AA36" s="11">
        <v>367.37999999855549</v>
      </c>
      <c r="AB36" s="11">
        <v>367.37999999855549</v>
      </c>
    </row>
    <row r="37" spans="1:28" x14ac:dyDescent="0.25">
      <c r="A37" s="2">
        <v>34</v>
      </c>
      <c r="B37" s="4"/>
      <c r="C37" s="5">
        <v>408.98155676828407</v>
      </c>
      <c r="D37" s="5">
        <v>424.99999999826542</v>
      </c>
      <c r="E37" s="5">
        <v>424.99999999826542</v>
      </c>
      <c r="F37" s="5">
        <v>407.74928559385478</v>
      </c>
      <c r="G37" s="5">
        <v>424.99999999826542</v>
      </c>
      <c r="H37" s="5">
        <v>414.79430313125954</v>
      </c>
      <c r="I37" s="5">
        <v>388.99999999911154</v>
      </c>
      <c r="J37" s="5">
        <v>401.81492837491436</v>
      </c>
      <c r="K37" s="5">
        <v>399.64900149409533</v>
      </c>
      <c r="L37" s="5">
        <v>424.99999999826542</v>
      </c>
      <c r="M37" s="5">
        <v>424.99999999826542</v>
      </c>
      <c r="N37" s="5">
        <v>419.76999999328569</v>
      </c>
      <c r="P37" s="4"/>
      <c r="Q37" s="11">
        <v>408.98155676828407</v>
      </c>
      <c r="R37" s="11">
        <v>424.82700069440529</v>
      </c>
      <c r="S37" s="11">
        <v>424.99999999826542</v>
      </c>
      <c r="T37" s="11">
        <v>407.74928559385478</v>
      </c>
      <c r="U37" s="11">
        <v>424.99999999826542</v>
      </c>
      <c r="V37" s="11">
        <v>416.27557184281596</v>
      </c>
      <c r="W37" s="11">
        <v>402.06563553910343</v>
      </c>
      <c r="X37" s="11">
        <v>424.99999999826542</v>
      </c>
      <c r="Y37" s="11">
        <v>424.99999999826542</v>
      </c>
      <c r="Z37" s="11">
        <v>424.99999999826542</v>
      </c>
      <c r="AA37" s="11">
        <v>424.99999999826542</v>
      </c>
      <c r="AB37" s="11">
        <v>419.76999999328569</v>
      </c>
    </row>
    <row r="38" spans="1:28" x14ac:dyDescent="0.25">
      <c r="A38" s="2">
        <v>35</v>
      </c>
      <c r="B38" s="4"/>
      <c r="C38" s="5">
        <v>948.1062195909717</v>
      </c>
      <c r="D38" s="5">
        <v>961.54443272809044</v>
      </c>
      <c r="E38" s="5">
        <v>962.00000000012085</v>
      </c>
      <c r="F38" s="5">
        <v>943.45850024497145</v>
      </c>
      <c r="G38" s="5">
        <v>941.9999999999493</v>
      </c>
      <c r="H38" s="5">
        <v>953.62444177352381</v>
      </c>
      <c r="I38" s="5">
        <v>962.00000000012085</v>
      </c>
      <c r="J38" s="5">
        <v>941.9999999999493</v>
      </c>
      <c r="K38" s="5">
        <v>962.00000000012085</v>
      </c>
      <c r="L38" s="5">
        <v>959.11850552436977</v>
      </c>
      <c r="M38" s="5">
        <v>962.00000000012085</v>
      </c>
      <c r="N38" s="5">
        <v>961.64000000000885</v>
      </c>
      <c r="P38" s="4"/>
      <c r="Q38" s="11">
        <v>948.1062195909717</v>
      </c>
      <c r="R38" s="11">
        <v>961.31410289300834</v>
      </c>
      <c r="S38" s="11">
        <v>962.00000000012085</v>
      </c>
      <c r="T38" s="11">
        <v>943.45850024497145</v>
      </c>
      <c r="U38" s="11">
        <v>941.9999999999493</v>
      </c>
      <c r="V38" s="11">
        <v>953.62444177352381</v>
      </c>
      <c r="W38" s="11">
        <v>962.00000000012085</v>
      </c>
      <c r="X38" s="11">
        <v>962.00000000012085</v>
      </c>
      <c r="Y38" s="11">
        <v>962.00000000012085</v>
      </c>
      <c r="Z38" s="11">
        <v>962.00000000012085</v>
      </c>
      <c r="AA38" s="11">
        <v>962.00000000012085</v>
      </c>
      <c r="AB38" s="11">
        <v>961.64000000000885</v>
      </c>
    </row>
    <row r="39" spans="1:28" x14ac:dyDescent="0.25">
      <c r="A39" s="2">
        <v>36</v>
      </c>
      <c r="B39" s="4"/>
      <c r="C39" s="5">
        <v>863.38072662134823</v>
      </c>
      <c r="D39" s="5">
        <v>865.03040008767107</v>
      </c>
      <c r="E39" s="5">
        <v>866.98371099732003</v>
      </c>
      <c r="F39" s="5">
        <v>862.54432752481671</v>
      </c>
      <c r="G39" s="5">
        <v>868.70502032558534</v>
      </c>
      <c r="H39" s="5">
        <v>854.1718367916493</v>
      </c>
      <c r="I39" s="5">
        <v>852.50561793534666</v>
      </c>
      <c r="J39" s="5">
        <v>857.76683044015658</v>
      </c>
      <c r="K39" s="5">
        <v>858.52111352870338</v>
      </c>
      <c r="L39" s="5">
        <v>869.38777068669333</v>
      </c>
      <c r="M39" s="5">
        <v>870.01027106612901</v>
      </c>
      <c r="N39" s="5">
        <v>869.03996741933895</v>
      </c>
      <c r="P39" s="4"/>
      <c r="Q39" s="11">
        <v>863.38072662134823</v>
      </c>
      <c r="R39" s="11">
        <v>865.01493881337467</v>
      </c>
      <c r="S39" s="11">
        <v>866.98371099732003</v>
      </c>
      <c r="T39" s="11">
        <v>862.54432752481671</v>
      </c>
      <c r="U39" s="11">
        <v>868.70502032558534</v>
      </c>
      <c r="V39" s="11">
        <v>854.1718367916493</v>
      </c>
      <c r="W39" s="11">
        <v>852.50561793534666</v>
      </c>
      <c r="X39" s="11">
        <v>857.76683044015658</v>
      </c>
      <c r="Y39" s="11">
        <v>864.49020913450317</v>
      </c>
      <c r="Z39" s="11">
        <v>871.03120060119932</v>
      </c>
      <c r="AA39" s="11">
        <v>871.99997846274493</v>
      </c>
      <c r="AB39" s="11">
        <v>869.03996741933895</v>
      </c>
    </row>
    <row r="40" spans="1:28" x14ac:dyDescent="0.25">
      <c r="A40" s="2">
        <v>37</v>
      </c>
      <c r="B40" s="4"/>
      <c r="C40" s="5">
        <v>1582.4591635638353</v>
      </c>
      <c r="D40" s="5">
        <v>1577.7688511099514</v>
      </c>
      <c r="E40" s="5">
        <v>1566.3905352131926</v>
      </c>
      <c r="F40" s="5">
        <v>1564.1128462069532</v>
      </c>
      <c r="G40" s="5">
        <v>1566.9989684759537</v>
      </c>
      <c r="H40" s="5">
        <v>1567.1971491345219</v>
      </c>
      <c r="I40" s="5">
        <v>1586.8360818188878</v>
      </c>
      <c r="J40" s="5">
        <v>1589.9999811824523</v>
      </c>
      <c r="K40" s="5">
        <v>1589.9999811824523</v>
      </c>
      <c r="L40" s="5">
        <v>1589.9999811824523</v>
      </c>
      <c r="M40" s="5">
        <v>1589.9999811824523</v>
      </c>
      <c r="N40" s="5">
        <v>1581.159999718624</v>
      </c>
      <c r="P40" s="4"/>
      <c r="Q40" s="11">
        <v>1582.4591635638353</v>
      </c>
      <c r="R40" s="11">
        <v>1579.9110014611213</v>
      </c>
      <c r="S40" s="11">
        <v>1577.3739459790095</v>
      </c>
      <c r="T40" s="11">
        <v>1576.7926161540993</v>
      </c>
      <c r="U40" s="11">
        <v>1575.798715467243</v>
      </c>
      <c r="V40" s="11">
        <v>1567.1971491345219</v>
      </c>
      <c r="W40" s="11">
        <v>1586.8360818188878</v>
      </c>
      <c r="X40" s="11">
        <v>1589.9999811824523</v>
      </c>
      <c r="Y40" s="11">
        <v>1589.9999811824523</v>
      </c>
      <c r="Z40" s="11">
        <v>1589.9999811824523</v>
      </c>
      <c r="AA40" s="11">
        <v>1589.9999811824523</v>
      </c>
      <c r="AB40" s="11">
        <v>1581.159999718624</v>
      </c>
    </row>
    <row r="41" spans="1:28" x14ac:dyDescent="0.25">
      <c r="A41" s="2">
        <v>38</v>
      </c>
      <c r="B41" s="4"/>
      <c r="C41" s="5">
        <v>1241.8399999999999</v>
      </c>
      <c r="D41" s="5">
        <v>1241.8399999999999</v>
      </c>
      <c r="E41" s="5">
        <v>1241.8399999999999</v>
      </c>
      <c r="F41" s="5">
        <v>1241.8399999999999</v>
      </c>
      <c r="G41" s="5">
        <v>1241.8399999999999</v>
      </c>
      <c r="H41" s="5">
        <v>1241.8399999999999</v>
      </c>
      <c r="I41" s="5">
        <v>1241.1399999999999</v>
      </c>
      <c r="J41" s="5">
        <v>1240.44</v>
      </c>
      <c r="K41" s="5">
        <v>1239.74</v>
      </c>
      <c r="L41" s="5">
        <v>1239.04</v>
      </c>
      <c r="M41" s="5">
        <v>1239.04</v>
      </c>
      <c r="N41" s="5">
        <v>1239.04</v>
      </c>
      <c r="P41" s="4"/>
      <c r="Q41" s="11">
        <v>1241.8399999999999</v>
      </c>
      <c r="R41" s="11">
        <v>1241.8399999999999</v>
      </c>
      <c r="S41" s="11">
        <v>1241.8399999999999</v>
      </c>
      <c r="T41" s="11">
        <v>1241.8399999999999</v>
      </c>
      <c r="U41" s="11">
        <v>1241.8399999999999</v>
      </c>
      <c r="V41" s="11">
        <v>1241.8399999999999</v>
      </c>
      <c r="W41" s="11">
        <v>1241.1399999999999</v>
      </c>
      <c r="X41" s="11">
        <v>1240.44</v>
      </c>
      <c r="Y41" s="11">
        <v>1239.74</v>
      </c>
      <c r="Z41" s="11">
        <v>1239.04</v>
      </c>
      <c r="AA41" s="11">
        <v>1239.04</v>
      </c>
      <c r="AB41" s="11">
        <v>1239.04</v>
      </c>
    </row>
    <row r="42" spans="1:28" x14ac:dyDescent="0.25">
      <c r="A42" s="2">
        <v>39</v>
      </c>
      <c r="B42" s="4"/>
      <c r="C42" s="5">
        <v>787.69999999739093</v>
      </c>
      <c r="D42" s="5">
        <v>787.69999999739093</v>
      </c>
      <c r="E42" s="5">
        <v>787.69999999739093</v>
      </c>
      <c r="F42" s="5">
        <v>787.69999999739093</v>
      </c>
      <c r="G42" s="5">
        <v>787.69999999739093</v>
      </c>
      <c r="H42" s="5">
        <v>787.69999999739093</v>
      </c>
      <c r="I42" s="5">
        <v>787.56475560763204</v>
      </c>
      <c r="J42" s="5">
        <v>787.41729332276964</v>
      </c>
      <c r="K42" s="5">
        <v>787.26127813340054</v>
      </c>
      <c r="L42" s="5">
        <v>787.09999999974957</v>
      </c>
      <c r="M42" s="5">
        <v>787.09999999974957</v>
      </c>
      <c r="N42" s="5">
        <v>787.09999999974957</v>
      </c>
      <c r="P42" s="4"/>
      <c r="Q42" s="11">
        <v>787.69999999739093</v>
      </c>
      <c r="R42" s="11">
        <v>787.69999999739093</v>
      </c>
      <c r="S42" s="11">
        <v>787.69999999739093</v>
      </c>
      <c r="T42" s="11">
        <v>787.69999999739093</v>
      </c>
      <c r="U42" s="11">
        <v>787.69999999739093</v>
      </c>
      <c r="V42" s="11">
        <v>787.69999999739093</v>
      </c>
      <c r="W42" s="11">
        <v>787.56475560763204</v>
      </c>
      <c r="X42" s="11">
        <v>787.41729332276964</v>
      </c>
      <c r="Y42" s="11">
        <v>787.26127813340054</v>
      </c>
      <c r="Z42" s="11">
        <v>787.09999999974957</v>
      </c>
      <c r="AA42" s="11">
        <v>787.09999999974957</v>
      </c>
      <c r="AB42" s="11">
        <v>787.09999999974957</v>
      </c>
    </row>
    <row r="43" spans="1:28" x14ac:dyDescent="0.25">
      <c r="A43" s="2">
        <v>40</v>
      </c>
      <c r="B43" s="4"/>
      <c r="C43" s="5">
        <v>734.699999962432</v>
      </c>
      <c r="D43" s="5">
        <v>734.699999962432</v>
      </c>
      <c r="E43" s="5">
        <v>734.699999962432</v>
      </c>
      <c r="F43" s="5">
        <v>734.699999962432</v>
      </c>
      <c r="G43" s="5">
        <v>734.699999962432</v>
      </c>
      <c r="H43" s="5">
        <v>734.699999962432</v>
      </c>
      <c r="I43" s="5">
        <v>733.96788685892682</v>
      </c>
      <c r="J43" s="5">
        <v>733.17384916401966</v>
      </c>
      <c r="K43" s="5">
        <v>732.31788687771029</v>
      </c>
      <c r="L43" s="5">
        <v>731.39999999999884</v>
      </c>
      <c r="M43" s="5">
        <v>731.39999999999884</v>
      </c>
      <c r="N43" s="5">
        <v>731.39999999999884</v>
      </c>
      <c r="P43" s="4"/>
      <c r="Q43" s="11">
        <v>734.699999962432</v>
      </c>
      <c r="R43" s="11">
        <v>734.699999962432</v>
      </c>
      <c r="S43" s="11">
        <v>734.699999962432</v>
      </c>
      <c r="T43" s="11">
        <v>734.699999962432</v>
      </c>
      <c r="U43" s="11">
        <v>734.699999962432</v>
      </c>
      <c r="V43" s="11">
        <v>734.699999962432</v>
      </c>
      <c r="W43" s="11">
        <v>733.96788685892682</v>
      </c>
      <c r="X43" s="11">
        <v>733.17384916401966</v>
      </c>
      <c r="Y43" s="11">
        <v>732.31788687771029</v>
      </c>
      <c r="Z43" s="11">
        <v>731.39999999999884</v>
      </c>
      <c r="AA43" s="11">
        <v>731.39999999999884</v>
      </c>
      <c r="AB43" s="11">
        <v>731.39999999999884</v>
      </c>
    </row>
    <row r="44" spans="1:28" x14ac:dyDescent="0.25">
      <c r="A44" s="2">
        <v>41</v>
      </c>
      <c r="B44" s="4"/>
      <c r="C44" s="5">
        <v>689.8</v>
      </c>
      <c r="D44" s="5">
        <v>689.8</v>
      </c>
      <c r="E44" s="5">
        <v>689.8</v>
      </c>
      <c r="F44" s="5">
        <v>689.8</v>
      </c>
      <c r="G44" s="5">
        <v>689.8</v>
      </c>
      <c r="H44" s="5">
        <v>689.8</v>
      </c>
      <c r="I44" s="5">
        <v>689.8</v>
      </c>
      <c r="J44" s="5">
        <v>689.8</v>
      </c>
      <c r="K44" s="5">
        <v>689.8</v>
      </c>
      <c r="L44" s="5">
        <v>689.8</v>
      </c>
      <c r="M44" s="5">
        <v>689.8</v>
      </c>
      <c r="N44" s="5">
        <v>689.8</v>
      </c>
      <c r="P44" s="4"/>
      <c r="Q44" s="11">
        <v>689.8</v>
      </c>
      <c r="R44" s="11">
        <v>689.8</v>
      </c>
      <c r="S44" s="11">
        <v>689.8</v>
      </c>
      <c r="T44" s="11">
        <v>689.8</v>
      </c>
      <c r="U44" s="11">
        <v>689.8</v>
      </c>
      <c r="V44" s="11">
        <v>689.8</v>
      </c>
      <c r="W44" s="11">
        <v>689.8</v>
      </c>
      <c r="X44" s="11">
        <v>689.8</v>
      </c>
      <c r="Y44" s="11">
        <v>689.8</v>
      </c>
      <c r="Z44" s="11">
        <v>689.8</v>
      </c>
      <c r="AA44" s="11">
        <v>689.8</v>
      </c>
      <c r="AB44" s="11">
        <v>689.8</v>
      </c>
    </row>
    <row r="45" spans="1:28" x14ac:dyDescent="0.25">
      <c r="A45" s="2">
        <v>42</v>
      </c>
      <c r="B45" s="4"/>
      <c r="C45" s="5">
        <v>583.54999972277778</v>
      </c>
      <c r="D45" s="5">
        <v>583.54999972277778</v>
      </c>
      <c r="E45" s="5">
        <v>583.54999972277778</v>
      </c>
      <c r="F45" s="5">
        <v>583.54999972277778</v>
      </c>
      <c r="G45" s="5">
        <v>583.54999972277778</v>
      </c>
      <c r="H45" s="5">
        <v>583.54999972277778</v>
      </c>
      <c r="I45" s="5">
        <v>583.65206676951925</v>
      </c>
      <c r="J45" s="5">
        <v>583.75108879652487</v>
      </c>
      <c r="K45" s="5">
        <v>583.84706580379452</v>
      </c>
      <c r="L45" s="5">
        <v>583.93999779132832</v>
      </c>
      <c r="M45" s="5">
        <v>583.93999779132832</v>
      </c>
      <c r="N45" s="5">
        <v>583.93999779132832</v>
      </c>
      <c r="P45" s="4"/>
      <c r="Q45" s="11">
        <v>583.54999972277778</v>
      </c>
      <c r="R45" s="11">
        <v>583.54999972277778</v>
      </c>
      <c r="S45" s="11">
        <v>583.54999972277778</v>
      </c>
      <c r="T45" s="11">
        <v>583.54999972277778</v>
      </c>
      <c r="U45" s="11">
        <v>583.54999972277778</v>
      </c>
      <c r="V45" s="11">
        <v>583.54999972277778</v>
      </c>
      <c r="W45" s="11">
        <v>583.65206676951925</v>
      </c>
      <c r="X45" s="11">
        <v>583.75108879652487</v>
      </c>
      <c r="Y45" s="11">
        <v>583.84706580379452</v>
      </c>
      <c r="Z45" s="11">
        <v>583.93999779132832</v>
      </c>
      <c r="AA45" s="11">
        <v>583.93999779132832</v>
      </c>
      <c r="AB45" s="11">
        <v>583.93999779132832</v>
      </c>
    </row>
    <row r="47" spans="1:28" x14ac:dyDescent="0.25">
      <c r="C47" t="s">
        <v>19</v>
      </c>
      <c r="D47" t="s">
        <v>20</v>
      </c>
      <c r="E47" t="s">
        <v>21</v>
      </c>
      <c r="F47" t="s">
        <v>22</v>
      </c>
      <c r="G47" t="s">
        <v>23</v>
      </c>
      <c r="H47" t="s">
        <v>24</v>
      </c>
      <c r="I47" t="s">
        <v>25</v>
      </c>
      <c r="J47" t="s">
        <v>26</v>
      </c>
      <c r="K47" t="s">
        <v>27</v>
      </c>
      <c r="L47" t="s">
        <v>28</v>
      </c>
      <c r="M47" t="s">
        <v>29</v>
      </c>
      <c r="N47" t="s">
        <v>30</v>
      </c>
    </row>
    <row r="48" spans="1:28" x14ac:dyDescent="0.25">
      <c r="A48" s="2">
        <v>1</v>
      </c>
      <c r="C48" s="7">
        <v>399.17699961517002</v>
      </c>
      <c r="D48" s="7">
        <v>399.71739522910048</v>
      </c>
      <c r="E48" s="7">
        <v>411.77117081337224</v>
      </c>
      <c r="F48" s="7">
        <v>565.29175515604391</v>
      </c>
      <c r="G48" s="7">
        <v>600.01668131384679</v>
      </c>
      <c r="H48" s="7">
        <v>799.79363879390576</v>
      </c>
      <c r="I48" s="7">
        <v>800.01155203238329</v>
      </c>
      <c r="J48" s="7">
        <v>800.09098420868918</v>
      </c>
      <c r="K48" s="7">
        <v>799.21878137032218</v>
      </c>
      <c r="L48" s="7">
        <v>799.87614604075247</v>
      </c>
      <c r="M48" s="7">
        <v>735.84011115629551</v>
      </c>
      <c r="N48" s="7">
        <v>541.77711289310514</v>
      </c>
    </row>
    <row r="49" spans="1:14" x14ac:dyDescent="0.25">
      <c r="A49" s="2">
        <v>2</v>
      </c>
      <c r="C49" s="7">
        <v>400</v>
      </c>
      <c r="D49" s="7">
        <v>388.80437104875625</v>
      </c>
      <c r="E49" s="7">
        <v>365.05684198574602</v>
      </c>
      <c r="F49" s="7">
        <v>400</v>
      </c>
      <c r="G49" s="7">
        <v>400</v>
      </c>
      <c r="H49" s="7">
        <v>1000</v>
      </c>
      <c r="I49" s="7">
        <v>1000</v>
      </c>
      <c r="J49" s="7">
        <v>800</v>
      </c>
      <c r="K49" s="7">
        <v>800</v>
      </c>
      <c r="L49" s="7">
        <v>800</v>
      </c>
      <c r="M49" s="7">
        <v>610.0396310203854</v>
      </c>
      <c r="N49" s="7">
        <v>468.80622202047368</v>
      </c>
    </row>
    <row r="50" spans="1:14" x14ac:dyDescent="0.25">
      <c r="A50" s="2">
        <v>3</v>
      </c>
      <c r="C50" s="7">
        <v>499.54967741816409</v>
      </c>
      <c r="D50" s="7">
        <v>499.93596935871733</v>
      </c>
      <c r="E50" s="7">
        <v>560.74885001095538</v>
      </c>
      <c r="F50" s="7">
        <v>777.27726812588912</v>
      </c>
      <c r="G50" s="7">
        <v>799.0142112283387</v>
      </c>
      <c r="H50" s="7">
        <v>1200.3986766188714</v>
      </c>
      <c r="I50" s="7">
        <v>1199.0336690864342</v>
      </c>
      <c r="J50" s="7">
        <v>1200.055125340841</v>
      </c>
      <c r="K50" s="7">
        <v>1200.2070561875205</v>
      </c>
      <c r="L50" s="7">
        <v>1200.2984127442244</v>
      </c>
      <c r="M50" s="7">
        <v>985.93023125220054</v>
      </c>
      <c r="N50" s="7">
        <v>768.07990249725992</v>
      </c>
    </row>
    <row r="51" spans="1:14" x14ac:dyDescent="0.25">
      <c r="A51" s="2">
        <v>4</v>
      </c>
      <c r="C51" s="7">
        <v>400</v>
      </c>
      <c r="D51" s="7">
        <v>400</v>
      </c>
      <c r="E51" s="7">
        <v>390.72176201969086</v>
      </c>
      <c r="F51" s="7">
        <v>500</v>
      </c>
      <c r="G51" s="7">
        <v>500</v>
      </c>
      <c r="H51" s="7">
        <v>900</v>
      </c>
      <c r="I51" s="7">
        <v>900</v>
      </c>
      <c r="J51" s="7">
        <v>900</v>
      </c>
      <c r="K51" s="7">
        <v>900</v>
      </c>
      <c r="L51" s="7">
        <v>900</v>
      </c>
      <c r="M51" s="7">
        <v>664.13118350149671</v>
      </c>
      <c r="N51" s="7">
        <v>513.95761652623503</v>
      </c>
    </row>
    <row r="52" spans="1:14" x14ac:dyDescent="0.25">
      <c r="A52" s="2">
        <v>5</v>
      </c>
      <c r="C52" s="7">
        <v>446.57388057669249</v>
      </c>
      <c r="D52" s="7">
        <v>559.57552886103963</v>
      </c>
      <c r="E52" s="7">
        <v>559.88640585627456</v>
      </c>
      <c r="F52" s="7">
        <v>559.28607971204019</v>
      </c>
      <c r="G52" s="7">
        <v>559.27878781256732</v>
      </c>
      <c r="H52" s="7">
        <v>999.39223594500152</v>
      </c>
      <c r="I52" s="7">
        <v>999.17277074582614</v>
      </c>
      <c r="J52" s="7">
        <v>999.1451767124172</v>
      </c>
      <c r="K52" s="7">
        <v>999.61748258214311</v>
      </c>
      <c r="L52" s="7">
        <v>1000.4898565301969</v>
      </c>
      <c r="M52" s="7">
        <v>747.63446095714949</v>
      </c>
      <c r="N52" s="7">
        <v>584.84683036196304</v>
      </c>
    </row>
    <row r="53" spans="1:14" x14ac:dyDescent="0.25">
      <c r="A53" s="2">
        <v>6</v>
      </c>
      <c r="C53" s="7">
        <v>599.34749380032599</v>
      </c>
      <c r="D53" s="7">
        <v>600.4391024167785</v>
      </c>
      <c r="E53" s="7">
        <v>599.67519304821235</v>
      </c>
      <c r="F53" s="7">
        <v>599.81808727266025</v>
      </c>
      <c r="G53" s="7">
        <v>600.59381756986465</v>
      </c>
      <c r="H53" s="7">
        <v>1000.7510412894993</v>
      </c>
      <c r="I53" s="7">
        <v>1000.3044610876852</v>
      </c>
      <c r="J53" s="7">
        <v>1000.2679481310154</v>
      </c>
      <c r="K53" s="7">
        <v>1000.6251100258095</v>
      </c>
      <c r="L53" s="7">
        <v>999.3352453675484</v>
      </c>
      <c r="M53" s="7">
        <v>1000.0212487237945</v>
      </c>
      <c r="N53" s="7">
        <v>834.14506859024107</v>
      </c>
    </row>
    <row r="54" spans="1:14" x14ac:dyDescent="0.25">
      <c r="A54" s="2">
        <v>7</v>
      </c>
      <c r="C54" s="7">
        <v>16.37049770326113</v>
      </c>
      <c r="D54" s="7">
        <v>17.069591819850086</v>
      </c>
      <c r="E54" s="7">
        <v>17.286346719194988</v>
      </c>
      <c r="F54" s="7">
        <v>16.54169905604579</v>
      </c>
      <c r="G54" s="7">
        <v>15.959127347271757</v>
      </c>
      <c r="H54" s="7">
        <v>13.337612635613256</v>
      </c>
      <c r="I54" s="7">
        <v>11.698323201871702</v>
      </c>
      <c r="J54" s="7">
        <v>0</v>
      </c>
      <c r="K54" s="7">
        <v>0</v>
      </c>
      <c r="L54" s="7">
        <v>7.1976793814476032</v>
      </c>
      <c r="M54" s="7">
        <v>1.9815484596021227</v>
      </c>
      <c r="N54" s="7">
        <v>5.4391470092812169</v>
      </c>
    </row>
    <row r="55" spans="1:14" x14ac:dyDescent="0.25">
      <c r="A55" s="2">
        <v>8</v>
      </c>
      <c r="C55" s="7">
        <v>19.174852355464512</v>
      </c>
      <c r="D55" s="7">
        <v>19.426175999999966</v>
      </c>
      <c r="E55" s="7">
        <v>19.426175999999966</v>
      </c>
      <c r="F55" s="7">
        <v>19.426175999999966</v>
      </c>
      <c r="G55" s="7">
        <v>19.426175999999966</v>
      </c>
      <c r="H55" s="7">
        <v>19.426175999999966</v>
      </c>
      <c r="I55" s="7">
        <v>19.417142249999991</v>
      </c>
      <c r="J55" s="7">
        <v>5.3096304611579654</v>
      </c>
      <c r="K55" s="7">
        <v>3.4960316123182653</v>
      </c>
      <c r="L55" s="7">
        <v>12.452751090026855</v>
      </c>
      <c r="M55" s="7">
        <v>3.0538779433454915</v>
      </c>
      <c r="N55" s="7">
        <v>6.2853966129347176</v>
      </c>
    </row>
    <row r="56" spans="1:14" x14ac:dyDescent="0.25">
      <c r="A56" s="2">
        <v>9</v>
      </c>
      <c r="C56" s="7">
        <v>113</v>
      </c>
      <c r="D56" s="7">
        <v>113</v>
      </c>
      <c r="E56" s="7">
        <v>113</v>
      </c>
      <c r="F56" s="7">
        <v>113</v>
      </c>
      <c r="G56" s="7">
        <v>29</v>
      </c>
      <c r="H56" s="7">
        <v>29</v>
      </c>
      <c r="I56" s="7">
        <v>29</v>
      </c>
      <c r="J56" s="7">
        <v>29</v>
      </c>
      <c r="K56" s="7">
        <v>28.906847273625903</v>
      </c>
      <c r="L56" s="7">
        <v>29</v>
      </c>
      <c r="M56" s="7">
        <v>21.670987713825312</v>
      </c>
      <c r="N56" s="7">
        <v>29</v>
      </c>
    </row>
    <row r="57" spans="1:14" x14ac:dyDescent="0.25">
      <c r="A57" s="2">
        <v>10</v>
      </c>
      <c r="C57" s="7">
        <v>114</v>
      </c>
      <c r="D57" s="7">
        <v>114</v>
      </c>
      <c r="E57" s="7">
        <v>114</v>
      </c>
      <c r="F57" s="7">
        <v>114</v>
      </c>
      <c r="G57" s="7">
        <v>30</v>
      </c>
      <c r="H57" s="7">
        <v>30</v>
      </c>
      <c r="I57" s="7">
        <v>30</v>
      </c>
      <c r="J57" s="7">
        <v>30</v>
      </c>
      <c r="K57" s="7">
        <v>30</v>
      </c>
      <c r="L57" s="7">
        <v>30</v>
      </c>
      <c r="M57" s="7">
        <v>22.936834001137928</v>
      </c>
      <c r="N57" s="7">
        <v>30</v>
      </c>
    </row>
    <row r="58" spans="1:14" x14ac:dyDescent="0.25">
      <c r="A58" s="2">
        <v>11</v>
      </c>
      <c r="C58" s="7">
        <v>100</v>
      </c>
      <c r="D58" s="7">
        <v>100</v>
      </c>
      <c r="E58" s="7">
        <v>100</v>
      </c>
      <c r="F58" s="7">
        <v>210.83834604594099</v>
      </c>
      <c r="G58" s="7">
        <v>344.12245346997037</v>
      </c>
      <c r="H58" s="7">
        <v>609.26553106529445</v>
      </c>
      <c r="I58" s="7">
        <v>561.3496534927599</v>
      </c>
      <c r="J58" s="7">
        <v>649.31051913769647</v>
      </c>
      <c r="K58" s="7">
        <v>675</v>
      </c>
      <c r="L58" s="7">
        <v>413.28463033665128</v>
      </c>
      <c r="M58" s="7">
        <v>230.51227052717127</v>
      </c>
      <c r="N58" s="7">
        <v>163.92530126435713</v>
      </c>
    </row>
    <row r="59" spans="1:14" x14ac:dyDescent="0.25">
      <c r="A59" s="2">
        <v>12</v>
      </c>
      <c r="C59" s="7">
        <v>1551.8091178386778</v>
      </c>
      <c r="D59" s="7">
        <v>472.95295949270394</v>
      </c>
      <c r="E59" s="7">
        <v>2157.1163821567243</v>
      </c>
      <c r="F59" s="7">
        <v>2425.2759747134305</v>
      </c>
      <c r="G59" s="7">
        <v>2147.3667534360493</v>
      </c>
      <c r="H59" s="7">
        <v>2369.4384869720948</v>
      </c>
      <c r="I59" s="7">
        <v>1997.3185173978591</v>
      </c>
      <c r="J59" s="7">
        <v>1782.6735241829408</v>
      </c>
      <c r="K59" s="7">
        <v>0</v>
      </c>
      <c r="L59" s="7">
        <v>1537.6613566458891</v>
      </c>
      <c r="M59" s="7">
        <v>2160.1550579296841</v>
      </c>
      <c r="N59" s="7">
        <v>823.12866263972307</v>
      </c>
    </row>
    <row r="60" spans="1:14" x14ac:dyDescent="0.25">
      <c r="A60" s="2">
        <v>13</v>
      </c>
      <c r="C60" s="7">
        <v>554.75326946758355</v>
      </c>
      <c r="D60" s="7">
        <v>246.56654767286722</v>
      </c>
      <c r="E60" s="7">
        <v>769.78125855438964</v>
      </c>
      <c r="F60" s="7">
        <v>769.65672682694219</v>
      </c>
      <c r="G60" s="7">
        <v>769.01954590671755</v>
      </c>
      <c r="H60" s="7">
        <v>1155.024781499206</v>
      </c>
      <c r="I60" s="7">
        <v>1004.0371761809533</v>
      </c>
      <c r="J60" s="7">
        <v>867.00277191327393</v>
      </c>
      <c r="K60" s="7">
        <v>15.452862345421957</v>
      </c>
      <c r="L60" s="7">
        <v>595.37017556596436</v>
      </c>
      <c r="M60" s="7">
        <v>826.73522251343252</v>
      </c>
      <c r="N60" s="7">
        <v>348.15344537999493</v>
      </c>
    </row>
    <row r="61" spans="1:14" x14ac:dyDescent="0.25">
      <c r="A61" s="2">
        <v>14</v>
      </c>
      <c r="C61" s="7">
        <v>349.62629418322888</v>
      </c>
      <c r="D61" s="7">
        <v>298.96595269660656</v>
      </c>
      <c r="E61" s="7">
        <v>724.31785439344958</v>
      </c>
      <c r="F61" s="7">
        <v>749.42096614683385</v>
      </c>
      <c r="G61" s="7">
        <v>915.060314756921</v>
      </c>
      <c r="H61" s="7">
        <v>944.09391652296983</v>
      </c>
      <c r="I61" s="7">
        <v>948.89952825721002</v>
      </c>
      <c r="J61" s="7">
        <v>899.33779833325832</v>
      </c>
      <c r="K61" s="7">
        <v>163.34131615100517</v>
      </c>
      <c r="L61" s="7">
        <v>646.94047532870707</v>
      </c>
      <c r="M61" s="7">
        <v>811.86804043199152</v>
      </c>
      <c r="N61" s="7">
        <v>379.9982977386577</v>
      </c>
    </row>
    <row r="62" spans="1:14" x14ac:dyDescent="0.25">
      <c r="A62" s="2">
        <v>15</v>
      </c>
      <c r="C62" s="7">
        <v>1899.4378830643041</v>
      </c>
      <c r="D62" s="7">
        <v>1899.5750413910105</v>
      </c>
      <c r="E62" s="7">
        <v>3228.77677435946</v>
      </c>
      <c r="F62" s="7">
        <v>3059.1100563857622</v>
      </c>
      <c r="G62" s="7">
        <v>3291.1973989430171</v>
      </c>
      <c r="H62" s="7">
        <v>3200.8583825853775</v>
      </c>
      <c r="I62" s="7">
        <v>2929.5114019714665</v>
      </c>
      <c r="J62" s="7">
        <v>1860.3292900947351</v>
      </c>
      <c r="K62" s="7">
        <v>1996.5618394434618</v>
      </c>
      <c r="L62" s="7">
        <v>2390.6452485119044</v>
      </c>
      <c r="M62" s="7">
        <v>1223.3602387948865</v>
      </c>
      <c r="N62" s="7">
        <v>2632.1777165509607</v>
      </c>
    </row>
    <row r="63" spans="1:14" x14ac:dyDescent="0.25">
      <c r="A63" s="2">
        <v>16</v>
      </c>
      <c r="C63" s="7">
        <v>606.93152779651643</v>
      </c>
      <c r="D63" s="7">
        <v>648.33759105500553</v>
      </c>
      <c r="E63" s="7">
        <v>699.49577258416787</v>
      </c>
      <c r="F63" s="7">
        <v>699.46902630579609</v>
      </c>
      <c r="G63" s="7">
        <v>700.78529968301893</v>
      </c>
      <c r="H63" s="7">
        <v>749.97985824856448</v>
      </c>
      <c r="I63" s="7">
        <v>749.0289997417766</v>
      </c>
      <c r="J63" s="7">
        <v>689.54719575503236</v>
      </c>
      <c r="K63" s="7">
        <v>711.56162085974654</v>
      </c>
      <c r="L63" s="7">
        <v>750.0277000064583</v>
      </c>
      <c r="M63" s="7">
        <v>456.25039533039183</v>
      </c>
      <c r="N63" s="7">
        <v>750.02986456340818</v>
      </c>
    </row>
    <row r="64" spans="1:14" x14ac:dyDescent="0.25">
      <c r="A64" s="2">
        <v>17</v>
      </c>
      <c r="C64" s="7">
        <v>16.130549970360082</v>
      </c>
      <c r="D64" s="7">
        <v>15.090276616786904</v>
      </c>
      <c r="E64" s="7">
        <v>35.58911382803155</v>
      </c>
      <c r="F64" s="7">
        <v>40.221283610960818</v>
      </c>
      <c r="G64" s="7">
        <v>14.823822309508921</v>
      </c>
      <c r="H64" s="7">
        <v>14.368643232091486</v>
      </c>
      <c r="I64" s="7">
        <v>23.447167558998686</v>
      </c>
      <c r="J64" s="7">
        <v>36.198078014636813</v>
      </c>
      <c r="K64" s="7">
        <v>34.538658264445587</v>
      </c>
      <c r="L64" s="7">
        <v>39.682167232337349</v>
      </c>
      <c r="M64" s="7">
        <v>19.501748537792619</v>
      </c>
      <c r="N64" s="7">
        <v>26.073453290614061</v>
      </c>
    </row>
    <row r="65" spans="1:14" x14ac:dyDescent="0.25">
      <c r="A65" s="2">
        <v>18</v>
      </c>
      <c r="C65" s="7">
        <v>64.755098017097566</v>
      </c>
      <c r="D65" s="7">
        <v>45.958610853519822</v>
      </c>
      <c r="E65" s="7">
        <v>60.004469931398575</v>
      </c>
      <c r="F65" s="7">
        <v>66.377449740747593</v>
      </c>
      <c r="G65" s="7">
        <v>42.612918347232331</v>
      </c>
      <c r="H65" s="7">
        <v>56.500776877080312</v>
      </c>
      <c r="I65" s="7">
        <v>72.083823599622377</v>
      </c>
      <c r="J65" s="7">
        <v>72.8172829788559</v>
      </c>
      <c r="K65" s="7">
        <v>71.809337064578614</v>
      </c>
      <c r="L65" s="7">
        <v>72.404474279218164</v>
      </c>
      <c r="M65" s="7">
        <v>71.183950444751289</v>
      </c>
      <c r="N65" s="7">
        <v>71.677114808992513</v>
      </c>
    </row>
    <row r="66" spans="1:14" x14ac:dyDescent="0.25">
      <c r="A66" s="2">
        <v>19</v>
      </c>
      <c r="C66" s="7">
        <v>96.853477179046749</v>
      </c>
      <c r="D66" s="7">
        <v>80.707842773084209</v>
      </c>
      <c r="E66" s="7">
        <v>89.995352346640658</v>
      </c>
      <c r="F66" s="7">
        <v>99.467766077571824</v>
      </c>
      <c r="G66" s="7">
        <v>81.1486317668369</v>
      </c>
      <c r="H66" s="7">
        <v>135.72126780155773</v>
      </c>
      <c r="I66" s="7">
        <v>129.50501732470403</v>
      </c>
      <c r="J66" s="7">
        <v>140.73340582611789</v>
      </c>
      <c r="K66" s="7">
        <v>139.73525606576317</v>
      </c>
      <c r="L66" s="7">
        <v>140.68407089012754</v>
      </c>
      <c r="M66" s="7">
        <v>99.52307217330987</v>
      </c>
      <c r="N66" s="7">
        <v>100.31294973991207</v>
      </c>
    </row>
    <row r="67" spans="1:14" x14ac:dyDescent="0.25">
      <c r="A67" s="2">
        <v>20</v>
      </c>
      <c r="C67" s="7">
        <v>199.32596090984185</v>
      </c>
      <c r="D67" s="7">
        <v>140.80031026590092</v>
      </c>
      <c r="E67" s="7">
        <v>117.04194745934953</v>
      </c>
      <c r="F67" s="7">
        <v>191.7649302940896</v>
      </c>
      <c r="G67" s="7">
        <v>199.6568692849616</v>
      </c>
      <c r="H67" s="7">
        <v>449.10996205228838</v>
      </c>
      <c r="I67" s="7">
        <v>450.32270890809269</v>
      </c>
      <c r="J67" s="7">
        <v>450.22863493246638</v>
      </c>
      <c r="K67" s="7">
        <v>450.07024592210507</v>
      </c>
      <c r="L67" s="7">
        <v>449.40589294863599</v>
      </c>
      <c r="M67" s="7">
        <v>200.61006409390558</v>
      </c>
      <c r="N67" s="7">
        <v>199.44006557701894</v>
      </c>
    </row>
    <row r="68" spans="1:14" x14ac:dyDescent="0.25">
      <c r="A68" s="2">
        <v>21</v>
      </c>
      <c r="C68" s="7">
        <v>7.4992333702235801</v>
      </c>
      <c r="D68" s="7">
        <v>0.54817427862559587</v>
      </c>
      <c r="E68" s="7">
        <v>10.756895824463772</v>
      </c>
      <c r="F68" s="7">
        <v>10.146713033207428</v>
      </c>
      <c r="G68" s="7">
        <v>2.8926659795686369</v>
      </c>
      <c r="H68" s="7">
        <v>4.0430342830306119</v>
      </c>
      <c r="I68" s="7">
        <v>5.8356188232624557</v>
      </c>
      <c r="J68" s="7">
        <v>1.4188247262715767</v>
      </c>
      <c r="K68" s="7">
        <v>0.76803806830872179</v>
      </c>
      <c r="L68" s="7">
        <v>7.311421607276869</v>
      </c>
      <c r="M68" s="7">
        <v>7.4332075317054231</v>
      </c>
      <c r="N68" s="7">
        <v>10.648428669345803</v>
      </c>
    </row>
    <row r="69" spans="1:14" x14ac:dyDescent="0.25">
      <c r="A69" s="2">
        <v>22</v>
      </c>
      <c r="C69" s="7">
        <v>20.048100957258608</v>
      </c>
      <c r="D69" s="7">
        <v>2.0873447161870575</v>
      </c>
      <c r="E69" s="7">
        <v>30.217329232100475</v>
      </c>
      <c r="F69" s="7">
        <v>40</v>
      </c>
      <c r="G69" s="7">
        <v>10.903183199999996</v>
      </c>
      <c r="H69" s="7">
        <v>14.677361999999993</v>
      </c>
      <c r="I69" s="7">
        <v>21.92239277628547</v>
      </c>
      <c r="J69" s="7">
        <v>6.6000001808533906</v>
      </c>
      <c r="K69" s="7">
        <v>3.1847009871074232</v>
      </c>
      <c r="L69" s="7">
        <v>17.804954864983699</v>
      </c>
      <c r="M69" s="7">
        <v>22.601234658109796</v>
      </c>
      <c r="N69" s="7">
        <v>31.590810279840504</v>
      </c>
    </row>
    <row r="70" spans="1:14" x14ac:dyDescent="0.25">
      <c r="A70" s="2">
        <v>23</v>
      </c>
      <c r="C70" s="7">
        <v>16.177764745784462</v>
      </c>
      <c r="D70" s="7">
        <v>4.7591449578246374</v>
      </c>
      <c r="E70" s="7">
        <v>18.052795825483773</v>
      </c>
      <c r="F70" s="7">
        <v>25.161600530661069</v>
      </c>
      <c r="G70" s="7">
        <v>8.1084239999999923</v>
      </c>
      <c r="H70" s="7">
        <v>13.682965499999986</v>
      </c>
      <c r="I70" s="7">
        <v>20.319401839008481</v>
      </c>
      <c r="J70" s="7">
        <v>17.456656825795498</v>
      </c>
      <c r="K70" s="7">
        <v>15.286143417641439</v>
      </c>
      <c r="L70" s="7">
        <v>19.789196130137434</v>
      </c>
      <c r="M70" s="7">
        <v>19.765019742610541</v>
      </c>
      <c r="N70" s="7">
        <v>22.378170969538637</v>
      </c>
    </row>
    <row r="71" spans="1:14" x14ac:dyDescent="0.25">
      <c r="A71" s="2">
        <v>24</v>
      </c>
      <c r="C71" s="7">
        <v>61.843825510969701</v>
      </c>
      <c r="D71" s="7">
        <v>21.713030144941598</v>
      </c>
      <c r="E71" s="7">
        <v>68.789845156141638</v>
      </c>
      <c r="F71" s="7">
        <v>70</v>
      </c>
      <c r="G71" s="7">
        <v>29.921950799999994</v>
      </c>
      <c r="H71" s="7">
        <v>51.650986499999981</v>
      </c>
      <c r="I71" s="7">
        <v>70</v>
      </c>
      <c r="J71" s="7">
        <v>66.78561243466828</v>
      </c>
      <c r="K71" s="7">
        <v>61.691849467336375</v>
      </c>
      <c r="L71" s="7">
        <v>70</v>
      </c>
      <c r="M71" s="7">
        <v>69.739111393589923</v>
      </c>
      <c r="N71" s="7">
        <v>70</v>
      </c>
    </row>
    <row r="72" spans="1:14" x14ac:dyDescent="0.25">
      <c r="A72" s="2">
        <v>25</v>
      </c>
      <c r="C72" s="7">
        <v>59.727817022281911</v>
      </c>
      <c r="D72" s="7">
        <v>28.701456347400043</v>
      </c>
      <c r="E72" s="7">
        <v>18.867401206049358</v>
      </c>
      <c r="F72" s="7">
        <v>18.567557566006336</v>
      </c>
      <c r="G72" s="7">
        <v>13.808564089910721</v>
      </c>
      <c r="H72" s="7">
        <v>18.524720118842499</v>
      </c>
      <c r="I72" s="7">
        <v>38.572948791277184</v>
      </c>
      <c r="J72" s="7">
        <v>80</v>
      </c>
      <c r="K72" s="7">
        <v>80</v>
      </c>
      <c r="L72" s="7">
        <v>80</v>
      </c>
      <c r="M72" s="7">
        <v>45.592539353495383</v>
      </c>
      <c r="N72" s="7">
        <v>31.551829367371475</v>
      </c>
    </row>
    <row r="73" spans="1:14" x14ac:dyDescent="0.25">
      <c r="A73" s="2">
        <v>26</v>
      </c>
      <c r="C73" s="7">
        <v>96.408845475893585</v>
      </c>
      <c r="D73" s="7">
        <v>69.317916241911206</v>
      </c>
      <c r="E73" s="7">
        <v>49.98670290394967</v>
      </c>
      <c r="F73" s="7">
        <v>95.971783569608249</v>
      </c>
      <c r="G73" s="7">
        <v>52.431532826840701</v>
      </c>
      <c r="H73" s="7">
        <v>0.94091801280787335</v>
      </c>
      <c r="I73" s="7">
        <v>71.395260242791792</v>
      </c>
      <c r="J73" s="7">
        <v>180.82288074050552</v>
      </c>
      <c r="K73" s="7">
        <v>191.72484369813191</v>
      </c>
      <c r="L73" s="7">
        <v>192.66562475343486</v>
      </c>
      <c r="M73" s="7">
        <v>95.592579834576512</v>
      </c>
      <c r="N73" s="7">
        <v>78.677051798093473</v>
      </c>
    </row>
    <row r="74" spans="1:14" x14ac:dyDescent="0.25">
      <c r="A74" s="2">
        <v>27</v>
      </c>
      <c r="C74" s="7">
        <v>3.5761208248243039</v>
      </c>
      <c r="D74" s="7">
        <v>0</v>
      </c>
      <c r="E74" s="7">
        <v>102.81708066989182</v>
      </c>
      <c r="F74" s="7">
        <v>132.81561123040441</v>
      </c>
      <c r="G74" s="7">
        <v>44.20759889306283</v>
      </c>
      <c r="H74" s="7">
        <v>44.20759889306283</v>
      </c>
      <c r="I74" s="7">
        <v>102.57997571707912</v>
      </c>
      <c r="J74" s="7">
        <v>131.06849321771207</v>
      </c>
      <c r="K74" s="7">
        <v>133.17061540675158</v>
      </c>
      <c r="L74" s="7">
        <v>133.91369719165553</v>
      </c>
      <c r="M74" s="7">
        <v>111.83535033033006</v>
      </c>
      <c r="N74" s="7">
        <v>132.45351117290457</v>
      </c>
    </row>
    <row r="75" spans="1:14" x14ac:dyDescent="0.25">
      <c r="A75" s="2">
        <v>28</v>
      </c>
      <c r="C75" s="7">
        <v>30.463873092331873</v>
      </c>
      <c r="D75" s="7">
        <v>11.833399284909783</v>
      </c>
      <c r="E75" s="7">
        <v>30.99397811422569</v>
      </c>
      <c r="F75" s="7">
        <v>27.094682182544087</v>
      </c>
      <c r="G75" s="7">
        <v>13.086236526805587</v>
      </c>
      <c r="H75" s="7">
        <v>16.486203798217929</v>
      </c>
      <c r="I75" s="7">
        <v>43.466075688275858</v>
      </c>
      <c r="J75" s="7">
        <v>76.693480024286657</v>
      </c>
      <c r="K75" s="7">
        <v>90.519785092427426</v>
      </c>
      <c r="L75" s="7">
        <v>89.327427238141553</v>
      </c>
      <c r="M75" s="7">
        <v>29.933513317339902</v>
      </c>
      <c r="N75" s="7">
        <v>30.009342048843699</v>
      </c>
    </row>
    <row r="76" spans="1:14" x14ac:dyDescent="0.25">
      <c r="A76" s="2">
        <v>29</v>
      </c>
      <c r="C76" s="7">
        <v>48.817810877361396</v>
      </c>
      <c r="D76" s="7">
        <v>3.9985582923409133</v>
      </c>
      <c r="E76" s="7">
        <v>44.649284131901851</v>
      </c>
      <c r="F76" s="7">
        <v>49.956482337396977</v>
      </c>
      <c r="G76" s="7">
        <v>17.473713846341184</v>
      </c>
      <c r="H76" s="7">
        <v>21.542534373404113</v>
      </c>
      <c r="I76" s="7">
        <v>56.947513079735785</v>
      </c>
      <c r="J76" s="7">
        <v>65.445291242111622</v>
      </c>
      <c r="K76" s="7">
        <v>65.337507441439101</v>
      </c>
      <c r="L76" s="7">
        <v>65.841574673997926</v>
      </c>
      <c r="M76" s="7">
        <v>49.841676794581993</v>
      </c>
      <c r="N76" s="7">
        <v>44.157286520907995</v>
      </c>
    </row>
    <row r="77" spans="1:14" x14ac:dyDescent="0.25">
      <c r="A77" s="2">
        <v>30</v>
      </c>
      <c r="C77" s="7">
        <v>31.326549900768299</v>
      </c>
      <c r="D77" s="7">
        <v>4.7599240371204878</v>
      </c>
      <c r="E77" s="7">
        <v>85.224474376403336</v>
      </c>
      <c r="F77" s="7">
        <v>152.26877177476842</v>
      </c>
      <c r="G77" s="7">
        <v>98.953578354830853</v>
      </c>
      <c r="H77" s="7">
        <v>38.924192378166751</v>
      </c>
      <c r="I77" s="7">
        <v>132.84849913230059</v>
      </c>
      <c r="J77" s="7">
        <v>165.45350001627196</v>
      </c>
      <c r="K77" s="7">
        <v>189.53534913944029</v>
      </c>
      <c r="L77" s="7">
        <v>189.08923387465987</v>
      </c>
      <c r="M77" s="7">
        <v>112.58940138699489</v>
      </c>
      <c r="N77" s="7">
        <v>132.07522206187301</v>
      </c>
    </row>
    <row r="78" spans="1:14" x14ac:dyDescent="0.25">
      <c r="A78" s="2">
        <v>31</v>
      </c>
      <c r="C78" s="7">
        <v>44.566393873238695</v>
      </c>
      <c r="D78" s="7">
        <v>4.6349527140836093</v>
      </c>
      <c r="E78" s="7">
        <v>70.992466904508035</v>
      </c>
      <c r="F78" s="7">
        <v>160.85223972663053</v>
      </c>
      <c r="G78" s="7">
        <v>94.295431037746127</v>
      </c>
      <c r="H78" s="7">
        <v>42.858677428789626</v>
      </c>
      <c r="I78" s="7">
        <v>164.82351042869345</v>
      </c>
      <c r="J78" s="7">
        <v>189.35604743755664</v>
      </c>
      <c r="K78" s="7">
        <v>190.00255402480849</v>
      </c>
      <c r="L78" s="7">
        <v>190.62691572233143</v>
      </c>
      <c r="M78" s="7">
        <v>115.98755961915263</v>
      </c>
      <c r="N78" s="7">
        <v>126.23504584913212</v>
      </c>
    </row>
    <row r="79" spans="1:14" x14ac:dyDescent="0.25">
      <c r="A79" s="2">
        <v>32</v>
      </c>
      <c r="C79" s="7">
        <v>113.0917277776369</v>
      </c>
      <c r="D79" s="7">
        <v>6.1301508473549395</v>
      </c>
      <c r="E79" s="7">
        <v>145.30813797289264</v>
      </c>
      <c r="F79" s="7">
        <v>196.88867708180661</v>
      </c>
      <c r="G79" s="7">
        <v>191.14834367691844</v>
      </c>
      <c r="H79" s="7">
        <v>62.623183650666007</v>
      </c>
      <c r="I79" s="7">
        <v>290.91048955818439</v>
      </c>
      <c r="J79" s="7">
        <v>300.48217533051098</v>
      </c>
      <c r="K79" s="7">
        <v>300.12614800850469</v>
      </c>
      <c r="L79" s="7">
        <v>300.25245126583263</v>
      </c>
      <c r="M79" s="7">
        <v>207.0353015533301</v>
      </c>
      <c r="N79" s="7">
        <v>206.25679495956521</v>
      </c>
    </row>
    <row r="80" spans="1:14" x14ac:dyDescent="0.25">
      <c r="A80" s="2">
        <v>33</v>
      </c>
      <c r="C80" s="7">
        <v>48.782876377277141</v>
      </c>
      <c r="D80" s="7">
        <v>7.5499273640207809</v>
      </c>
      <c r="E80" s="7">
        <v>55.405933944920527</v>
      </c>
      <c r="F80" s="7">
        <v>65</v>
      </c>
      <c r="G80" s="7">
        <v>74.979975843834666</v>
      </c>
      <c r="H80" s="7">
        <v>30.29759227958856</v>
      </c>
      <c r="I80" s="7">
        <v>110</v>
      </c>
      <c r="J80" s="7">
        <v>110</v>
      </c>
      <c r="K80" s="7">
        <v>110</v>
      </c>
      <c r="L80" s="7">
        <v>65</v>
      </c>
      <c r="M80" s="7">
        <v>65</v>
      </c>
      <c r="N80" s="7">
        <v>65</v>
      </c>
    </row>
    <row r="81" spans="1:14" x14ac:dyDescent="0.25">
      <c r="A81" s="2">
        <v>34</v>
      </c>
      <c r="C81" s="7">
        <v>58.002502415730696</v>
      </c>
      <c r="D81" s="7">
        <v>0.78885590310861331</v>
      </c>
      <c r="E81" s="7">
        <v>33.414790085411269</v>
      </c>
      <c r="F81" s="7">
        <v>59.430709381340904</v>
      </c>
      <c r="G81" s="7">
        <v>19.951885476631666</v>
      </c>
      <c r="H81" s="7">
        <v>99.965734548652918</v>
      </c>
      <c r="I81" s="7">
        <v>100.78835094283494</v>
      </c>
      <c r="J81" s="7">
        <v>100.37392073972231</v>
      </c>
      <c r="K81" s="7">
        <v>100.5495304517636</v>
      </c>
      <c r="L81" s="7">
        <v>100.61425919055242</v>
      </c>
      <c r="M81" s="7">
        <v>80.717951765030747</v>
      </c>
      <c r="N81" s="7">
        <v>71.268326184537628</v>
      </c>
    </row>
    <row r="82" spans="1:14" x14ac:dyDescent="0.25">
      <c r="A82" s="2">
        <v>35</v>
      </c>
      <c r="C82" s="7">
        <v>22.117460017983547</v>
      </c>
      <c r="D82" s="7">
        <v>0</v>
      </c>
      <c r="E82" s="7">
        <v>16.965192844264564</v>
      </c>
      <c r="F82" s="7">
        <v>50.922838114915002</v>
      </c>
      <c r="G82" s="7">
        <v>31.541453311942142</v>
      </c>
      <c r="H82" s="7">
        <v>27.476653192175299</v>
      </c>
      <c r="I82" s="7">
        <v>77.327316163023198</v>
      </c>
      <c r="J82" s="7">
        <v>89.391227722597989</v>
      </c>
      <c r="K82" s="7">
        <v>90.063017944302075</v>
      </c>
      <c r="L82" s="7">
        <v>49.618079973675037</v>
      </c>
      <c r="M82" s="7">
        <v>49.332490836175801</v>
      </c>
      <c r="N82" s="7">
        <v>37.980762656888608</v>
      </c>
    </row>
    <row r="83" spans="1:14" x14ac:dyDescent="0.25">
      <c r="A83" s="2">
        <v>36</v>
      </c>
      <c r="C83" s="7">
        <v>62.977756915011994</v>
      </c>
      <c r="D83" s="7">
        <v>0.96243665889403751</v>
      </c>
      <c r="E83" s="7">
        <v>12.92426138375683</v>
      </c>
      <c r="F83" s="7">
        <v>100.39426278912728</v>
      </c>
      <c r="G83" s="7">
        <v>8.8096513062968391</v>
      </c>
      <c r="H83" s="7">
        <v>136.60251307380238</v>
      </c>
      <c r="I83" s="7">
        <v>97.159207912408903</v>
      </c>
      <c r="J83" s="7">
        <v>114.51512792316758</v>
      </c>
      <c r="K83" s="7">
        <v>140.55952440743204</v>
      </c>
      <c r="L83" s="7">
        <v>100.59799521970872</v>
      </c>
      <c r="M83" s="7">
        <v>59.00103077845403</v>
      </c>
      <c r="N83" s="7">
        <v>60.750524926970485</v>
      </c>
    </row>
    <row r="84" spans="1:14" x14ac:dyDescent="0.25">
      <c r="A84" s="2">
        <v>37</v>
      </c>
      <c r="C84" s="7">
        <v>39.487500531037462</v>
      </c>
      <c r="D84" s="7">
        <v>60.826118891388951</v>
      </c>
      <c r="E84" s="7">
        <v>59.259383075511195</v>
      </c>
      <c r="F84" s="7">
        <v>60.798034833237537</v>
      </c>
      <c r="G84" s="7">
        <v>60.604823705136475</v>
      </c>
      <c r="H84" s="7">
        <v>115.85079974350701</v>
      </c>
      <c r="I84" s="7">
        <v>117.85262846990449</v>
      </c>
      <c r="J84" s="7">
        <v>121.8248653229866</v>
      </c>
      <c r="K84" s="7">
        <v>122.36159470700251</v>
      </c>
      <c r="L84" s="7">
        <v>122.41477122262336</v>
      </c>
      <c r="M84" s="7">
        <v>70.204076925123374</v>
      </c>
      <c r="N84" s="7">
        <v>70.439955145505635</v>
      </c>
    </row>
    <row r="85" spans="1:14" x14ac:dyDescent="0.25">
      <c r="A85" s="2">
        <v>38</v>
      </c>
      <c r="C85" s="7">
        <v>24.51540594106956</v>
      </c>
      <c r="D85" s="7">
        <v>36.575097645720234</v>
      </c>
      <c r="E85" s="7">
        <v>35.960076909639142</v>
      </c>
      <c r="F85" s="7">
        <v>36.478065654898742</v>
      </c>
      <c r="G85" s="7">
        <v>36.61439261793646</v>
      </c>
      <c r="H85" s="7">
        <v>73.868219999999923</v>
      </c>
      <c r="I85" s="7">
        <v>73.290207678123735</v>
      </c>
      <c r="J85" s="7">
        <v>73.447694999999953</v>
      </c>
      <c r="K85" s="7">
        <v>73.167345000000012</v>
      </c>
      <c r="L85" s="7">
        <v>72.886994999999914</v>
      </c>
      <c r="M85" s="7">
        <v>43.486432399999977</v>
      </c>
      <c r="N85" s="7">
        <v>56</v>
      </c>
    </row>
    <row r="86" spans="1:14" x14ac:dyDescent="0.25">
      <c r="A86" s="2">
        <v>39</v>
      </c>
      <c r="C86" s="7">
        <v>29.832329467068991</v>
      </c>
      <c r="D86" s="7">
        <v>26.919785490072446</v>
      </c>
      <c r="E86" s="7">
        <v>22.391225668519439</v>
      </c>
      <c r="F86" s="7">
        <v>28.286805423399578</v>
      </c>
      <c r="G86" s="7">
        <v>22.079137196130997</v>
      </c>
      <c r="H86" s="7">
        <v>72</v>
      </c>
      <c r="I86" s="7">
        <v>72</v>
      </c>
      <c r="J86" s="7">
        <v>72</v>
      </c>
      <c r="K86" s="7">
        <v>72</v>
      </c>
      <c r="L86" s="7">
        <v>72</v>
      </c>
      <c r="M86" s="7">
        <v>53.024909646745996</v>
      </c>
      <c r="N86" s="7">
        <v>42.297952047233665</v>
      </c>
    </row>
    <row r="87" spans="1:14" x14ac:dyDescent="0.25">
      <c r="A87" s="2">
        <v>40</v>
      </c>
      <c r="C87" s="7">
        <v>35</v>
      </c>
      <c r="D87" s="7">
        <v>24.962757639069551</v>
      </c>
      <c r="E87" s="7">
        <v>20.707202476080539</v>
      </c>
      <c r="F87" s="7">
        <v>26.251447033526638</v>
      </c>
      <c r="G87" s="7">
        <v>26.827289717538811</v>
      </c>
      <c r="H87" s="7">
        <v>35</v>
      </c>
      <c r="I87" s="7">
        <v>35</v>
      </c>
      <c r="J87" s="7">
        <v>35</v>
      </c>
      <c r="K87" s="7">
        <v>35</v>
      </c>
      <c r="L87" s="7">
        <v>35</v>
      </c>
      <c r="M87" s="7">
        <v>35</v>
      </c>
      <c r="N87" s="7">
        <v>35</v>
      </c>
    </row>
    <row r="88" spans="1:14" x14ac:dyDescent="0.25">
      <c r="A88" s="2">
        <v>41</v>
      </c>
      <c r="C88" s="7">
        <v>60</v>
      </c>
      <c r="D88" s="7">
        <v>59.671699369535716</v>
      </c>
      <c r="E88" s="7">
        <v>49.512717090863966</v>
      </c>
      <c r="F88" s="7">
        <v>60</v>
      </c>
      <c r="G88" s="7">
        <v>60</v>
      </c>
      <c r="H88" s="7">
        <v>150</v>
      </c>
      <c r="I88" s="7">
        <v>150</v>
      </c>
      <c r="J88" s="7">
        <v>150</v>
      </c>
      <c r="K88" s="7">
        <v>150</v>
      </c>
      <c r="L88" s="7">
        <v>150</v>
      </c>
      <c r="M88" s="7">
        <v>100</v>
      </c>
      <c r="N88" s="7">
        <v>95.730899280534288</v>
      </c>
    </row>
    <row r="89" spans="1:14" x14ac:dyDescent="0.25">
      <c r="A89" s="2">
        <v>42</v>
      </c>
      <c r="C89" s="7">
        <v>200</v>
      </c>
      <c r="D89" s="7">
        <v>184.80697362492521</v>
      </c>
      <c r="E89" s="7">
        <v>153.14115156027339</v>
      </c>
      <c r="F89" s="7">
        <v>200</v>
      </c>
      <c r="G89" s="7">
        <v>198.70168742876385</v>
      </c>
      <c r="H89" s="7">
        <v>700</v>
      </c>
      <c r="I89" s="7">
        <v>700</v>
      </c>
      <c r="J89" s="7">
        <v>700</v>
      </c>
      <c r="K89" s="7">
        <v>700</v>
      </c>
      <c r="L89" s="7">
        <v>700</v>
      </c>
      <c r="M89" s="7">
        <v>375</v>
      </c>
      <c r="N89" s="7">
        <v>298.20536351154118</v>
      </c>
    </row>
    <row r="91" spans="1:14" x14ac:dyDescent="0.2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5"/>
  <sheetViews>
    <sheetView workbookViewId="0">
      <selection activeCell="D31" sqref="D31"/>
    </sheetView>
  </sheetViews>
  <sheetFormatPr defaultRowHeight="14.4" x14ac:dyDescent="0.25"/>
  <cols>
    <col min="2" max="3" width="8.88671875" style="1"/>
    <col min="4" max="10" width="11.77734375" bestFit="1" customWidth="1"/>
    <col min="11" max="11" width="11.88671875" customWidth="1"/>
    <col min="12" max="12" width="9.6640625" bestFit="1" customWidth="1"/>
    <col min="13" max="13" width="11.77734375" bestFit="1" customWidth="1"/>
    <col min="14" max="15" width="9.5546875" bestFit="1" customWidth="1"/>
    <col min="16" max="16" width="16.109375" bestFit="1" customWidth="1"/>
  </cols>
  <sheetData>
    <row r="3" spans="2:16" x14ac:dyDescent="0.25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</row>
    <row r="4" spans="2:16" x14ac:dyDescent="0.25">
      <c r="B4" s="1" t="s">
        <v>5</v>
      </c>
      <c r="C4" s="1" t="s">
        <v>4</v>
      </c>
      <c r="D4" s="9">
        <v>12594.8</v>
      </c>
      <c r="E4" s="10">
        <v>9005.9</v>
      </c>
      <c r="F4" s="10">
        <v>14751.6</v>
      </c>
      <c r="G4" s="10">
        <v>16824.5</v>
      </c>
      <c r="H4" s="10">
        <v>16336.1</v>
      </c>
      <c r="I4" s="10">
        <v>18475.900000000001</v>
      </c>
      <c r="J4" s="10">
        <v>18137.599999999999</v>
      </c>
      <c r="K4" s="10">
        <v>15596</v>
      </c>
      <c r="L4" s="10">
        <v>13823.8</v>
      </c>
      <c r="M4" s="10">
        <v>14920.8</v>
      </c>
      <c r="N4" s="10">
        <v>13703.4</v>
      </c>
      <c r="O4" s="10">
        <v>13321.1</v>
      </c>
    </row>
    <row r="5" spans="2:16" x14ac:dyDescent="0.25">
      <c r="B5" s="1" t="s">
        <v>5</v>
      </c>
      <c r="C5" s="1" t="s">
        <v>3</v>
      </c>
      <c r="D5" s="9">
        <v>9561.0804749894869</v>
      </c>
      <c r="E5" s="10">
        <v>7505.9</v>
      </c>
      <c r="F5" s="10">
        <v>12270.029999424314</v>
      </c>
      <c r="G5" s="10">
        <v>13643.529873734233</v>
      </c>
      <c r="H5" s="10">
        <v>13176.42432901236</v>
      </c>
      <c r="I5" s="10">
        <v>17375.900000000001</v>
      </c>
      <c r="J5" s="10">
        <v>17037.599999999999</v>
      </c>
      <c r="K5" s="10">
        <v>14496</v>
      </c>
      <c r="L5" s="10">
        <v>12723.8</v>
      </c>
      <c r="M5" s="10">
        <v>13820.8</v>
      </c>
      <c r="N5" s="10">
        <v>12353.4</v>
      </c>
      <c r="O5" s="10">
        <v>11025.961445515761</v>
      </c>
    </row>
    <row r="6" spans="2:16" x14ac:dyDescent="0.25">
      <c r="B6" s="1" t="s">
        <v>6</v>
      </c>
      <c r="C6" s="1" t="s">
        <v>2</v>
      </c>
      <c r="D6" s="9">
        <v>3033.7195250105115</v>
      </c>
      <c r="E6" s="10">
        <v>1499.9999999999995</v>
      </c>
      <c r="F6" s="10">
        <v>2481.5700005756867</v>
      </c>
      <c r="G6" s="10">
        <v>3180.9701262657686</v>
      </c>
      <c r="H6" s="10">
        <v>3159.6756709876408</v>
      </c>
      <c r="I6" s="10">
        <v>1099.9999999999986</v>
      </c>
      <c r="J6" s="10">
        <v>1099.9999999999986</v>
      </c>
      <c r="K6" s="10">
        <v>1100.0000000000007</v>
      </c>
      <c r="L6" s="10">
        <v>1100.0000000000007</v>
      </c>
      <c r="M6" s="10">
        <v>1100.0000000000007</v>
      </c>
      <c r="N6" s="10">
        <v>1349.9999999999993</v>
      </c>
      <c r="O6" s="10">
        <v>2295.1385544842392</v>
      </c>
    </row>
    <row r="7" spans="2:16" x14ac:dyDescent="0.25">
      <c r="B7" s="1" t="s">
        <v>31</v>
      </c>
      <c r="C7" s="1" t="s">
        <v>1</v>
      </c>
      <c r="D7" s="6">
        <v>671990542.87389719</v>
      </c>
      <c r="E7" s="6">
        <v>302877119.99999988</v>
      </c>
      <c r="F7" s="6">
        <v>550270726.23090851</v>
      </c>
      <c r="G7" s="6">
        <v>682265224.85886419</v>
      </c>
      <c r="H7" s="6">
        <v>700229127.6831851</v>
      </c>
      <c r="I7" s="6">
        <v>240818399.99999976</v>
      </c>
      <c r="J7" s="6">
        <v>248845679.9999997</v>
      </c>
      <c r="K7" s="6">
        <v>248845680.00000018</v>
      </c>
      <c r="L7" s="6">
        <v>240818400.00000018</v>
      </c>
      <c r="M7" s="6">
        <v>248845680.00000018</v>
      </c>
      <c r="N7" s="6">
        <v>293126399.99999988</v>
      </c>
      <c r="O7" s="6">
        <v>509172435.94809794</v>
      </c>
      <c r="P7" s="13">
        <f>SUM(D7:O7)/10^7</f>
        <v>493.81054175949515</v>
      </c>
    </row>
    <row r="8" spans="2:16" x14ac:dyDescent="0.25">
      <c r="D8" s="7">
        <f>load1-hydro1</f>
        <v>3033.7195250105124</v>
      </c>
      <c r="E8" s="7">
        <f>load2-hydro2</f>
        <v>1500</v>
      </c>
      <c r="F8" s="7">
        <f>load3-hydro3</f>
        <v>2481.5700005756862</v>
      </c>
      <c r="G8" s="7">
        <f>load4-hydro4</f>
        <v>3180.9701262657672</v>
      </c>
      <c r="H8" s="7">
        <f>load5-hydro5</f>
        <v>3159.6756709876408</v>
      </c>
      <c r="I8" s="7">
        <f>load6-hydro6</f>
        <v>1100</v>
      </c>
      <c r="J8" s="7">
        <f>load7-hydro7</f>
        <v>1100</v>
      </c>
      <c r="K8" s="7">
        <f>load8-hydro8</f>
        <v>1100</v>
      </c>
      <c r="L8" s="7">
        <f>load9-hydro9</f>
        <v>1100</v>
      </c>
      <c r="M8" s="7">
        <f>load10-hydro10</f>
        <v>1100</v>
      </c>
      <c r="N8" s="7">
        <f>load11-hydro11</f>
        <v>1350</v>
      </c>
      <c r="O8" s="7">
        <f>load12-hydro12</f>
        <v>2295.1385544842396</v>
      </c>
    </row>
    <row r="9" spans="2:16" x14ac:dyDescent="0.25">
      <c r="H9" s="6"/>
    </row>
    <row r="10" spans="2:16" x14ac:dyDescent="0.25">
      <c r="D10" s="6"/>
      <c r="J10" s="6"/>
    </row>
    <row r="12" spans="2:16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6" x14ac:dyDescent="0.25"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6" x14ac:dyDescent="0.25"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6" x14ac:dyDescent="0.25"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6" x14ac:dyDescent="0.25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3"/>
    </row>
    <row r="17" spans="4:16" x14ac:dyDescent="0.25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9" spans="4:16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4:16" x14ac:dyDescent="0.25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4:16" x14ac:dyDescent="0.2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4:16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4:16" x14ac:dyDescent="0.25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4:16" x14ac:dyDescent="0.25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4:16" x14ac:dyDescent="0.25">
      <c r="F25" s="1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84</vt:i4>
      </vt:variant>
    </vt:vector>
  </HeadingPairs>
  <TitlesOfParts>
    <vt:vector size="86" baseType="lpstr">
      <vt:lpstr>水电</vt:lpstr>
      <vt:lpstr>系统</vt:lpstr>
      <vt:lpstr>fuel1</vt:lpstr>
      <vt:lpstr>fuel10</vt:lpstr>
      <vt:lpstr>fuel11</vt:lpstr>
      <vt:lpstr>fuel12</vt:lpstr>
      <vt:lpstr>fuel2</vt:lpstr>
      <vt:lpstr>fuel3</vt:lpstr>
      <vt:lpstr>fuel4</vt:lpstr>
      <vt:lpstr>fuel5</vt:lpstr>
      <vt:lpstr>fuel6</vt:lpstr>
      <vt:lpstr>fuel7</vt:lpstr>
      <vt:lpstr>fuel8</vt:lpstr>
      <vt:lpstr>fuel9</vt:lpstr>
      <vt:lpstr>hydro1</vt:lpstr>
      <vt:lpstr>hydro10</vt:lpstr>
      <vt:lpstr>hydro11</vt:lpstr>
      <vt:lpstr>hydro12</vt:lpstr>
      <vt:lpstr>hydro2</vt:lpstr>
      <vt:lpstr>hydro3</vt:lpstr>
      <vt:lpstr>hydro4</vt:lpstr>
      <vt:lpstr>hydro5</vt:lpstr>
      <vt:lpstr>hydro6</vt:lpstr>
      <vt:lpstr>hydro7</vt:lpstr>
      <vt:lpstr>hydro8</vt:lpstr>
      <vt:lpstr>hydro9</vt:lpstr>
      <vt:lpstr>load1</vt:lpstr>
      <vt:lpstr>load10</vt:lpstr>
      <vt:lpstr>load11</vt:lpstr>
      <vt:lpstr>load12</vt:lpstr>
      <vt:lpstr>load2</vt:lpstr>
      <vt:lpstr>load3</vt:lpstr>
      <vt:lpstr>load4</vt:lpstr>
      <vt:lpstr>load5</vt:lpstr>
      <vt:lpstr>load6</vt:lpstr>
      <vt:lpstr>load7</vt:lpstr>
      <vt:lpstr>load8</vt:lpstr>
      <vt:lpstr>load9</vt:lpstr>
      <vt:lpstr>simulateP1</vt:lpstr>
      <vt:lpstr>simulateP10</vt:lpstr>
      <vt:lpstr>simulateP11</vt:lpstr>
      <vt:lpstr>simulateP12</vt:lpstr>
      <vt:lpstr>simulateP2</vt:lpstr>
      <vt:lpstr>simulateP3</vt:lpstr>
      <vt:lpstr>simulateP4</vt:lpstr>
      <vt:lpstr>simulateP5</vt:lpstr>
      <vt:lpstr>simulateP6</vt:lpstr>
      <vt:lpstr>simulateP7</vt:lpstr>
      <vt:lpstr>simulateP8</vt:lpstr>
      <vt:lpstr>simulateP9</vt:lpstr>
      <vt:lpstr>simulateZ1</vt:lpstr>
      <vt:lpstr>simulateZ10</vt:lpstr>
      <vt:lpstr>simulateZ11</vt:lpstr>
      <vt:lpstr>simulateZ12</vt:lpstr>
      <vt:lpstr>simulateZ2</vt:lpstr>
      <vt:lpstr>simulateZ3</vt:lpstr>
      <vt:lpstr>simulateZ4</vt:lpstr>
      <vt:lpstr>simulateZ5</vt:lpstr>
      <vt:lpstr>simulateZ6</vt:lpstr>
      <vt:lpstr>simulateZ7</vt:lpstr>
      <vt:lpstr>simulateZ8</vt:lpstr>
      <vt:lpstr>simulateZ9</vt:lpstr>
      <vt:lpstr>targetZ1</vt:lpstr>
      <vt:lpstr>targetZ10</vt:lpstr>
      <vt:lpstr>targetZ11</vt:lpstr>
      <vt:lpstr>targetZ12</vt:lpstr>
      <vt:lpstr>targetZ2</vt:lpstr>
      <vt:lpstr>targetZ3</vt:lpstr>
      <vt:lpstr>targetZ4</vt:lpstr>
      <vt:lpstr>targetZ5</vt:lpstr>
      <vt:lpstr>targetZ6</vt:lpstr>
      <vt:lpstr>targetZ7</vt:lpstr>
      <vt:lpstr>targetZ8</vt:lpstr>
      <vt:lpstr>targetZ9</vt:lpstr>
      <vt:lpstr>thermal1</vt:lpstr>
      <vt:lpstr>thermal10</vt:lpstr>
      <vt:lpstr>thermal11</vt:lpstr>
      <vt:lpstr>thermal12</vt:lpstr>
      <vt:lpstr>thermal2</vt:lpstr>
      <vt:lpstr>thermal3</vt:lpstr>
      <vt:lpstr>thermal4</vt:lpstr>
      <vt:lpstr>thermal5</vt:lpstr>
      <vt:lpstr>thermal6</vt:lpstr>
      <vt:lpstr>thermal7</vt:lpstr>
      <vt:lpstr>thermal8</vt:lpstr>
      <vt:lpstr>thermal9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2018-03-15T02:58:25Z</dcterms:modified>
</cp:coreProperties>
</file>