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水电" sheetId="1" r:id="rId1"/>
    <sheet name="系统" sheetId="3" r:id="rId2"/>
  </sheets>
  <definedNames>
    <definedName name="fuel1">系统!$D$7</definedName>
    <definedName name="fuel10">系统!$M$7</definedName>
    <definedName name="fuel11">系统!$N$7</definedName>
    <definedName name="fuel12">系统!$O$7</definedName>
    <definedName name="fuel2">系统!$E$7</definedName>
    <definedName name="fuel3">系统!$F$7</definedName>
    <definedName name="fuel4">系统!$G$7</definedName>
    <definedName name="fuel5">系统!$H$7</definedName>
    <definedName name="fuel6">系统!$I$7</definedName>
    <definedName name="fuel7">系统!$J$7</definedName>
    <definedName name="fuel8">系统!$K$7</definedName>
    <definedName name="fuel9">系统!$L$7</definedName>
    <definedName name="hydro1">系统!$D$5</definedName>
    <definedName name="hydro10">系统!$M$5</definedName>
    <definedName name="hydro11">系统!$N$5</definedName>
    <definedName name="hydro12">系统!$O$5</definedName>
    <definedName name="hydro2">系统!$E$5</definedName>
    <definedName name="hydro3">系统!$F$5</definedName>
    <definedName name="hydro4">系统!$G$5</definedName>
    <definedName name="hydro5">系统!$H$5</definedName>
    <definedName name="hydro6">系统!$I$5</definedName>
    <definedName name="hydro7">系统!$J$5</definedName>
    <definedName name="hydro8">系统!$K$5</definedName>
    <definedName name="hydro9">系统!$L$5</definedName>
    <definedName name="load1">系统!$D$4</definedName>
    <definedName name="load10">系统!$M$4</definedName>
    <definedName name="load11">系统!$N$4</definedName>
    <definedName name="load12">系统!$O$4</definedName>
    <definedName name="load2">系统!$E$4</definedName>
    <definedName name="load3">系统!$F$4</definedName>
    <definedName name="load4">系统!$G$4</definedName>
    <definedName name="load5">系统!$H$4</definedName>
    <definedName name="load6">系统!$I$4</definedName>
    <definedName name="load7">系统!$J$4</definedName>
    <definedName name="load8">系统!$K$4</definedName>
    <definedName name="load9">系统!$L$4</definedName>
    <definedName name="simulateP1">水电!$C$48:$C$89</definedName>
    <definedName name="simulateP10">水电!$L$48:$L$89</definedName>
    <definedName name="simulateP11">水电!$M$48:$M$89</definedName>
    <definedName name="simulateP12">水电!$N$48:$N$89</definedName>
    <definedName name="simulateP2">水电!$D$48:$D$89</definedName>
    <definedName name="simulateP3">水电!$E$48:$E$89</definedName>
    <definedName name="simulateP4">水电!$F$48:$F$89</definedName>
    <definedName name="simulateP5">水电!$G$48:$G$89</definedName>
    <definedName name="simulateP6">水电!$H$48:$H$89</definedName>
    <definedName name="simulateP7">水电!$I$48:$I$89</definedName>
    <definedName name="simulateP8">水电!$J$48:$J$89</definedName>
    <definedName name="simulateP9">水电!$K$48:$K$89</definedName>
    <definedName name="simulateZ1">水电!$Q$4:$Q$45</definedName>
    <definedName name="simulateZ10">水电!$Z$4:$Z$45</definedName>
    <definedName name="simulateZ11">水电!$AA$4:$AA$45</definedName>
    <definedName name="simulateZ12">水电!$AB$4:$AB$45</definedName>
    <definedName name="simulateZ2">水电!$R$4:$R$45</definedName>
    <definedName name="simulateZ3">水电!$S$4:$S$45</definedName>
    <definedName name="simulateZ4">水电!$T$4:$T$45</definedName>
    <definedName name="simulateZ5">水电!$U$4:$U$45</definedName>
    <definedName name="simulateZ6">水电!$V$4:$V$45</definedName>
    <definedName name="simulateZ7">水电!$W$4:$W$45</definedName>
    <definedName name="simulateZ8">水电!$X$4:$X$45</definedName>
    <definedName name="simulateZ9">水电!$Y$4:$Y$45</definedName>
    <definedName name="targetZ1">水电!$C$4:$C$45</definedName>
    <definedName name="targetZ10">水电!$L$4:$L$45</definedName>
    <definedName name="targetZ11">水电!$M$4:$M$45</definedName>
    <definedName name="targetZ12">水电!$N$4:$N$45</definedName>
    <definedName name="targetZ2">水电!$D$4:$D$45</definedName>
    <definedName name="targetZ3">水电!$E$4:$E$45</definedName>
    <definedName name="targetZ4">水电!$F$4:$F$45</definedName>
    <definedName name="targetZ5">水电!$G$4:$G$45</definedName>
    <definedName name="targetZ6">水电!$H$4:$H$45</definedName>
    <definedName name="targetZ7">水电!$I$4:$I$45</definedName>
    <definedName name="targetZ8">水电!$J$4:$J$45</definedName>
    <definedName name="targetZ9">水电!$K$4:$K$45</definedName>
    <definedName name="thermal1">系统!$D$6</definedName>
    <definedName name="thermal10">系统!$M$6</definedName>
    <definedName name="thermal11">系统!$N$6</definedName>
    <definedName name="thermal12">系统!$O$6</definedName>
    <definedName name="thermal2">系统!$E$6</definedName>
    <definedName name="thermal3">系统!$F$6</definedName>
    <definedName name="thermal4">系统!$G$6</definedName>
    <definedName name="thermal5">系统!$H$6</definedName>
    <definedName name="thermal6">系统!$I$6</definedName>
    <definedName name="thermal7">系统!$J$6</definedName>
    <definedName name="thermal8">系统!$K$6</definedName>
    <definedName name="thermal9">系统!$L$6</definedName>
  </definedNames>
  <calcPr calcId="152511"/>
</workbook>
</file>

<file path=xl/calcChain.xml><?xml version="1.0" encoding="utf-8"?>
<calcChain xmlns="http://schemas.openxmlformats.org/spreadsheetml/2006/main">
  <c r="P7" i="3" l="1"/>
  <c r="O8" i="3" l="1"/>
  <c r="N8" i="3"/>
  <c r="L8" i="3"/>
  <c r="K8" i="3"/>
  <c r="J8" i="3"/>
  <c r="M8" i="3" l="1"/>
  <c r="I8" i="3" l="1"/>
  <c r="G8" i="3" l="1"/>
  <c r="H8" i="3"/>
  <c r="F8" i="3" l="1"/>
  <c r="E8" i="3" l="1"/>
  <c r="D8" i="3" l="1"/>
</calcChain>
</file>

<file path=xl/sharedStrings.xml><?xml version="1.0" encoding="utf-8"?>
<sst xmlns="http://schemas.openxmlformats.org/spreadsheetml/2006/main" count="33" uniqueCount="32">
  <si>
    <t>水库末水位</t>
    <phoneticPr fontId="1" type="noConversion"/>
  </si>
  <si>
    <t>煤耗</t>
    <phoneticPr fontId="1" type="noConversion"/>
  </si>
  <si>
    <t>火电</t>
    <phoneticPr fontId="1" type="noConversion"/>
  </si>
  <si>
    <t>水电</t>
    <phoneticPr fontId="1" type="noConversion"/>
  </si>
  <si>
    <t>负荷</t>
    <phoneticPr fontId="1" type="noConversion"/>
  </si>
  <si>
    <t>MW</t>
    <phoneticPr fontId="1" type="noConversion"/>
  </si>
  <si>
    <t>MW</t>
    <phoneticPr fontId="1" type="noConversion"/>
  </si>
  <si>
    <t>simulateZ1</t>
    <phoneticPr fontId="1" type="noConversion"/>
  </si>
  <si>
    <t>simulateZ2</t>
  </si>
  <si>
    <t>simulateZ3</t>
  </si>
  <si>
    <t>simulateZ4</t>
  </si>
  <si>
    <t>simulateZ5</t>
  </si>
  <si>
    <t>simulateZ6</t>
  </si>
  <si>
    <t>simulateZ7</t>
  </si>
  <si>
    <t>simulateZ8</t>
  </si>
  <si>
    <t>simulateZ9</t>
  </si>
  <si>
    <t>simulateZ10</t>
  </si>
  <si>
    <t>simulateZ11</t>
  </si>
  <si>
    <t>simulateZ12</t>
  </si>
  <si>
    <t>simulateP1</t>
    <phoneticPr fontId="1" type="noConversion"/>
  </si>
  <si>
    <t>simulateP2</t>
  </si>
  <si>
    <t>simulateP3</t>
  </si>
  <si>
    <t>simulateP4</t>
  </si>
  <si>
    <t>simulateP5</t>
  </si>
  <si>
    <t>simulateP6</t>
  </si>
  <si>
    <t>simulateP7</t>
  </si>
  <si>
    <t>simulateP8</t>
  </si>
  <si>
    <t>simulateP9</t>
  </si>
  <si>
    <t>simulateP10</t>
  </si>
  <si>
    <t>simulateP11</t>
  </si>
  <si>
    <t>simulateP12</t>
  </si>
  <si>
    <t>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</si>
</sst>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_ "/>
    <numFmt numFmtId="177" formatCode="0.0_);[Red]\(0.0\)"/>
    <numFmt numFmtId="178" formatCode="0.00_);\(0.00\)"/>
    <numFmt numFmtId="179" formatCode="0_ "/>
    <numFmt numFmtId="180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/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/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1" fontId="0" fillId="0" borderId="0" xfId="0" applyNumberFormat="1"/>
    <xf numFmtId="17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1"/>
  <sheetViews>
    <sheetView tabSelected="1" zoomScale="85" zoomScaleNormal="85" workbookViewId="0">
      <pane xSplit="1" ySplit="1" topLeftCell="B2" activePane="bottomRight" state="frozen"/>
      <selection pane="topRight" activeCell="E1" sqref="E1"/>
      <selection pane="bottomLeft" activeCell="A4" sqref="A4"/>
      <selection pane="bottomRight" activeCell="F13" sqref="F13"/>
    </sheetView>
  </sheetViews>
  <sheetFormatPr defaultRowHeight="14.4" x14ac:dyDescent="0.25"/>
  <cols>
    <col min="2" max="2" width="11.6640625" customWidth="1"/>
    <col min="3" max="3" width="11.6640625" bestFit="1" customWidth="1"/>
    <col min="4" max="4" width="12.88671875" bestFit="1" customWidth="1"/>
    <col min="5" max="11" width="11.6640625" bestFit="1" customWidth="1"/>
    <col min="12" max="14" width="12.77734375" bestFit="1" customWidth="1"/>
    <col min="16" max="17" width="11.6640625" bestFit="1" customWidth="1"/>
    <col min="18" max="18" width="11.21875" customWidth="1"/>
    <col min="19" max="25" width="11.6640625" bestFit="1" customWidth="1"/>
    <col min="26" max="28" width="12.77734375" bestFit="1" customWidth="1"/>
  </cols>
  <sheetData>
    <row r="1" spans="1:28" x14ac:dyDescent="0.25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Q1" s="1">
        <v>1</v>
      </c>
      <c r="R1" s="1">
        <v>2</v>
      </c>
      <c r="S1" s="1">
        <v>3</v>
      </c>
      <c r="T1" s="1">
        <v>4</v>
      </c>
      <c r="U1" s="1">
        <v>5</v>
      </c>
      <c r="V1" s="1">
        <v>6</v>
      </c>
      <c r="W1" s="1">
        <v>7</v>
      </c>
      <c r="X1" s="1">
        <v>8</v>
      </c>
      <c r="Y1" s="1">
        <v>9</v>
      </c>
      <c r="Z1" s="1">
        <v>10</v>
      </c>
      <c r="AA1" s="1">
        <v>11</v>
      </c>
      <c r="AB1" s="1">
        <v>12</v>
      </c>
    </row>
    <row r="2" spans="1:28" x14ac:dyDescent="0.25">
      <c r="B2" t="s">
        <v>0</v>
      </c>
      <c r="O2" s="3"/>
    </row>
    <row r="3" spans="1:28" x14ac:dyDescent="0.25"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</row>
    <row r="4" spans="1:28" x14ac:dyDescent="0.25">
      <c r="A4" s="2">
        <v>1</v>
      </c>
      <c r="B4" s="4"/>
      <c r="C4" s="5">
        <v>1604.9999999996448</v>
      </c>
      <c r="D4" s="5">
        <v>1604.9999999996448</v>
      </c>
      <c r="E4" s="5">
        <v>1604.9999999996448</v>
      </c>
      <c r="F4" s="5">
        <v>1608.016546352532</v>
      </c>
      <c r="G4" s="5">
        <v>1617.9999999471756</v>
      </c>
      <c r="H4" s="5">
        <v>1604.9999999996448</v>
      </c>
      <c r="I4" s="5">
        <v>1617.9999999471756</v>
      </c>
      <c r="J4" s="5">
        <v>1604.9999999996448</v>
      </c>
      <c r="K4" s="5">
        <v>1604.9999999996448</v>
      </c>
      <c r="L4" s="5">
        <v>1617.9999999471756</v>
      </c>
      <c r="M4" s="5">
        <v>1604.9999999996448</v>
      </c>
      <c r="N4" s="5">
        <v>1607.7795520410655</v>
      </c>
      <c r="P4" s="4"/>
      <c r="Q4" s="11">
        <v>1604.9999999996448</v>
      </c>
      <c r="R4" s="11">
        <v>1604.9999999996448</v>
      </c>
      <c r="S4" s="11">
        <v>1604.9999999996448</v>
      </c>
      <c r="T4" s="11">
        <v>1617.9999999471756</v>
      </c>
      <c r="U4" s="11">
        <v>1617.9999999471756</v>
      </c>
      <c r="V4" s="11">
        <v>1604.9999999996448</v>
      </c>
      <c r="W4" s="11">
        <v>1617.9999999471756</v>
      </c>
      <c r="X4" s="11">
        <v>1617.9999999471756</v>
      </c>
      <c r="Y4" s="11">
        <v>1617.9999999471756</v>
      </c>
      <c r="Z4" s="11">
        <v>1617.9999999471756</v>
      </c>
      <c r="AA4" s="11">
        <v>1617.9999999471756</v>
      </c>
      <c r="AB4" s="11">
        <v>1607.7795520410655</v>
      </c>
    </row>
    <row r="5" spans="1:28" x14ac:dyDescent="0.25">
      <c r="A5" s="2">
        <v>2</v>
      </c>
      <c r="B5" s="4"/>
      <c r="C5" s="5">
        <v>1494.2999653787699</v>
      </c>
      <c r="D5" s="5">
        <v>1494.2999653787699</v>
      </c>
      <c r="E5" s="5">
        <v>1494.2999653787699</v>
      </c>
      <c r="F5" s="5">
        <v>1494.2999653787699</v>
      </c>
      <c r="G5" s="5">
        <v>1494.2999653787699</v>
      </c>
      <c r="H5" s="5">
        <v>1494.2999653787699</v>
      </c>
      <c r="I5" s="5">
        <v>1495.1461627675092</v>
      </c>
      <c r="J5" s="5">
        <v>1495.9795257405208</v>
      </c>
      <c r="K5" s="5">
        <v>1496.8011165833025</v>
      </c>
      <c r="L5" s="5">
        <v>1497.6098886833158</v>
      </c>
      <c r="M5" s="5">
        <v>1497.6098886833158</v>
      </c>
      <c r="N5" s="5">
        <v>1497.609999980087</v>
      </c>
      <c r="P5" s="4"/>
      <c r="Q5" s="11">
        <v>1494.2999653787699</v>
      </c>
      <c r="R5" s="11">
        <v>1494.2999653787699</v>
      </c>
      <c r="S5" s="11">
        <v>1494.2999653787699</v>
      </c>
      <c r="T5" s="11">
        <v>1494.2999653787699</v>
      </c>
      <c r="U5" s="11">
        <v>1494.2999653787699</v>
      </c>
      <c r="V5" s="11">
        <v>1494.2999653787699</v>
      </c>
      <c r="W5" s="11">
        <v>1495.1461627675092</v>
      </c>
      <c r="X5" s="11">
        <v>1495.9795257405208</v>
      </c>
      <c r="Y5" s="11">
        <v>1496.8011165833025</v>
      </c>
      <c r="Z5" s="11">
        <v>1497.6098886833158</v>
      </c>
      <c r="AA5" s="11">
        <v>1497.6098886833158</v>
      </c>
      <c r="AB5" s="11">
        <v>1497.609999980087</v>
      </c>
    </row>
    <row r="6" spans="1:28" x14ac:dyDescent="0.25">
      <c r="A6" s="2">
        <v>3</v>
      </c>
      <c r="B6" s="4"/>
      <c r="C6" s="5">
        <v>1417.999973242702</v>
      </c>
      <c r="D6" s="5">
        <v>1416.8515617496964</v>
      </c>
      <c r="E6" s="5">
        <v>1397.9999999988329</v>
      </c>
      <c r="F6" s="5">
        <v>1403.9100492381847</v>
      </c>
      <c r="G6" s="5">
        <v>1406.4500718927256</v>
      </c>
      <c r="H6" s="5">
        <v>1397.9999999988329</v>
      </c>
      <c r="I6" s="5">
        <v>1397.9999999988329</v>
      </c>
      <c r="J6" s="5">
        <v>1397.9999999988329</v>
      </c>
      <c r="K6" s="5">
        <v>1397.9999999988329</v>
      </c>
      <c r="L6" s="5">
        <v>1417.999973242702</v>
      </c>
      <c r="M6" s="5">
        <v>1417.999973242702</v>
      </c>
      <c r="N6" s="5">
        <v>1416.1999893701498</v>
      </c>
      <c r="P6" s="4"/>
      <c r="Q6" s="11">
        <v>1417.999973242702</v>
      </c>
      <c r="R6" s="11">
        <v>1416.8515617496964</v>
      </c>
      <c r="S6" s="11">
        <v>1397.9999999988329</v>
      </c>
      <c r="T6" s="11">
        <v>1403.9100492381847</v>
      </c>
      <c r="U6" s="11">
        <v>1417.999973242702</v>
      </c>
      <c r="V6" s="11">
        <v>1417.999973242702</v>
      </c>
      <c r="W6" s="11">
        <v>1417.999973242702</v>
      </c>
      <c r="X6" s="11">
        <v>1417.999973242702</v>
      </c>
      <c r="Y6" s="11">
        <v>1417.999973242702</v>
      </c>
      <c r="Z6" s="11">
        <v>1417.999973242702</v>
      </c>
      <c r="AA6" s="11">
        <v>1417.999973242702</v>
      </c>
      <c r="AB6" s="11">
        <v>1416.1999893701498</v>
      </c>
    </row>
    <row r="7" spans="1:28" x14ac:dyDescent="0.25">
      <c r="A7" s="2">
        <v>4</v>
      </c>
      <c r="B7" s="4"/>
      <c r="C7" s="5">
        <v>1296.5403086275564</v>
      </c>
      <c r="D7" s="5">
        <v>1296.5403086275564</v>
      </c>
      <c r="E7" s="5">
        <v>1296.5403086275564</v>
      </c>
      <c r="F7" s="5">
        <v>1296.5403086275564</v>
      </c>
      <c r="G7" s="5">
        <v>1296.5403086275564</v>
      </c>
      <c r="H7" s="5">
        <v>1296.5403086275564</v>
      </c>
      <c r="I7" s="5">
        <v>1295.6570939048311</v>
      </c>
      <c r="J7" s="5">
        <v>1294.7597738902368</v>
      </c>
      <c r="K7" s="5">
        <v>1293.8469638306644</v>
      </c>
      <c r="L7" s="5">
        <v>1292.9200712975244</v>
      </c>
      <c r="M7" s="5">
        <v>1292.9200712975244</v>
      </c>
      <c r="N7" s="5">
        <v>1292.9199999984244</v>
      </c>
      <c r="P7" s="4"/>
      <c r="Q7" s="11">
        <v>1296.5403086275564</v>
      </c>
      <c r="R7" s="11">
        <v>1296.5403086275564</v>
      </c>
      <c r="S7" s="11">
        <v>1296.5403086275564</v>
      </c>
      <c r="T7" s="11">
        <v>1296.5403086275564</v>
      </c>
      <c r="U7" s="11">
        <v>1296.5403086275564</v>
      </c>
      <c r="V7" s="11">
        <v>1296.5403086275564</v>
      </c>
      <c r="W7" s="11">
        <v>1295.6570939048311</v>
      </c>
      <c r="X7" s="11">
        <v>1294.7597738902368</v>
      </c>
      <c r="Y7" s="11">
        <v>1293.8469638306644</v>
      </c>
      <c r="Z7" s="11">
        <v>1292.9200712975244</v>
      </c>
      <c r="AA7" s="11">
        <v>1292.9200712975244</v>
      </c>
      <c r="AB7" s="11">
        <v>1292.9199999984244</v>
      </c>
    </row>
    <row r="8" spans="1:28" x14ac:dyDescent="0.25">
      <c r="A8" s="2">
        <v>5</v>
      </c>
      <c r="B8" s="4"/>
      <c r="C8" s="5">
        <v>1217.0143128719674</v>
      </c>
      <c r="D8" s="5">
        <v>1215.9999999999195</v>
      </c>
      <c r="E8" s="5">
        <v>1215.9999999999195</v>
      </c>
      <c r="F8" s="5">
        <v>1216.9370442511174</v>
      </c>
      <c r="G8" s="5">
        <v>1222.9999999880315</v>
      </c>
      <c r="H8" s="5">
        <v>1215.9999999999195</v>
      </c>
      <c r="I8" s="5">
        <v>1215.9999999999195</v>
      </c>
      <c r="J8" s="5">
        <v>1222.8600980600356</v>
      </c>
      <c r="K8" s="5">
        <v>1215.9999999999195</v>
      </c>
      <c r="L8" s="5">
        <v>1222.9999999880315</v>
      </c>
      <c r="M8" s="5">
        <v>1222.9999999880315</v>
      </c>
      <c r="N8" s="5">
        <v>1220.2799999981896</v>
      </c>
      <c r="P8" s="4"/>
      <c r="Q8" s="11">
        <v>1222.9999999880315</v>
      </c>
      <c r="R8" s="11">
        <v>1222.9999999880315</v>
      </c>
      <c r="S8" s="11">
        <v>1222.9999999880315</v>
      </c>
      <c r="T8" s="11">
        <v>1222.9999999880315</v>
      </c>
      <c r="U8" s="11">
        <v>1222.9999999880315</v>
      </c>
      <c r="V8" s="11">
        <v>1215.9999999999195</v>
      </c>
      <c r="W8" s="11">
        <v>1222.9999999880315</v>
      </c>
      <c r="X8" s="11">
        <v>1222.9999999880315</v>
      </c>
      <c r="Y8" s="11">
        <v>1215.9999999999195</v>
      </c>
      <c r="Z8" s="11">
        <v>1222.9999999880315</v>
      </c>
      <c r="AA8" s="11">
        <v>1222.9999999880315</v>
      </c>
      <c r="AB8" s="11">
        <v>1220.2799999981896</v>
      </c>
    </row>
    <row r="9" spans="1:28" x14ac:dyDescent="0.25">
      <c r="A9" s="2">
        <v>6</v>
      </c>
      <c r="B9" s="4"/>
      <c r="C9" s="5">
        <v>1130.983107179512</v>
      </c>
      <c r="D9" s="5">
        <v>1121.9999999993283</v>
      </c>
      <c r="E9" s="5">
        <v>1132.9503320893086</v>
      </c>
      <c r="F9" s="5">
        <v>1121.9999999993283</v>
      </c>
      <c r="G9" s="5">
        <v>1121.9999999993283</v>
      </c>
      <c r="H9" s="5">
        <v>1121.9999999993283</v>
      </c>
      <c r="I9" s="5">
        <v>1121.9999999993283</v>
      </c>
      <c r="J9" s="5">
        <v>1121.9999999993283</v>
      </c>
      <c r="K9" s="5">
        <v>1121.9999999993283</v>
      </c>
      <c r="L9" s="5">
        <v>1133.9999998074045</v>
      </c>
      <c r="M9" s="5">
        <v>1133.9999998074045</v>
      </c>
      <c r="N9" s="5">
        <v>1128.2199999867325</v>
      </c>
      <c r="P9" s="4"/>
      <c r="Q9" s="11">
        <v>1133.9999998074045</v>
      </c>
      <c r="R9" s="11">
        <v>1133.9999998074045</v>
      </c>
      <c r="S9" s="11">
        <v>1133.9999998074045</v>
      </c>
      <c r="T9" s="11">
        <v>1133.9999998074045</v>
      </c>
      <c r="U9" s="11">
        <v>1133.9999998074045</v>
      </c>
      <c r="V9" s="11">
        <v>1133.9999998074045</v>
      </c>
      <c r="W9" s="11">
        <v>1133.9999998074045</v>
      </c>
      <c r="X9" s="11">
        <v>1133.9999998074045</v>
      </c>
      <c r="Y9" s="11">
        <v>1133.9999998074045</v>
      </c>
      <c r="Z9" s="11">
        <v>1133.9999998074045</v>
      </c>
      <c r="AA9" s="11">
        <v>1133.9999998074045</v>
      </c>
      <c r="AB9" s="11">
        <v>1128.2199999867325</v>
      </c>
    </row>
    <row r="10" spans="1:28" x14ac:dyDescent="0.25">
      <c r="A10" s="2">
        <v>7</v>
      </c>
      <c r="B10" s="4"/>
      <c r="C10" s="5">
        <v>2220.2650671207439</v>
      </c>
      <c r="D10" s="5">
        <v>2221.39899660537</v>
      </c>
      <c r="E10" s="5">
        <v>2214.1843883311803</v>
      </c>
      <c r="F10" s="5">
        <v>2214.6522240874942</v>
      </c>
      <c r="G10" s="5">
        <v>2211.7190295775713</v>
      </c>
      <c r="H10" s="5">
        <v>2213.2182841792114</v>
      </c>
      <c r="I10" s="5">
        <v>2216.4624371604568</v>
      </c>
      <c r="J10" s="5">
        <v>2222.3728115018198</v>
      </c>
      <c r="K10" s="5">
        <v>2223.5082774821958</v>
      </c>
      <c r="L10" s="5">
        <v>2222.6969201743104</v>
      </c>
      <c r="M10" s="5">
        <v>2221.1805120191975</v>
      </c>
      <c r="N10" s="5">
        <v>2218.80000094465</v>
      </c>
      <c r="P10" s="4"/>
      <c r="Q10" s="11">
        <v>2220.2650671207439</v>
      </c>
      <c r="R10" s="11">
        <v>2221.39899660537</v>
      </c>
      <c r="S10" s="11">
        <v>2214.1843883311803</v>
      </c>
      <c r="T10" s="11">
        <v>2214.6522240874942</v>
      </c>
      <c r="U10" s="11">
        <v>2211.7190295775713</v>
      </c>
      <c r="V10" s="11">
        <v>2213.2182841792114</v>
      </c>
      <c r="W10" s="11">
        <v>2216.4624371604568</v>
      </c>
      <c r="X10" s="11">
        <v>2222.3728115018198</v>
      </c>
      <c r="Y10" s="11">
        <v>2223.5082774821958</v>
      </c>
      <c r="Z10" s="11">
        <v>2222.6969201743104</v>
      </c>
      <c r="AA10" s="11">
        <v>2221.1805120191975</v>
      </c>
      <c r="AB10" s="11">
        <v>2218.80000094465</v>
      </c>
    </row>
    <row r="11" spans="1:28" x14ac:dyDescent="0.25">
      <c r="A11" s="2">
        <v>8</v>
      </c>
      <c r="B11" s="4"/>
      <c r="C11" s="5">
        <v>2099.4351695022369</v>
      </c>
      <c r="D11" s="5">
        <v>2099.4351695022369</v>
      </c>
      <c r="E11" s="5">
        <v>2099.4351695022369</v>
      </c>
      <c r="F11" s="5">
        <v>2099.4351695022369</v>
      </c>
      <c r="G11" s="5">
        <v>2099.4351695022369</v>
      </c>
      <c r="H11" s="5">
        <v>2099.4351695022369</v>
      </c>
      <c r="I11" s="5">
        <v>2099.4853502540632</v>
      </c>
      <c r="J11" s="5">
        <v>2099.5355310058899</v>
      </c>
      <c r="K11" s="5">
        <v>2099.5857117577161</v>
      </c>
      <c r="L11" s="5">
        <v>2099.6358925095428</v>
      </c>
      <c r="M11" s="5">
        <v>2099.6358925095428</v>
      </c>
      <c r="N11" s="5">
        <v>2099.64</v>
      </c>
      <c r="P11" s="4"/>
      <c r="Q11" s="11">
        <v>2099.4351695022369</v>
      </c>
      <c r="R11" s="11">
        <v>2099.4351695022369</v>
      </c>
      <c r="S11" s="11">
        <v>2099.4351695022369</v>
      </c>
      <c r="T11" s="11">
        <v>2099.4351695022369</v>
      </c>
      <c r="U11" s="11">
        <v>2099.4351695022369</v>
      </c>
      <c r="V11" s="11">
        <v>2099.4351695022369</v>
      </c>
      <c r="W11" s="11">
        <v>2099.4853502540632</v>
      </c>
      <c r="X11" s="11">
        <v>2099.5355310058899</v>
      </c>
      <c r="Y11" s="11">
        <v>2099.5857117577161</v>
      </c>
      <c r="Z11" s="11">
        <v>2099.6358925095428</v>
      </c>
      <c r="AA11" s="11">
        <v>2099.6358925095428</v>
      </c>
      <c r="AB11" s="11">
        <v>2099.64</v>
      </c>
    </row>
    <row r="12" spans="1:28" x14ac:dyDescent="0.25">
      <c r="A12" s="2">
        <v>9</v>
      </c>
      <c r="B12" s="4"/>
      <c r="C12" s="5">
        <v>2017.4799999999998</v>
      </c>
      <c r="D12" s="5">
        <v>2017.4799999999998</v>
      </c>
      <c r="E12" s="5">
        <v>2017.4799999999998</v>
      </c>
      <c r="F12" s="5">
        <v>2017.4799999999998</v>
      </c>
      <c r="G12" s="5">
        <v>2017.4799999999998</v>
      </c>
      <c r="H12" s="5">
        <v>2017.4799999999998</v>
      </c>
      <c r="I12" s="5">
        <v>2017.4799999999998</v>
      </c>
      <c r="J12" s="5">
        <v>2017.4799999999998</v>
      </c>
      <c r="K12" s="5">
        <v>2017.4799999999998</v>
      </c>
      <c r="L12" s="5">
        <v>2017.7399999999998</v>
      </c>
      <c r="M12" s="5">
        <v>2017.7399999999998</v>
      </c>
      <c r="N12" s="5">
        <v>2017.66</v>
      </c>
      <c r="P12" s="4"/>
      <c r="Q12" s="11">
        <v>2017.4799999999998</v>
      </c>
      <c r="R12" s="11">
        <v>2017.4799999999998</v>
      </c>
      <c r="S12" s="11">
        <v>2017.4799999999998</v>
      </c>
      <c r="T12" s="11">
        <v>2017.4799999999998</v>
      </c>
      <c r="U12" s="11">
        <v>2017.4799999999998</v>
      </c>
      <c r="V12" s="11">
        <v>2017.4799999999998</v>
      </c>
      <c r="W12" s="11">
        <v>2017.4799999999998</v>
      </c>
      <c r="X12" s="11">
        <v>2017.4799999999998</v>
      </c>
      <c r="Y12" s="11">
        <v>2017.4799999999998</v>
      </c>
      <c r="Z12" s="11">
        <v>2017.7399999999998</v>
      </c>
      <c r="AA12" s="11">
        <v>2017.7399999999998</v>
      </c>
      <c r="AB12" s="11">
        <v>2017.66</v>
      </c>
    </row>
    <row r="13" spans="1:28" x14ac:dyDescent="0.25">
      <c r="A13" s="2">
        <v>10</v>
      </c>
      <c r="B13" s="4"/>
      <c r="C13" s="5">
        <v>1380.875</v>
      </c>
      <c r="D13" s="5">
        <v>1380.875</v>
      </c>
      <c r="E13" s="5">
        <v>1380.875</v>
      </c>
      <c r="F13" s="5">
        <v>1380.875</v>
      </c>
      <c r="G13" s="5">
        <v>1380.875</v>
      </c>
      <c r="H13" s="5">
        <v>1380.875</v>
      </c>
      <c r="I13" s="5">
        <v>1380.875</v>
      </c>
      <c r="J13" s="5">
        <v>1380.875</v>
      </c>
      <c r="K13" s="5">
        <v>1380.875</v>
      </c>
      <c r="L13" s="5">
        <v>1380.3</v>
      </c>
      <c r="M13" s="5">
        <v>1380.3</v>
      </c>
      <c r="N13" s="5">
        <v>1380.54</v>
      </c>
      <c r="P13" s="4"/>
      <c r="Q13" s="11">
        <v>1380.875</v>
      </c>
      <c r="R13" s="11">
        <v>1380.875</v>
      </c>
      <c r="S13" s="11">
        <v>1380.875</v>
      </c>
      <c r="T13" s="11">
        <v>1380.875</v>
      </c>
      <c r="U13" s="11">
        <v>1380.875</v>
      </c>
      <c r="V13" s="11">
        <v>1380.875</v>
      </c>
      <c r="W13" s="11">
        <v>1380.875</v>
      </c>
      <c r="X13" s="11">
        <v>1380.875</v>
      </c>
      <c r="Y13" s="11">
        <v>1380.875</v>
      </c>
      <c r="Z13" s="11">
        <v>1380.3</v>
      </c>
      <c r="AA13" s="11">
        <v>1380.3</v>
      </c>
      <c r="AB13" s="11">
        <v>1380.54</v>
      </c>
    </row>
    <row r="14" spans="1:28" x14ac:dyDescent="0.25">
      <c r="A14" s="2">
        <v>11</v>
      </c>
      <c r="B14" s="4"/>
      <c r="C14" s="5">
        <v>1304.8600174071562</v>
      </c>
      <c r="D14" s="5">
        <v>1304.8600174071562</v>
      </c>
      <c r="E14" s="5">
        <v>1304.8600174071562</v>
      </c>
      <c r="F14" s="5">
        <v>1304.8600174071562</v>
      </c>
      <c r="G14" s="5">
        <v>1304.8600174071562</v>
      </c>
      <c r="H14" s="5">
        <v>1304.8600174071562</v>
      </c>
      <c r="I14" s="5">
        <v>1305.1361290782438</v>
      </c>
      <c r="J14" s="5">
        <v>1305.4103810344773</v>
      </c>
      <c r="K14" s="5">
        <v>1305.6811925729387</v>
      </c>
      <c r="L14" s="5">
        <v>1305.9501290782437</v>
      </c>
      <c r="M14" s="5">
        <v>1305.9501290782437</v>
      </c>
      <c r="N14" s="5">
        <v>1305.9499997405544</v>
      </c>
      <c r="P14" s="4"/>
      <c r="Q14" s="11">
        <v>1304.8600174071562</v>
      </c>
      <c r="R14" s="11">
        <v>1304.8600174071562</v>
      </c>
      <c r="S14" s="11">
        <v>1304.8600174071562</v>
      </c>
      <c r="T14" s="11">
        <v>1304.8600174071562</v>
      </c>
      <c r="U14" s="11">
        <v>1304.8600174071562</v>
      </c>
      <c r="V14" s="11">
        <v>1304.8600174071562</v>
      </c>
      <c r="W14" s="11">
        <v>1305.1361290782438</v>
      </c>
      <c r="X14" s="11">
        <v>1305.4103810344773</v>
      </c>
      <c r="Y14" s="11">
        <v>1305.6811925729387</v>
      </c>
      <c r="Z14" s="11">
        <v>1305.9501290782437</v>
      </c>
      <c r="AA14" s="11">
        <v>1305.9501290782437</v>
      </c>
      <c r="AB14" s="11">
        <v>1305.9499997405544</v>
      </c>
    </row>
    <row r="15" spans="1:28" x14ac:dyDescent="0.25">
      <c r="A15" s="2">
        <v>12</v>
      </c>
      <c r="B15" s="4"/>
      <c r="C15" s="5">
        <v>1209.5803903833441</v>
      </c>
      <c r="D15" s="5">
        <v>1203.8869784958511</v>
      </c>
      <c r="E15" s="5">
        <v>1192.7406711685887</v>
      </c>
      <c r="F15" s="5">
        <v>1191.0063257448351</v>
      </c>
      <c r="G15" s="5">
        <v>1176.5655558669218</v>
      </c>
      <c r="H15" s="5">
        <v>1193.805865855383</v>
      </c>
      <c r="I15" s="5">
        <v>1230.3172440576682</v>
      </c>
      <c r="J15" s="5">
        <v>1234.7108082723889</v>
      </c>
      <c r="K15" s="5">
        <v>1237.9826704577504</v>
      </c>
      <c r="L15" s="5">
        <v>1239.9999995564463</v>
      </c>
      <c r="M15" s="5">
        <v>1236.4208613048352</v>
      </c>
      <c r="N15" s="5">
        <v>1231.6399982597443</v>
      </c>
      <c r="P15" s="4"/>
      <c r="Q15" s="11">
        <v>1209.5803903833441</v>
      </c>
      <c r="R15" s="11">
        <v>1203.8869784958511</v>
      </c>
      <c r="S15" s="11">
        <v>1192.7406711685887</v>
      </c>
      <c r="T15" s="11">
        <v>1191.0063257448351</v>
      </c>
      <c r="U15" s="11">
        <v>1176.5655558669218</v>
      </c>
      <c r="V15" s="11">
        <v>1193.805865855383</v>
      </c>
      <c r="W15" s="11">
        <v>1230.3172440576682</v>
      </c>
      <c r="X15" s="11">
        <v>1234.7108082723889</v>
      </c>
      <c r="Y15" s="11">
        <v>1237.9826704577504</v>
      </c>
      <c r="Z15" s="11">
        <v>1239.9999995564463</v>
      </c>
      <c r="AA15" s="11">
        <v>1236.4208613048352</v>
      </c>
      <c r="AB15" s="11">
        <v>1231.6399982597443</v>
      </c>
    </row>
    <row r="16" spans="1:28" x14ac:dyDescent="0.25">
      <c r="A16" s="2">
        <v>13</v>
      </c>
      <c r="B16" s="4"/>
      <c r="C16" s="5">
        <v>994.00000000000068</v>
      </c>
      <c r="D16" s="5">
        <v>981.99999999076783</v>
      </c>
      <c r="E16" s="5">
        <v>981.99999999076783</v>
      </c>
      <c r="F16" s="5">
        <v>981.99999999076783</v>
      </c>
      <c r="G16" s="5">
        <v>994.00000000000068</v>
      </c>
      <c r="H16" s="5">
        <v>994.00000000000068</v>
      </c>
      <c r="I16" s="5">
        <v>994.00000000000068</v>
      </c>
      <c r="J16" s="5">
        <v>994.00000000000068</v>
      </c>
      <c r="K16" s="5">
        <v>994.00000000000068</v>
      </c>
      <c r="L16" s="5">
        <v>981.99999999076783</v>
      </c>
      <c r="M16" s="5">
        <v>994.00000000000068</v>
      </c>
      <c r="N16" s="5">
        <v>992.0999999961208</v>
      </c>
      <c r="P16" s="4"/>
      <c r="Q16" s="11">
        <v>994.00000000000068</v>
      </c>
      <c r="R16" s="11">
        <v>981.99999999076783</v>
      </c>
      <c r="S16" s="11">
        <v>981.99999999076783</v>
      </c>
      <c r="T16" s="11">
        <v>981.99999999076783</v>
      </c>
      <c r="U16" s="11">
        <v>994.00000000000068</v>
      </c>
      <c r="V16" s="11">
        <v>994.00000000000068</v>
      </c>
      <c r="W16" s="11">
        <v>994.00000000000068</v>
      </c>
      <c r="X16" s="11">
        <v>994.00000000000068</v>
      </c>
      <c r="Y16" s="11">
        <v>994.00000000000068</v>
      </c>
      <c r="Z16" s="11">
        <v>981.99999999076783</v>
      </c>
      <c r="AA16" s="11">
        <v>994.00000000000068</v>
      </c>
      <c r="AB16" s="11">
        <v>992.0999999961208</v>
      </c>
    </row>
    <row r="17" spans="1:28" x14ac:dyDescent="0.25">
      <c r="A17" s="2">
        <v>14</v>
      </c>
      <c r="B17" s="4"/>
      <c r="C17" s="5">
        <v>881.99999987311253</v>
      </c>
      <c r="D17" s="5">
        <v>881.99999987311253</v>
      </c>
      <c r="E17" s="5">
        <v>881.99999987311253</v>
      </c>
      <c r="F17" s="5">
        <v>881.99999987311253</v>
      </c>
      <c r="G17" s="5">
        <v>898.99999720626022</v>
      </c>
      <c r="H17" s="5">
        <v>898.99999720626022</v>
      </c>
      <c r="I17" s="5">
        <v>898.99999720626022</v>
      </c>
      <c r="J17" s="5">
        <v>895.02435237508189</v>
      </c>
      <c r="K17" s="5">
        <v>898.99999720626022</v>
      </c>
      <c r="L17" s="5">
        <v>898.99999720626022</v>
      </c>
      <c r="M17" s="5">
        <v>890.06405442420203</v>
      </c>
      <c r="N17" s="5">
        <v>894.35998947171618</v>
      </c>
      <c r="P17" s="4"/>
      <c r="Q17" s="11">
        <v>881.99999987311253</v>
      </c>
      <c r="R17" s="11">
        <v>892.94214441672239</v>
      </c>
      <c r="S17" s="11">
        <v>898.99999720626022</v>
      </c>
      <c r="T17" s="11">
        <v>898.99999720626022</v>
      </c>
      <c r="U17" s="11">
        <v>898.99999720626022</v>
      </c>
      <c r="V17" s="11">
        <v>898.99999720626022</v>
      </c>
      <c r="W17" s="11">
        <v>898.99999720626022</v>
      </c>
      <c r="X17" s="11">
        <v>895.02435237508189</v>
      </c>
      <c r="Y17" s="11">
        <v>898.99999720626022</v>
      </c>
      <c r="Z17" s="11">
        <v>898.99999720626022</v>
      </c>
      <c r="AA17" s="11">
        <v>898.99999720626022</v>
      </c>
      <c r="AB17" s="11">
        <v>894.35998947171618</v>
      </c>
    </row>
    <row r="18" spans="1:28" x14ac:dyDescent="0.25">
      <c r="A18" s="2">
        <v>15</v>
      </c>
      <c r="B18" s="4"/>
      <c r="C18" s="5">
        <v>798.30277807109928</v>
      </c>
      <c r="D18" s="5">
        <v>801.16344366582712</v>
      </c>
      <c r="E18" s="5">
        <v>797.1151821334779</v>
      </c>
      <c r="F18" s="5">
        <v>790.43754219137429</v>
      </c>
      <c r="G18" s="5">
        <v>786.02804489973187</v>
      </c>
      <c r="H18" s="5">
        <v>790.52114129132963</v>
      </c>
      <c r="I18" s="5">
        <v>794.58928116101129</v>
      </c>
      <c r="J18" s="5">
        <v>798.44439365406708</v>
      </c>
      <c r="K18" s="5">
        <v>803.87060672486268</v>
      </c>
      <c r="L18" s="5">
        <v>807.16636425139154</v>
      </c>
      <c r="M18" s="5">
        <v>810.12445840802002</v>
      </c>
      <c r="N18" s="5">
        <v>806.93981936350065</v>
      </c>
      <c r="P18" s="4"/>
      <c r="Q18" s="11">
        <v>798.30277807109928</v>
      </c>
      <c r="R18" s="11">
        <v>801.16344366582712</v>
      </c>
      <c r="S18" s="11">
        <v>797.1151821334779</v>
      </c>
      <c r="T18" s="11">
        <v>790.43754219137429</v>
      </c>
      <c r="U18" s="11">
        <v>786.02804489973187</v>
      </c>
      <c r="V18" s="11">
        <v>790.52114129132963</v>
      </c>
      <c r="W18" s="11">
        <v>794.58928116101129</v>
      </c>
      <c r="X18" s="11">
        <v>798.44439365406708</v>
      </c>
      <c r="Y18" s="11">
        <v>803.87060672486268</v>
      </c>
      <c r="Z18" s="11">
        <v>807.16636425139154</v>
      </c>
      <c r="AA18" s="11">
        <v>810.12445840802002</v>
      </c>
      <c r="AB18" s="11">
        <v>806.93981936350065</v>
      </c>
    </row>
    <row r="19" spans="1:28" x14ac:dyDescent="0.25">
      <c r="A19" s="2">
        <v>16</v>
      </c>
      <c r="B19" s="4"/>
      <c r="C19" s="5">
        <v>601.99999408160852</v>
      </c>
      <c r="D19" s="5">
        <v>590.99999997446059</v>
      </c>
      <c r="E19" s="5">
        <v>590.99999997446059</v>
      </c>
      <c r="F19" s="5">
        <v>590.99999997446059</v>
      </c>
      <c r="G19" s="5">
        <v>601.99999408160852</v>
      </c>
      <c r="H19" s="5">
        <v>601.99999408160852</v>
      </c>
      <c r="I19" s="5">
        <v>601.99999408160852</v>
      </c>
      <c r="J19" s="5">
        <v>591.92576695506875</v>
      </c>
      <c r="K19" s="5">
        <v>601.99999408160852</v>
      </c>
      <c r="L19" s="5">
        <v>601.99999408160852</v>
      </c>
      <c r="M19" s="5">
        <v>600.43618731948061</v>
      </c>
      <c r="N19" s="5">
        <v>600.93999612943867</v>
      </c>
      <c r="P19" s="4"/>
      <c r="Q19" s="11">
        <v>601.99999408160852</v>
      </c>
      <c r="R19" s="11">
        <v>590.99999997446059</v>
      </c>
      <c r="S19" s="11">
        <v>601.99999408160852</v>
      </c>
      <c r="T19" s="11">
        <v>601.99999408160852</v>
      </c>
      <c r="U19" s="11">
        <v>601.99999408160852</v>
      </c>
      <c r="V19" s="11">
        <v>601.99999408160852</v>
      </c>
      <c r="W19" s="11">
        <v>601.99999408160852</v>
      </c>
      <c r="X19" s="11">
        <v>601.99999408160852</v>
      </c>
      <c r="Y19" s="11">
        <v>601.99999408160852</v>
      </c>
      <c r="Z19" s="11">
        <v>601.99999408160852</v>
      </c>
      <c r="AA19" s="11">
        <v>600.43618731948061</v>
      </c>
      <c r="AB19" s="11">
        <v>600.93999612943867</v>
      </c>
    </row>
    <row r="20" spans="1:28" x14ac:dyDescent="0.25">
      <c r="A20" s="2">
        <v>17</v>
      </c>
      <c r="B20" s="4"/>
      <c r="C20" s="5">
        <v>1634.4834965080822</v>
      </c>
      <c r="D20" s="5">
        <v>1640.3999999974135</v>
      </c>
      <c r="E20" s="5">
        <v>1620.2688765313535</v>
      </c>
      <c r="F20" s="5">
        <v>1610.9203388604399</v>
      </c>
      <c r="G20" s="5">
        <v>1635.9758432525716</v>
      </c>
      <c r="H20" s="5">
        <v>1604.9999999999759</v>
      </c>
      <c r="I20" s="5">
        <v>1614.6342316956216</v>
      </c>
      <c r="J20" s="5">
        <v>1635.5702448843065</v>
      </c>
      <c r="K20" s="5">
        <v>1640.3999999974135</v>
      </c>
      <c r="L20" s="5">
        <v>1640.3999999974135</v>
      </c>
      <c r="M20" s="5">
        <v>1633.8159695934914</v>
      </c>
      <c r="N20" s="5">
        <v>1637.0898787134408</v>
      </c>
      <c r="P20" s="4"/>
      <c r="Q20" s="11">
        <v>1636.8355696539702</v>
      </c>
      <c r="R20" s="11">
        <v>1640.3999999974135</v>
      </c>
      <c r="S20" s="11">
        <v>1636.3634209968168</v>
      </c>
      <c r="T20" s="11">
        <v>1634.2241944165569</v>
      </c>
      <c r="U20" s="11">
        <v>1635.9758432525716</v>
      </c>
      <c r="V20" s="11">
        <v>1604.9999999999759</v>
      </c>
      <c r="W20" s="11">
        <v>1614.6342316956216</v>
      </c>
      <c r="X20" s="11">
        <v>1635.4054866507163</v>
      </c>
      <c r="Y20" s="11">
        <v>1640.3999999974135</v>
      </c>
      <c r="Z20" s="11">
        <v>1640.3999999974135</v>
      </c>
      <c r="AA20" s="11">
        <v>1633.8159695934914</v>
      </c>
      <c r="AB20" s="11">
        <v>1637.0898787134408</v>
      </c>
    </row>
    <row r="21" spans="1:28" x14ac:dyDescent="0.25">
      <c r="A21" s="2">
        <v>18</v>
      </c>
      <c r="B21" s="4"/>
      <c r="C21" s="5">
        <v>961.99999999643489</v>
      </c>
      <c r="D21" s="5">
        <v>961.99999999643489</v>
      </c>
      <c r="E21" s="5">
        <v>961.99999999643489</v>
      </c>
      <c r="F21" s="5">
        <v>950.99999983957969</v>
      </c>
      <c r="G21" s="5">
        <v>950.99999983957969</v>
      </c>
      <c r="H21" s="5">
        <v>950.99999983957969</v>
      </c>
      <c r="I21" s="5">
        <v>950.99999983957969</v>
      </c>
      <c r="J21" s="5">
        <v>961.99999999643489</v>
      </c>
      <c r="K21" s="5">
        <v>961.99999999643489</v>
      </c>
      <c r="L21" s="5">
        <v>961.99999999643489</v>
      </c>
      <c r="M21" s="5">
        <v>961.99999999643489</v>
      </c>
      <c r="N21" s="5">
        <v>961.6199711377775</v>
      </c>
      <c r="P21" s="4"/>
      <c r="Q21" s="11">
        <v>961.99999999643489</v>
      </c>
      <c r="R21" s="11">
        <v>961.99999999643489</v>
      </c>
      <c r="S21" s="11">
        <v>961.99999999643489</v>
      </c>
      <c r="T21" s="11">
        <v>950.99999983957969</v>
      </c>
      <c r="U21" s="11">
        <v>950.99999983957969</v>
      </c>
      <c r="V21" s="11">
        <v>950.99999983957969</v>
      </c>
      <c r="W21" s="11">
        <v>950.99999983957969</v>
      </c>
      <c r="X21" s="11">
        <v>961.99999999643489</v>
      </c>
      <c r="Y21" s="11">
        <v>961.99999999643489</v>
      </c>
      <c r="Z21" s="11">
        <v>961.99999999643489</v>
      </c>
      <c r="AA21" s="11">
        <v>961.99999999643489</v>
      </c>
      <c r="AB21" s="11">
        <v>961.6199711377775</v>
      </c>
    </row>
    <row r="22" spans="1:28" x14ac:dyDescent="0.25">
      <c r="A22" s="2">
        <v>19</v>
      </c>
      <c r="B22" s="4"/>
      <c r="C22" s="5">
        <v>901.80270053175059</v>
      </c>
      <c r="D22" s="5">
        <v>876.99999926411624</v>
      </c>
      <c r="E22" s="5">
        <v>901.99999999725696</v>
      </c>
      <c r="F22" s="5">
        <v>894.44354326288999</v>
      </c>
      <c r="G22" s="5">
        <v>901.99999999725696</v>
      </c>
      <c r="H22" s="5">
        <v>876.99999926411624</v>
      </c>
      <c r="I22" s="5">
        <v>901.99999999725696</v>
      </c>
      <c r="J22" s="5">
        <v>895.68917717914235</v>
      </c>
      <c r="K22" s="5">
        <v>901.99999999725696</v>
      </c>
      <c r="L22" s="5">
        <v>901.99999999725696</v>
      </c>
      <c r="M22" s="5">
        <v>901.99999999725696</v>
      </c>
      <c r="N22" s="5">
        <v>898.74979860326073</v>
      </c>
      <c r="P22" s="4"/>
      <c r="Q22" s="11">
        <v>901.80270053175059</v>
      </c>
      <c r="R22" s="11">
        <v>888.31992982794441</v>
      </c>
      <c r="S22" s="11">
        <v>901.99999999725696</v>
      </c>
      <c r="T22" s="11">
        <v>894.44354326288999</v>
      </c>
      <c r="U22" s="11">
        <v>901.99999999725696</v>
      </c>
      <c r="V22" s="11">
        <v>901.99999999725696</v>
      </c>
      <c r="W22" s="11">
        <v>901.99999999725696</v>
      </c>
      <c r="X22" s="11">
        <v>895.68917717914235</v>
      </c>
      <c r="Y22" s="11">
        <v>901.99999999725696</v>
      </c>
      <c r="Z22" s="11">
        <v>901.99999999725696</v>
      </c>
      <c r="AA22" s="11">
        <v>901.99999999725696</v>
      </c>
      <c r="AB22" s="11">
        <v>898.74979860326073</v>
      </c>
    </row>
    <row r="23" spans="1:28" x14ac:dyDescent="0.25">
      <c r="A23" s="2">
        <v>20</v>
      </c>
      <c r="B23" s="4"/>
      <c r="C23" s="5">
        <v>1129.9999999481161</v>
      </c>
      <c r="D23" s="5">
        <v>1129.9999999481161</v>
      </c>
      <c r="E23" s="5">
        <v>1129.9999999481161</v>
      </c>
      <c r="F23" s="5">
        <v>1104.9999999986735</v>
      </c>
      <c r="G23" s="5">
        <v>1104.9999999986735</v>
      </c>
      <c r="H23" s="5">
        <v>1104.9999999986735</v>
      </c>
      <c r="I23" s="5">
        <v>1104.9999999986735</v>
      </c>
      <c r="J23" s="5">
        <v>1129.9999999481161</v>
      </c>
      <c r="K23" s="5">
        <v>1122.5409245894721</v>
      </c>
      <c r="L23" s="5">
        <v>1129.9999999481161</v>
      </c>
      <c r="M23" s="5">
        <v>1129.9999999481161</v>
      </c>
      <c r="N23" s="5">
        <v>1126.8799999778421</v>
      </c>
      <c r="P23" s="4"/>
      <c r="Q23" s="11">
        <v>1129.9999999481161</v>
      </c>
      <c r="R23" s="11">
        <v>1129.9999999481161</v>
      </c>
      <c r="S23" s="11">
        <v>1129.9999999481161</v>
      </c>
      <c r="T23" s="11">
        <v>1106.0463606509907</v>
      </c>
      <c r="U23" s="11">
        <v>1104.9999999986735</v>
      </c>
      <c r="V23" s="11">
        <v>1129.9999999481161</v>
      </c>
      <c r="W23" s="11">
        <v>1129.9999999481161</v>
      </c>
      <c r="X23" s="11">
        <v>1129.9999999481161</v>
      </c>
      <c r="Y23" s="11">
        <v>1122.5409245894721</v>
      </c>
      <c r="Z23" s="11">
        <v>1129.9999999481161</v>
      </c>
      <c r="AA23" s="11">
        <v>1129.9999999481161</v>
      </c>
      <c r="AB23" s="11">
        <v>1126.8799999778421</v>
      </c>
    </row>
    <row r="24" spans="1:28" x14ac:dyDescent="0.25">
      <c r="A24" s="2">
        <v>21</v>
      </c>
      <c r="B24" s="4"/>
      <c r="C24" s="5">
        <v>1810.2241966325923</v>
      </c>
      <c r="D24" s="5">
        <v>1809.5046668147154</v>
      </c>
      <c r="E24" s="5">
        <v>1802.0914332880748</v>
      </c>
      <c r="F24" s="5">
        <v>1793.2649011683511</v>
      </c>
      <c r="G24" s="5">
        <v>1774.9999999996387</v>
      </c>
      <c r="H24" s="5">
        <v>1774.9999999996387</v>
      </c>
      <c r="I24" s="5">
        <v>1800.6378903558259</v>
      </c>
      <c r="J24" s="5">
        <v>1811.963474731509</v>
      </c>
      <c r="K24" s="5">
        <v>1814.999999485537</v>
      </c>
      <c r="L24" s="5">
        <v>1814.999999485537</v>
      </c>
      <c r="M24" s="5">
        <v>1811.40923960798</v>
      </c>
      <c r="N24" s="5">
        <v>1805.5899999947083</v>
      </c>
      <c r="P24" s="4"/>
      <c r="Q24" s="11">
        <v>1810.1193333376254</v>
      </c>
      <c r="R24" s="11">
        <v>1809.5046668147154</v>
      </c>
      <c r="S24" s="11">
        <v>1802.0914332880748</v>
      </c>
      <c r="T24" s="11">
        <v>1793.2649011683511</v>
      </c>
      <c r="U24" s="11">
        <v>1774.9999999996387</v>
      </c>
      <c r="V24" s="11">
        <v>1774.9999999996387</v>
      </c>
      <c r="W24" s="11">
        <v>1800.6378903558259</v>
      </c>
      <c r="X24" s="11">
        <v>1811.963474731509</v>
      </c>
      <c r="Y24" s="11">
        <v>1814.999999485537</v>
      </c>
      <c r="Z24" s="11">
        <v>1814.999999485537</v>
      </c>
      <c r="AA24" s="11">
        <v>1811.40923960798</v>
      </c>
      <c r="AB24" s="11">
        <v>1805.5899999947083</v>
      </c>
    </row>
    <row r="25" spans="1:28" x14ac:dyDescent="0.25">
      <c r="A25" s="2">
        <v>22</v>
      </c>
      <c r="B25" s="4"/>
      <c r="C25" s="5">
        <v>1706.6666666666667</v>
      </c>
      <c r="D25" s="5">
        <v>1706.6666666666667</v>
      </c>
      <c r="E25" s="5">
        <v>1706.6666666666667</v>
      </c>
      <c r="F25" s="5">
        <v>1706.6666666666667</v>
      </c>
      <c r="G25" s="5">
        <v>1706.6666666666667</v>
      </c>
      <c r="H25" s="5">
        <v>1706.6666666666667</v>
      </c>
      <c r="I25" s="5">
        <v>1706.6666666666667</v>
      </c>
      <c r="J25" s="5">
        <v>1707</v>
      </c>
      <c r="K25" s="5">
        <v>1707</v>
      </c>
      <c r="L25" s="5">
        <v>1707</v>
      </c>
      <c r="M25" s="5">
        <v>1707</v>
      </c>
      <c r="N25" s="5">
        <v>1706.96</v>
      </c>
      <c r="P25" s="4"/>
      <c r="Q25" s="11">
        <v>1706.6666666666667</v>
      </c>
      <c r="R25" s="11">
        <v>1706.6666666666667</v>
      </c>
      <c r="S25" s="11">
        <v>1706.6666666666667</v>
      </c>
      <c r="T25" s="11">
        <v>1706.6666666666667</v>
      </c>
      <c r="U25" s="11">
        <v>1706.6666666666667</v>
      </c>
      <c r="V25" s="11">
        <v>1706.6666666666667</v>
      </c>
      <c r="W25" s="11">
        <v>1706.6666666666667</v>
      </c>
      <c r="X25" s="11">
        <v>1707</v>
      </c>
      <c r="Y25" s="11">
        <v>1707</v>
      </c>
      <c r="Z25" s="11">
        <v>1707</v>
      </c>
      <c r="AA25" s="11">
        <v>1707</v>
      </c>
      <c r="AB25" s="11">
        <v>1706.96</v>
      </c>
    </row>
    <row r="26" spans="1:28" x14ac:dyDescent="0.25">
      <c r="A26" s="2">
        <v>23</v>
      </c>
      <c r="B26" s="4"/>
      <c r="C26" s="5">
        <v>1447.3877551020319</v>
      </c>
      <c r="D26" s="5">
        <v>1447.3877551020319</v>
      </c>
      <c r="E26" s="5">
        <v>1447.3877551020319</v>
      </c>
      <c r="F26" s="5">
        <v>1447.3877551020319</v>
      </c>
      <c r="G26" s="5">
        <v>1447.3877551020319</v>
      </c>
      <c r="H26" s="5">
        <v>1447.3877551020319</v>
      </c>
      <c r="I26" s="5">
        <v>1447.3877551020319</v>
      </c>
      <c r="J26" s="5">
        <v>1447.3877551020319</v>
      </c>
      <c r="K26" s="5">
        <v>1447.1836734693788</v>
      </c>
      <c r="L26" s="5">
        <v>1447.1836734693788</v>
      </c>
      <c r="M26" s="5">
        <v>1447.1836734693788</v>
      </c>
      <c r="N26" s="5">
        <v>1447.28</v>
      </c>
      <c r="P26" s="4"/>
      <c r="Q26" s="11">
        <v>1447.3877551020319</v>
      </c>
      <c r="R26" s="11">
        <v>1447.3877551020319</v>
      </c>
      <c r="S26" s="11">
        <v>1447.3877551020319</v>
      </c>
      <c r="T26" s="11">
        <v>1447.3877551020319</v>
      </c>
      <c r="U26" s="11">
        <v>1447.3877551020319</v>
      </c>
      <c r="V26" s="11">
        <v>1447.3877551020319</v>
      </c>
      <c r="W26" s="11">
        <v>1447.3877551020319</v>
      </c>
      <c r="X26" s="11">
        <v>1447.3877551020319</v>
      </c>
      <c r="Y26" s="11">
        <v>1447.1836734693788</v>
      </c>
      <c r="Z26" s="11">
        <v>1447.1836734693788</v>
      </c>
      <c r="AA26" s="11">
        <v>1447.1836734693788</v>
      </c>
      <c r="AB26" s="11">
        <v>1447.28</v>
      </c>
    </row>
    <row r="27" spans="1:28" x14ac:dyDescent="0.25">
      <c r="A27" s="2">
        <v>24</v>
      </c>
      <c r="B27" s="4"/>
      <c r="C27" s="5">
        <v>1317.3846153846091</v>
      </c>
      <c r="D27" s="5">
        <v>1317.3846153846091</v>
      </c>
      <c r="E27" s="5">
        <v>1317.3846153846091</v>
      </c>
      <c r="F27" s="5">
        <v>1317.3846153846091</v>
      </c>
      <c r="G27" s="5">
        <v>1317.3846153846091</v>
      </c>
      <c r="H27" s="5">
        <v>1317.3846153846091</v>
      </c>
      <c r="I27" s="5">
        <v>1317.3846153846091</v>
      </c>
      <c r="J27" s="5">
        <v>1317.3846153846091</v>
      </c>
      <c r="K27" s="5">
        <v>1317.3846153846091</v>
      </c>
      <c r="L27" s="5">
        <v>1317.3846153846091</v>
      </c>
      <c r="M27" s="5">
        <v>1317.3846153846091</v>
      </c>
      <c r="N27" s="5">
        <v>1317.14</v>
      </c>
      <c r="P27" s="4"/>
      <c r="Q27" s="11">
        <v>1317.3846153846091</v>
      </c>
      <c r="R27" s="11">
        <v>1317.3846153846091</v>
      </c>
      <c r="S27" s="11">
        <v>1317.3846153846091</v>
      </c>
      <c r="T27" s="11">
        <v>1317.3846153846091</v>
      </c>
      <c r="U27" s="11">
        <v>1317.3846153846091</v>
      </c>
      <c r="V27" s="11">
        <v>1317.3846153846091</v>
      </c>
      <c r="W27" s="11">
        <v>1317.3846153846091</v>
      </c>
      <c r="X27" s="11">
        <v>1317.3846153846091</v>
      </c>
      <c r="Y27" s="11">
        <v>1317.3846153846091</v>
      </c>
      <c r="Z27" s="11">
        <v>1317.3846153846091</v>
      </c>
      <c r="AA27" s="11">
        <v>1317.3846153846091</v>
      </c>
      <c r="AB27" s="11">
        <v>1317.14</v>
      </c>
    </row>
    <row r="28" spans="1:28" x14ac:dyDescent="0.25">
      <c r="A28" s="2">
        <v>25</v>
      </c>
      <c r="B28" s="4"/>
      <c r="C28" s="5">
        <v>264.67977182651094</v>
      </c>
      <c r="D28" s="5">
        <v>264.67977182651094</v>
      </c>
      <c r="E28" s="5">
        <v>264.67977182651094</v>
      </c>
      <c r="F28" s="5">
        <v>264.67977182651094</v>
      </c>
      <c r="G28" s="5">
        <v>264.67977182651094</v>
      </c>
      <c r="H28" s="5">
        <v>264.67977182651094</v>
      </c>
      <c r="I28" s="5">
        <v>264.73249895254389</v>
      </c>
      <c r="J28" s="5">
        <v>264.78514835797398</v>
      </c>
      <c r="K28" s="5">
        <v>264.83772004280127</v>
      </c>
      <c r="L28" s="5">
        <v>264.89021400702575</v>
      </c>
      <c r="M28" s="5">
        <v>264.89021400702575</v>
      </c>
      <c r="N28" s="5">
        <v>264.88999999050736</v>
      </c>
      <c r="P28" s="4"/>
      <c r="Q28" s="11">
        <v>264.67977182651094</v>
      </c>
      <c r="R28" s="11">
        <v>264.67977182651094</v>
      </c>
      <c r="S28" s="11">
        <v>264.67977182651094</v>
      </c>
      <c r="T28" s="11">
        <v>264.67977182651094</v>
      </c>
      <c r="U28" s="11">
        <v>264.67977182651094</v>
      </c>
      <c r="V28" s="11">
        <v>264.67977182651094</v>
      </c>
      <c r="W28" s="11">
        <v>264.73249895254389</v>
      </c>
      <c r="X28" s="11">
        <v>264.78514835797398</v>
      </c>
      <c r="Y28" s="11">
        <v>264.83772004280127</v>
      </c>
      <c r="Z28" s="11">
        <v>264.89021400702575</v>
      </c>
      <c r="AA28" s="11">
        <v>264.89021400702575</v>
      </c>
      <c r="AB28" s="11">
        <v>264.88999999050736</v>
      </c>
    </row>
    <row r="29" spans="1:28" x14ac:dyDescent="0.25">
      <c r="A29" s="2">
        <v>26</v>
      </c>
      <c r="B29" s="4"/>
      <c r="C29" s="5">
        <v>200.62969836281439</v>
      </c>
      <c r="D29" s="5">
        <v>198.9999997098503</v>
      </c>
      <c r="E29" s="5">
        <v>198.9999997098503</v>
      </c>
      <c r="F29" s="5">
        <v>213.51069656468547</v>
      </c>
      <c r="G29" s="5">
        <v>198.9999997098503</v>
      </c>
      <c r="H29" s="5">
        <v>198.9999997098503</v>
      </c>
      <c r="I29" s="5">
        <v>216.99999999989473</v>
      </c>
      <c r="J29" s="5">
        <v>215.67219980715117</v>
      </c>
      <c r="K29" s="5">
        <v>216.99999999989473</v>
      </c>
      <c r="L29" s="5">
        <v>216.99999999989473</v>
      </c>
      <c r="M29" s="5">
        <v>216.99999999989473</v>
      </c>
      <c r="N29" s="5">
        <v>212.42986221070791</v>
      </c>
      <c r="P29" s="4"/>
      <c r="Q29" s="11">
        <v>216.99999999989473</v>
      </c>
      <c r="R29" s="11">
        <v>207.80905617514912</v>
      </c>
      <c r="S29" s="11">
        <v>198.9999997098503</v>
      </c>
      <c r="T29" s="11">
        <v>213.42335041641172</v>
      </c>
      <c r="U29" s="11">
        <v>198.9999997098503</v>
      </c>
      <c r="V29" s="11">
        <v>198.9999997098503</v>
      </c>
      <c r="W29" s="11">
        <v>216.99999999989473</v>
      </c>
      <c r="X29" s="11">
        <v>215.67219980715117</v>
      </c>
      <c r="Y29" s="11">
        <v>216.99999999989473</v>
      </c>
      <c r="Z29" s="11">
        <v>216.99999999989473</v>
      </c>
      <c r="AA29" s="11">
        <v>216.99999999989473</v>
      </c>
      <c r="AB29" s="11">
        <v>212.42986221070791</v>
      </c>
    </row>
    <row r="30" spans="1:28" x14ac:dyDescent="0.25">
      <c r="A30" s="2">
        <v>27</v>
      </c>
      <c r="B30" s="4"/>
      <c r="C30" s="5">
        <v>879.97910706270557</v>
      </c>
      <c r="D30" s="5">
        <v>882.8089989769104</v>
      </c>
      <c r="E30" s="5">
        <v>873.77317471660172</v>
      </c>
      <c r="F30" s="5">
        <v>863.15284083061476</v>
      </c>
      <c r="G30" s="5">
        <v>859.99999999959323</v>
      </c>
      <c r="H30" s="5">
        <v>859.99999999959323</v>
      </c>
      <c r="I30" s="5">
        <v>889.6566336100534</v>
      </c>
      <c r="J30" s="5">
        <v>899.34144607439271</v>
      </c>
      <c r="K30" s="5">
        <v>899.99999989095386</v>
      </c>
      <c r="L30" s="5">
        <v>899.99999989095386</v>
      </c>
      <c r="M30" s="5">
        <v>899.28599320442572</v>
      </c>
      <c r="N30" s="5">
        <v>897.17999999617268</v>
      </c>
      <c r="P30" s="4"/>
      <c r="Q30" s="11">
        <v>879.97910706270557</v>
      </c>
      <c r="R30" s="11">
        <v>882.8089989769104</v>
      </c>
      <c r="S30" s="11">
        <v>873.77317471660172</v>
      </c>
      <c r="T30" s="11">
        <v>863.15284083061476</v>
      </c>
      <c r="U30" s="11">
        <v>860.77092037706745</v>
      </c>
      <c r="V30" s="11">
        <v>859.99999999959323</v>
      </c>
      <c r="W30" s="11">
        <v>889.6566336100534</v>
      </c>
      <c r="X30" s="11">
        <v>899.34144607439271</v>
      </c>
      <c r="Y30" s="11">
        <v>899.99999989095386</v>
      </c>
      <c r="Z30" s="11">
        <v>899.99999989095386</v>
      </c>
      <c r="AA30" s="11">
        <v>899.28599320442572</v>
      </c>
      <c r="AB30" s="11">
        <v>897.17999999617268</v>
      </c>
    </row>
    <row r="31" spans="1:28" x14ac:dyDescent="0.25">
      <c r="A31" s="2">
        <v>28</v>
      </c>
      <c r="B31" s="4"/>
      <c r="C31" s="5">
        <v>827.03565747996186</v>
      </c>
      <c r="D31" s="5">
        <v>827.09583821520448</v>
      </c>
      <c r="E31" s="5">
        <v>828.9653012595719</v>
      </c>
      <c r="F31" s="5">
        <v>834.99999999998931</v>
      </c>
      <c r="G31" s="5">
        <v>817.99999996333497</v>
      </c>
      <c r="H31" s="5">
        <v>817.99999996333497</v>
      </c>
      <c r="I31" s="5">
        <v>831.23927839110456</v>
      </c>
      <c r="J31" s="5">
        <v>834.99999999998931</v>
      </c>
      <c r="K31" s="5">
        <v>834.99999999998931</v>
      </c>
      <c r="L31" s="5">
        <v>834.99999999998931</v>
      </c>
      <c r="M31" s="5">
        <v>834.99999999998931</v>
      </c>
      <c r="N31" s="5">
        <v>820.29999984744404</v>
      </c>
      <c r="P31" s="4"/>
      <c r="Q31" s="11">
        <v>827.03565747996186</v>
      </c>
      <c r="R31" s="11">
        <v>827.09583821520448</v>
      </c>
      <c r="S31" s="11">
        <v>828.9653012595719</v>
      </c>
      <c r="T31" s="11">
        <v>834.7890674963453</v>
      </c>
      <c r="U31" s="11">
        <v>817.99999996333497</v>
      </c>
      <c r="V31" s="11">
        <v>817.99999996333497</v>
      </c>
      <c r="W31" s="11">
        <v>834.99999999998931</v>
      </c>
      <c r="X31" s="11">
        <v>834.99999999998931</v>
      </c>
      <c r="Y31" s="11">
        <v>834.99999999998931</v>
      </c>
      <c r="Z31" s="11">
        <v>834.99999999998931</v>
      </c>
      <c r="AA31" s="11">
        <v>834.99999999998931</v>
      </c>
      <c r="AB31" s="11">
        <v>820.29999984744404</v>
      </c>
    </row>
    <row r="32" spans="1:28" x14ac:dyDescent="0.25">
      <c r="A32" s="2">
        <v>29</v>
      </c>
      <c r="B32" s="4"/>
      <c r="C32" s="5">
        <v>754.5503956846311</v>
      </c>
      <c r="D32" s="5">
        <v>753.48287567658781</v>
      </c>
      <c r="E32" s="5">
        <v>743.28284853903165</v>
      </c>
      <c r="F32" s="5">
        <v>744.67023322136617</v>
      </c>
      <c r="G32" s="5">
        <v>740.50095052262691</v>
      </c>
      <c r="H32" s="5">
        <v>739.99999276777089</v>
      </c>
      <c r="I32" s="5">
        <v>743.32369812398053</v>
      </c>
      <c r="J32" s="5">
        <v>755.99999999638658</v>
      </c>
      <c r="K32" s="5">
        <v>755.99999999638658</v>
      </c>
      <c r="L32" s="5">
        <v>755.99999999638658</v>
      </c>
      <c r="M32" s="5">
        <v>755.99999999638658</v>
      </c>
      <c r="N32" s="5">
        <v>752.31973735758834</v>
      </c>
      <c r="P32" s="4"/>
      <c r="Q32" s="11">
        <v>754.5503956846311</v>
      </c>
      <c r="R32" s="11">
        <v>753.48287567658781</v>
      </c>
      <c r="S32" s="11">
        <v>743.28284853903165</v>
      </c>
      <c r="T32" s="11">
        <v>744.09984302849625</v>
      </c>
      <c r="U32" s="11">
        <v>740.50095052262691</v>
      </c>
      <c r="V32" s="11">
        <v>739.99999276777089</v>
      </c>
      <c r="W32" s="11">
        <v>755.99999999638658</v>
      </c>
      <c r="X32" s="11">
        <v>755.99999999638658</v>
      </c>
      <c r="Y32" s="11">
        <v>755.99999999638658</v>
      </c>
      <c r="Z32" s="11">
        <v>755.99999999638658</v>
      </c>
      <c r="AA32" s="11">
        <v>755.99999999638658</v>
      </c>
      <c r="AB32" s="11">
        <v>752.31973735758834</v>
      </c>
    </row>
    <row r="33" spans="1:28" x14ac:dyDescent="0.25">
      <c r="A33" s="2">
        <v>30</v>
      </c>
      <c r="B33" s="4"/>
      <c r="C33" s="5">
        <v>624.22794293245238</v>
      </c>
      <c r="D33" s="5">
        <v>636.37544983850364</v>
      </c>
      <c r="E33" s="5">
        <v>626.50980417377809</v>
      </c>
      <c r="F33" s="5">
        <v>606.85008738156023</v>
      </c>
      <c r="G33" s="5">
        <v>605.00899673792776</v>
      </c>
      <c r="H33" s="5">
        <v>604.99999998165629</v>
      </c>
      <c r="I33" s="5">
        <v>618.93311875327117</v>
      </c>
      <c r="J33" s="5">
        <v>638.00432351467123</v>
      </c>
      <c r="K33" s="5">
        <v>638.99999999982526</v>
      </c>
      <c r="L33" s="5">
        <v>638.99999999982526</v>
      </c>
      <c r="M33" s="5">
        <v>638.99999999982526</v>
      </c>
      <c r="N33" s="5">
        <v>636.02993183846615</v>
      </c>
      <c r="P33" s="4"/>
      <c r="Q33" s="11">
        <v>624.75270331566219</v>
      </c>
      <c r="R33" s="11">
        <v>636.16464188106852</v>
      </c>
      <c r="S33" s="11">
        <v>626.50980417377809</v>
      </c>
      <c r="T33" s="11">
        <v>606.85008738156023</v>
      </c>
      <c r="U33" s="11">
        <v>605.00899673792776</v>
      </c>
      <c r="V33" s="11">
        <v>604.99999998165629</v>
      </c>
      <c r="W33" s="11">
        <v>618.93311875327117</v>
      </c>
      <c r="X33" s="11">
        <v>638.00432351467123</v>
      </c>
      <c r="Y33" s="11">
        <v>638.99999999982526</v>
      </c>
      <c r="Z33" s="11">
        <v>638.99999999982526</v>
      </c>
      <c r="AA33" s="11">
        <v>638.99999999982526</v>
      </c>
      <c r="AB33" s="11">
        <v>636.02993183846615</v>
      </c>
    </row>
    <row r="34" spans="1:28" x14ac:dyDescent="0.25">
      <c r="A34" s="2">
        <v>31</v>
      </c>
      <c r="B34" s="4"/>
      <c r="C34" s="5">
        <v>521.999999519624</v>
      </c>
      <c r="D34" s="5">
        <v>521.999999519624</v>
      </c>
      <c r="E34" s="5">
        <v>521.999999519624</v>
      </c>
      <c r="F34" s="5">
        <v>515.82770589145207</v>
      </c>
      <c r="G34" s="5">
        <v>521.98528974886335</v>
      </c>
      <c r="H34" s="5">
        <v>513.99999999898534</v>
      </c>
      <c r="I34" s="5">
        <v>521.999999519624</v>
      </c>
      <c r="J34" s="5">
        <v>521.999999519624</v>
      </c>
      <c r="K34" s="5">
        <v>521.999999519624</v>
      </c>
      <c r="L34" s="5">
        <v>521.999999519624</v>
      </c>
      <c r="M34" s="5">
        <v>521.999999519624</v>
      </c>
      <c r="N34" s="5">
        <v>517.97999997734883</v>
      </c>
      <c r="P34" s="4"/>
      <c r="Q34" s="11">
        <v>521.999999519624</v>
      </c>
      <c r="R34" s="11">
        <v>521.999999519624</v>
      </c>
      <c r="S34" s="11">
        <v>521.999999519624</v>
      </c>
      <c r="T34" s="11">
        <v>515.82770589145207</v>
      </c>
      <c r="U34" s="11">
        <v>521.98528974886335</v>
      </c>
      <c r="V34" s="11">
        <v>513.99999999898534</v>
      </c>
      <c r="W34" s="11">
        <v>521.999999519624</v>
      </c>
      <c r="X34" s="11">
        <v>521.999999519624</v>
      </c>
      <c r="Y34" s="11">
        <v>521.999999519624</v>
      </c>
      <c r="Z34" s="11">
        <v>521.999999519624</v>
      </c>
      <c r="AA34" s="11">
        <v>521.999999519624</v>
      </c>
      <c r="AB34" s="11">
        <v>517.97999997734883</v>
      </c>
    </row>
    <row r="35" spans="1:28" x14ac:dyDescent="0.25">
      <c r="A35" s="2">
        <v>32</v>
      </c>
      <c r="B35" s="4"/>
      <c r="C35" s="5">
        <v>455.99999780066548</v>
      </c>
      <c r="D35" s="5">
        <v>455.99999780066548</v>
      </c>
      <c r="E35" s="5">
        <v>452.88846700972698</v>
      </c>
      <c r="F35" s="5">
        <v>445.99999988713336</v>
      </c>
      <c r="G35" s="5">
        <v>451.0310738811279</v>
      </c>
      <c r="H35" s="5">
        <v>445.99999988713336</v>
      </c>
      <c r="I35" s="5">
        <v>455.99999780066548</v>
      </c>
      <c r="J35" s="5">
        <v>445.99999988713336</v>
      </c>
      <c r="K35" s="5">
        <v>455.99999780066548</v>
      </c>
      <c r="L35" s="5">
        <v>455.99999780066548</v>
      </c>
      <c r="M35" s="5">
        <v>455.99999780066548</v>
      </c>
      <c r="N35" s="5">
        <v>454.84999830245829</v>
      </c>
      <c r="P35" s="4"/>
      <c r="Q35" s="11">
        <v>455.99999780066548</v>
      </c>
      <c r="R35" s="11">
        <v>455.99999780066548</v>
      </c>
      <c r="S35" s="11">
        <v>452.88846700972698</v>
      </c>
      <c r="T35" s="11">
        <v>447.35585864606639</v>
      </c>
      <c r="U35" s="11">
        <v>451.0310738811279</v>
      </c>
      <c r="V35" s="11">
        <v>445.99999988713336</v>
      </c>
      <c r="W35" s="11">
        <v>455.99999780066548</v>
      </c>
      <c r="X35" s="11">
        <v>445.99999988713336</v>
      </c>
      <c r="Y35" s="11">
        <v>455.99999780066548</v>
      </c>
      <c r="Z35" s="11">
        <v>455.99999780066548</v>
      </c>
      <c r="AA35" s="11">
        <v>455.99999780066548</v>
      </c>
      <c r="AB35" s="11">
        <v>454.84999830245829</v>
      </c>
    </row>
    <row r="36" spans="1:28" x14ac:dyDescent="0.25">
      <c r="A36" s="2">
        <v>33</v>
      </c>
      <c r="B36" s="4"/>
      <c r="C36" s="5">
        <v>367.37921884015111</v>
      </c>
      <c r="D36" s="5">
        <v>367.37921884015111</v>
      </c>
      <c r="E36" s="5">
        <v>367.37921884015111</v>
      </c>
      <c r="F36" s="5">
        <v>367.37921884015111</v>
      </c>
      <c r="G36" s="5">
        <v>367.37921884015111</v>
      </c>
      <c r="H36" s="5">
        <v>367.37921884015111</v>
      </c>
      <c r="I36" s="5">
        <v>366.88943677534326</v>
      </c>
      <c r="J36" s="5">
        <v>366.3914605166799</v>
      </c>
      <c r="K36" s="5">
        <v>365.88529006416121</v>
      </c>
      <c r="L36" s="5">
        <v>365.37092541778708</v>
      </c>
      <c r="M36" s="5">
        <v>365.37092541778708</v>
      </c>
      <c r="N36" s="5">
        <v>365.36990536532534</v>
      </c>
      <c r="P36" s="4"/>
      <c r="Q36" s="11">
        <v>367.37921884015111</v>
      </c>
      <c r="R36" s="11">
        <v>367.37921884015111</v>
      </c>
      <c r="S36" s="11">
        <v>367.37921884015111</v>
      </c>
      <c r="T36" s="11">
        <v>367.37921884015111</v>
      </c>
      <c r="U36" s="11">
        <v>367.37921884015111</v>
      </c>
      <c r="V36" s="11">
        <v>367.37921884015111</v>
      </c>
      <c r="W36" s="11">
        <v>366.88943677534326</v>
      </c>
      <c r="X36" s="11">
        <v>366.3914605166799</v>
      </c>
      <c r="Y36" s="11">
        <v>365.88529006416121</v>
      </c>
      <c r="Z36" s="11">
        <v>365.37092541778708</v>
      </c>
      <c r="AA36" s="11">
        <v>365.37092541778708</v>
      </c>
      <c r="AB36" s="11">
        <v>365.36990536532534</v>
      </c>
    </row>
    <row r="37" spans="1:28" x14ac:dyDescent="0.25">
      <c r="A37" s="2">
        <v>34</v>
      </c>
      <c r="B37" s="4"/>
      <c r="C37" s="5">
        <v>388.99999999911154</v>
      </c>
      <c r="D37" s="5">
        <v>411.81548091628656</v>
      </c>
      <c r="E37" s="5">
        <v>388.99999999911154</v>
      </c>
      <c r="F37" s="5">
        <v>405.18802367179001</v>
      </c>
      <c r="G37" s="5">
        <v>424.31021634129274</v>
      </c>
      <c r="H37" s="5">
        <v>388.99999999911154</v>
      </c>
      <c r="I37" s="5">
        <v>416.385494383935</v>
      </c>
      <c r="J37" s="5">
        <v>415.04812998903498</v>
      </c>
      <c r="K37" s="5">
        <v>424.99999999826542</v>
      </c>
      <c r="L37" s="5">
        <v>410.11483533362116</v>
      </c>
      <c r="M37" s="5">
        <v>424.99999999826542</v>
      </c>
      <c r="N37" s="5">
        <v>420.07999999272704</v>
      </c>
      <c r="P37" s="4"/>
      <c r="Q37" s="11">
        <v>419.10206331984244</v>
      </c>
      <c r="R37" s="11">
        <v>414.78088565973269</v>
      </c>
      <c r="S37" s="11">
        <v>402.06563553910343</v>
      </c>
      <c r="T37" s="11">
        <v>420.07184366374054</v>
      </c>
      <c r="U37" s="11">
        <v>424.31021634129274</v>
      </c>
      <c r="V37" s="11">
        <v>388.99999999911154</v>
      </c>
      <c r="W37" s="11">
        <v>416.385494383935</v>
      </c>
      <c r="X37" s="11">
        <v>417.85311595705417</v>
      </c>
      <c r="Y37" s="11">
        <v>424.99999999826542</v>
      </c>
      <c r="Z37" s="11">
        <v>410.11483533362116</v>
      </c>
      <c r="AA37" s="11">
        <v>424.99999999826542</v>
      </c>
      <c r="AB37" s="11">
        <v>420.07999999272704</v>
      </c>
    </row>
    <row r="38" spans="1:28" x14ac:dyDescent="0.25">
      <c r="A38" s="2">
        <v>35</v>
      </c>
      <c r="B38" s="4"/>
      <c r="C38" s="5">
        <v>961.12238334653875</v>
      </c>
      <c r="D38" s="5">
        <v>948.57400364707746</v>
      </c>
      <c r="E38" s="5">
        <v>962.00000000012085</v>
      </c>
      <c r="F38" s="5">
        <v>941.9999999999493</v>
      </c>
      <c r="G38" s="5">
        <v>941.9999999999493</v>
      </c>
      <c r="H38" s="5">
        <v>941.9999999999493</v>
      </c>
      <c r="I38" s="5">
        <v>941.9999999999493</v>
      </c>
      <c r="J38" s="5">
        <v>962.00000000012085</v>
      </c>
      <c r="K38" s="5">
        <v>962.00000000012085</v>
      </c>
      <c r="L38" s="5">
        <v>962.00000000012085</v>
      </c>
      <c r="M38" s="5">
        <v>959.69566403824024</v>
      </c>
      <c r="N38" s="5">
        <v>956.25999848008178</v>
      </c>
      <c r="P38" s="4"/>
      <c r="Q38" s="11">
        <v>961.12238334653875</v>
      </c>
      <c r="R38" s="11">
        <v>961.34620542047378</v>
      </c>
      <c r="S38" s="11">
        <v>962.00000000012085</v>
      </c>
      <c r="T38" s="11">
        <v>941.9999999999493</v>
      </c>
      <c r="U38" s="11">
        <v>941.9999999999493</v>
      </c>
      <c r="V38" s="11">
        <v>958.49953720607607</v>
      </c>
      <c r="W38" s="11">
        <v>962.00000000012085</v>
      </c>
      <c r="X38" s="11">
        <v>962.00000000012085</v>
      </c>
      <c r="Y38" s="11">
        <v>962.00000000012085</v>
      </c>
      <c r="Z38" s="11">
        <v>962.00000000012085</v>
      </c>
      <c r="AA38" s="11">
        <v>960.85185205533401</v>
      </c>
      <c r="AB38" s="11">
        <v>956.25999848008178</v>
      </c>
    </row>
    <row r="39" spans="1:28" x14ac:dyDescent="0.25">
      <c r="A39" s="2">
        <v>36</v>
      </c>
      <c r="B39" s="4"/>
      <c r="C39" s="5">
        <v>844.99999999105864</v>
      </c>
      <c r="D39" s="5">
        <v>864.56028449522933</v>
      </c>
      <c r="E39" s="5">
        <v>844.99999999105864</v>
      </c>
      <c r="F39" s="5">
        <v>853.63190453329662</v>
      </c>
      <c r="G39" s="5">
        <v>844.99999999105864</v>
      </c>
      <c r="H39" s="5">
        <v>844.99999999105864</v>
      </c>
      <c r="I39" s="5">
        <v>870.67890368884548</v>
      </c>
      <c r="J39" s="5">
        <v>866.98552687964798</v>
      </c>
      <c r="K39" s="5">
        <v>856.79287848700835</v>
      </c>
      <c r="L39" s="5">
        <v>871.99997846274493</v>
      </c>
      <c r="M39" s="5">
        <v>863.98565053124639</v>
      </c>
      <c r="N39" s="5">
        <v>862.81998589239413</v>
      </c>
      <c r="P39" s="4"/>
      <c r="Q39" s="11">
        <v>869.71699072530305</v>
      </c>
      <c r="R39" s="11">
        <v>870.45148630947949</v>
      </c>
      <c r="S39" s="11">
        <v>860.62840431238044</v>
      </c>
      <c r="T39" s="11">
        <v>858.71385492006493</v>
      </c>
      <c r="U39" s="11">
        <v>854.94438460298113</v>
      </c>
      <c r="V39" s="11">
        <v>859.80889879425888</v>
      </c>
      <c r="W39" s="11">
        <v>871.99997846274493</v>
      </c>
      <c r="X39" s="11">
        <v>871.99997846274493</v>
      </c>
      <c r="Y39" s="11">
        <v>871.99997846274493</v>
      </c>
      <c r="Z39" s="11">
        <v>871.99997846274493</v>
      </c>
      <c r="AA39" s="11">
        <v>863.98565053124639</v>
      </c>
      <c r="AB39" s="11">
        <v>862.81998589239413</v>
      </c>
    </row>
    <row r="40" spans="1:28" x14ac:dyDescent="0.25">
      <c r="A40" s="2">
        <v>37</v>
      </c>
      <c r="B40" s="4"/>
      <c r="C40" s="5">
        <v>1581.0090056635638</v>
      </c>
      <c r="D40" s="5">
        <v>1581.2507617026511</v>
      </c>
      <c r="E40" s="5">
        <v>1564.6347746377676</v>
      </c>
      <c r="F40" s="5">
        <v>1571.6820383475308</v>
      </c>
      <c r="G40" s="5">
        <v>1559.9999999999934</v>
      </c>
      <c r="H40" s="5">
        <v>1559.9999999999934</v>
      </c>
      <c r="I40" s="5">
        <v>1589.9999811824523</v>
      </c>
      <c r="J40" s="5">
        <v>1589.9999811824523</v>
      </c>
      <c r="K40" s="5">
        <v>1589.9999811824523</v>
      </c>
      <c r="L40" s="5">
        <v>1589.9999811824523</v>
      </c>
      <c r="M40" s="5">
        <v>1588.189724695919</v>
      </c>
      <c r="N40" s="5">
        <v>1583.919998970754</v>
      </c>
      <c r="P40" s="4"/>
      <c r="Q40" s="11">
        <v>1581.0090056635638</v>
      </c>
      <c r="R40" s="11">
        <v>1581.2507617026511</v>
      </c>
      <c r="S40" s="11">
        <v>1576.1474923182554</v>
      </c>
      <c r="T40" s="11">
        <v>1571.6820383475308</v>
      </c>
      <c r="U40" s="11">
        <v>1559.9999999999934</v>
      </c>
      <c r="V40" s="11">
        <v>1559.9999999999934</v>
      </c>
      <c r="W40" s="11">
        <v>1589.9999811824523</v>
      </c>
      <c r="X40" s="11">
        <v>1589.9999811824523</v>
      </c>
      <c r="Y40" s="11">
        <v>1589.9999811824523</v>
      </c>
      <c r="Z40" s="11">
        <v>1589.9999811824523</v>
      </c>
      <c r="AA40" s="11">
        <v>1588.189724695919</v>
      </c>
      <c r="AB40" s="11">
        <v>1583.919998970754</v>
      </c>
    </row>
    <row r="41" spans="1:28" x14ac:dyDescent="0.25">
      <c r="A41" s="2">
        <v>38</v>
      </c>
      <c r="B41" s="4"/>
      <c r="C41" s="5">
        <v>1239.0637851447677</v>
      </c>
      <c r="D41" s="5">
        <v>1239.0637851447677</v>
      </c>
      <c r="E41" s="5">
        <v>1239.0637851447677</v>
      </c>
      <c r="F41" s="5">
        <v>1239.0637851447677</v>
      </c>
      <c r="G41" s="5">
        <v>1239.0637851447677</v>
      </c>
      <c r="H41" s="5">
        <v>1239.0637851447677</v>
      </c>
      <c r="I41" s="5">
        <v>1239.0637851447677</v>
      </c>
      <c r="J41" s="5">
        <v>1238.8602601762407</v>
      </c>
      <c r="K41" s="5">
        <v>1238.8602601762407</v>
      </c>
      <c r="L41" s="5">
        <v>1238.8602601762407</v>
      </c>
      <c r="M41" s="5">
        <v>1238.8602601762407</v>
      </c>
      <c r="N41" s="5">
        <v>1238.77</v>
      </c>
      <c r="P41" s="4"/>
      <c r="Q41" s="11">
        <v>1239.0637851447677</v>
      </c>
      <c r="R41" s="11">
        <v>1239.0637851447677</v>
      </c>
      <c r="S41" s="11">
        <v>1239.0637851447677</v>
      </c>
      <c r="T41" s="11">
        <v>1239.0637851447677</v>
      </c>
      <c r="U41" s="11">
        <v>1239.0637851447677</v>
      </c>
      <c r="V41" s="11">
        <v>1239.0637851447677</v>
      </c>
      <c r="W41" s="11">
        <v>1239.0637851447677</v>
      </c>
      <c r="X41" s="11">
        <v>1238.8602601762407</v>
      </c>
      <c r="Y41" s="11">
        <v>1238.8602601762407</v>
      </c>
      <c r="Z41" s="11">
        <v>1238.8602601762407</v>
      </c>
      <c r="AA41" s="11">
        <v>1238.8602601762407</v>
      </c>
      <c r="AB41" s="11">
        <v>1238.77</v>
      </c>
    </row>
    <row r="42" spans="1:28" x14ac:dyDescent="0.25">
      <c r="A42" s="2">
        <v>39</v>
      </c>
      <c r="B42" s="4"/>
      <c r="C42" s="5">
        <v>787.07562522611681</v>
      </c>
      <c r="D42" s="5">
        <v>787.07562522611681</v>
      </c>
      <c r="E42" s="5">
        <v>787.07562522611681</v>
      </c>
      <c r="F42" s="5">
        <v>787.07562522611681</v>
      </c>
      <c r="G42" s="5">
        <v>787.07562522611681</v>
      </c>
      <c r="H42" s="5">
        <v>787.07562522611681</v>
      </c>
      <c r="I42" s="5">
        <v>787.12941241180363</v>
      </c>
      <c r="J42" s="5">
        <v>787.12941241180363</v>
      </c>
      <c r="K42" s="5">
        <v>787.12941241180363</v>
      </c>
      <c r="L42" s="5">
        <v>787.12941241180363</v>
      </c>
      <c r="M42" s="5">
        <v>787.12941241180363</v>
      </c>
      <c r="N42" s="5">
        <v>787.14599999916516</v>
      </c>
      <c r="P42" s="4"/>
      <c r="Q42" s="11">
        <v>787.07562522611681</v>
      </c>
      <c r="R42" s="11">
        <v>787.07562522611681</v>
      </c>
      <c r="S42" s="11">
        <v>787.07562522611681</v>
      </c>
      <c r="T42" s="11">
        <v>787.07562522611681</v>
      </c>
      <c r="U42" s="11">
        <v>787.07562522611681</v>
      </c>
      <c r="V42" s="11">
        <v>787.07562522611681</v>
      </c>
      <c r="W42" s="11">
        <v>787.12941241180363</v>
      </c>
      <c r="X42" s="11">
        <v>787.12941241180363</v>
      </c>
      <c r="Y42" s="11">
        <v>787.12941241180363</v>
      </c>
      <c r="Z42" s="11">
        <v>787.12941241180363</v>
      </c>
      <c r="AA42" s="11">
        <v>787.12941241180363</v>
      </c>
      <c r="AB42" s="11">
        <v>787.14599999916516</v>
      </c>
    </row>
    <row r="43" spans="1:28" x14ac:dyDescent="0.25">
      <c r="A43" s="2">
        <v>40</v>
      </c>
      <c r="B43" s="4"/>
      <c r="C43" s="5">
        <v>731.44444444444389</v>
      </c>
      <c r="D43" s="5">
        <v>731.44444444444389</v>
      </c>
      <c r="E43" s="5">
        <v>731.44444444444389</v>
      </c>
      <c r="F43" s="5">
        <v>731.44444444444389</v>
      </c>
      <c r="G43" s="5">
        <v>731.44444444444389</v>
      </c>
      <c r="H43" s="5">
        <v>731.44444444444389</v>
      </c>
      <c r="I43" s="5">
        <v>731.44444444444389</v>
      </c>
      <c r="J43" s="5">
        <v>731.44444444444389</v>
      </c>
      <c r="K43" s="5">
        <v>731.44444444444389</v>
      </c>
      <c r="L43" s="5">
        <v>731.44444444444389</v>
      </c>
      <c r="M43" s="5">
        <v>731.44444444444389</v>
      </c>
      <c r="N43" s="5">
        <v>731.39999426651912</v>
      </c>
      <c r="P43" s="4"/>
      <c r="Q43" s="11">
        <v>731.44444444444389</v>
      </c>
      <c r="R43" s="11">
        <v>731.44444444444389</v>
      </c>
      <c r="S43" s="11">
        <v>731.44444444444389</v>
      </c>
      <c r="T43" s="11">
        <v>731.44444444444389</v>
      </c>
      <c r="U43" s="11">
        <v>731.44444444444389</v>
      </c>
      <c r="V43" s="11">
        <v>731.44444444444389</v>
      </c>
      <c r="W43" s="11">
        <v>731.44444444444389</v>
      </c>
      <c r="X43" s="11">
        <v>731.44444444444389</v>
      </c>
      <c r="Y43" s="11">
        <v>731.44444444444389</v>
      </c>
      <c r="Z43" s="11">
        <v>731.44444444444389</v>
      </c>
      <c r="AA43" s="11">
        <v>731.44444444444389</v>
      </c>
      <c r="AB43" s="11">
        <v>731.39999426651912</v>
      </c>
    </row>
    <row r="44" spans="1:28" x14ac:dyDescent="0.25">
      <c r="A44" s="2">
        <v>41</v>
      </c>
      <c r="B44" s="4"/>
      <c r="C44" s="5">
        <v>689.76991150442404</v>
      </c>
      <c r="D44" s="5">
        <v>689.76991150442404</v>
      </c>
      <c r="E44" s="5">
        <v>689.76991150442404</v>
      </c>
      <c r="F44" s="5">
        <v>689.76991150442404</v>
      </c>
      <c r="G44" s="5">
        <v>689.76991150442404</v>
      </c>
      <c r="H44" s="5">
        <v>689.76991150442404</v>
      </c>
      <c r="I44" s="5">
        <v>689.55752212389302</v>
      </c>
      <c r="J44" s="5">
        <v>689.34513274336211</v>
      </c>
      <c r="K44" s="5">
        <v>689.0265486725657</v>
      </c>
      <c r="L44" s="5">
        <v>688.81415929203467</v>
      </c>
      <c r="M44" s="5">
        <v>688.81415929203467</v>
      </c>
      <c r="N44" s="5">
        <v>688.8</v>
      </c>
      <c r="P44" s="4"/>
      <c r="Q44" s="11">
        <v>689.76991150442404</v>
      </c>
      <c r="R44" s="11">
        <v>689.76991150442404</v>
      </c>
      <c r="S44" s="11">
        <v>689.76991150442404</v>
      </c>
      <c r="T44" s="11">
        <v>689.76991150442404</v>
      </c>
      <c r="U44" s="11">
        <v>689.76991150442404</v>
      </c>
      <c r="V44" s="11">
        <v>689.76991150442404</v>
      </c>
      <c r="W44" s="11">
        <v>689.55752212389302</v>
      </c>
      <c r="X44" s="11">
        <v>689.34513274336211</v>
      </c>
      <c r="Y44" s="11">
        <v>689.0265486725657</v>
      </c>
      <c r="Z44" s="11">
        <v>688.81415929203467</v>
      </c>
      <c r="AA44" s="11">
        <v>688.81415929203467</v>
      </c>
      <c r="AB44" s="11">
        <v>688.8</v>
      </c>
    </row>
    <row r="45" spans="1:28" x14ac:dyDescent="0.25">
      <c r="A45" s="2">
        <v>42</v>
      </c>
      <c r="B45" s="4"/>
      <c r="C45" s="5">
        <v>583.99714285714208</v>
      </c>
      <c r="D45" s="5">
        <v>583.99714285714208</v>
      </c>
      <c r="E45" s="5">
        <v>583.99714285714208</v>
      </c>
      <c r="F45" s="5">
        <v>583.99714285714208</v>
      </c>
      <c r="G45" s="5">
        <v>583.99714285714208</v>
      </c>
      <c r="H45" s="5">
        <v>583.99714285714208</v>
      </c>
      <c r="I45" s="5">
        <v>583.2399999999991</v>
      </c>
      <c r="J45" s="5">
        <v>582.79714285714192</v>
      </c>
      <c r="K45" s="5">
        <v>582.31142857142754</v>
      </c>
      <c r="L45" s="5">
        <v>581.2114285714274</v>
      </c>
      <c r="M45" s="5">
        <v>581.2114285714274</v>
      </c>
      <c r="N45" s="5">
        <v>581.45999262004534</v>
      </c>
      <c r="P45" s="4"/>
      <c r="Q45" s="11">
        <v>583.99714285714208</v>
      </c>
      <c r="R45" s="11">
        <v>583.99714285714208</v>
      </c>
      <c r="S45" s="11">
        <v>583.99714285714208</v>
      </c>
      <c r="T45" s="11">
        <v>583.99714285714208</v>
      </c>
      <c r="U45" s="11">
        <v>583.99714285714208</v>
      </c>
      <c r="V45" s="11">
        <v>583.99714285714208</v>
      </c>
      <c r="W45" s="11">
        <v>583.2399999999991</v>
      </c>
      <c r="X45" s="11">
        <v>582.79714285714192</v>
      </c>
      <c r="Y45" s="11">
        <v>582.31142857142754</v>
      </c>
      <c r="Z45" s="11">
        <v>581.2114285714274</v>
      </c>
      <c r="AA45" s="11">
        <v>581.2114285714274</v>
      </c>
      <c r="AB45" s="11">
        <v>581.45999262004534</v>
      </c>
    </row>
    <row r="47" spans="1:28" x14ac:dyDescent="0.25"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 t="s">
        <v>27</v>
      </c>
      <c r="L47" t="s">
        <v>28</v>
      </c>
      <c r="M47" t="s">
        <v>29</v>
      </c>
      <c r="N47" t="s">
        <v>30</v>
      </c>
    </row>
    <row r="48" spans="1:28" x14ac:dyDescent="0.25">
      <c r="A48" s="2">
        <v>1</v>
      </c>
      <c r="C48" s="7">
        <v>352.16711728310645</v>
      </c>
      <c r="D48" s="7">
        <v>335.78149198074334</v>
      </c>
      <c r="E48" s="7">
        <v>330.47938103153126</v>
      </c>
      <c r="F48" s="7">
        <v>399.41883960072602</v>
      </c>
      <c r="G48" s="7">
        <v>399.51505065504426</v>
      </c>
      <c r="H48" s="7">
        <v>1093.7513727439002</v>
      </c>
      <c r="I48" s="7">
        <v>1393.9983645522225</v>
      </c>
      <c r="J48" s="7">
        <v>1551.9998652953757</v>
      </c>
      <c r="K48" s="7">
        <v>1343.1477621321972</v>
      </c>
      <c r="L48" s="7">
        <v>1336.9722672488128</v>
      </c>
      <c r="M48" s="7">
        <v>400.12792161932856</v>
      </c>
      <c r="N48" s="7">
        <v>399.96384140771409</v>
      </c>
    </row>
    <row r="49" spans="1:14" x14ac:dyDescent="0.25">
      <c r="A49" s="2">
        <v>2</v>
      </c>
      <c r="C49" s="7">
        <v>336.03188202465049</v>
      </c>
      <c r="D49" s="7">
        <v>310.79379554898139</v>
      </c>
      <c r="E49" s="7">
        <v>307.24471365545907</v>
      </c>
      <c r="F49" s="7">
        <v>398.56436521710265</v>
      </c>
      <c r="G49" s="7">
        <v>400</v>
      </c>
      <c r="H49" s="7">
        <v>1025.594067603248</v>
      </c>
      <c r="I49" s="7">
        <v>929.59646956538222</v>
      </c>
      <c r="J49" s="7">
        <v>1034.5466894598385</v>
      </c>
      <c r="K49" s="7">
        <v>895.39713983279762</v>
      </c>
      <c r="L49" s="7">
        <v>1010.2769466679069</v>
      </c>
      <c r="M49" s="7">
        <v>400</v>
      </c>
      <c r="N49" s="7">
        <v>400</v>
      </c>
    </row>
    <row r="50" spans="1:14" x14ac:dyDescent="0.25">
      <c r="A50" s="2">
        <v>3</v>
      </c>
      <c r="C50" s="7">
        <v>522.70997569982296</v>
      </c>
      <c r="D50" s="7">
        <v>516.1053185318583</v>
      </c>
      <c r="E50" s="7">
        <v>597.36729575977074</v>
      </c>
      <c r="F50" s="7">
        <v>550.98236271045812</v>
      </c>
      <c r="G50" s="7">
        <v>599.30808994718109</v>
      </c>
      <c r="H50" s="7">
        <v>1499.2750146273731</v>
      </c>
      <c r="I50" s="7">
        <v>1500.1579697884681</v>
      </c>
      <c r="J50" s="7">
        <v>1220.5536664057936</v>
      </c>
      <c r="K50" s="7">
        <v>1362.3593124575086</v>
      </c>
      <c r="L50" s="7">
        <v>1499.5862071103709</v>
      </c>
      <c r="M50" s="7">
        <v>1250.1763567036121</v>
      </c>
      <c r="N50" s="7">
        <v>872.95004626013281</v>
      </c>
    </row>
    <row r="51" spans="1:14" x14ac:dyDescent="0.25">
      <c r="A51" s="2">
        <v>4</v>
      </c>
      <c r="C51" s="7">
        <v>453.40700351979154</v>
      </c>
      <c r="D51" s="7">
        <v>439.41783188553717</v>
      </c>
      <c r="E51" s="7">
        <v>626.60210690002987</v>
      </c>
      <c r="F51" s="7">
        <v>414.42342949553154</v>
      </c>
      <c r="G51" s="7">
        <v>626.31714845016131</v>
      </c>
      <c r="H51" s="7">
        <v>821.99336679953262</v>
      </c>
      <c r="I51" s="7">
        <v>697.19735217403661</v>
      </c>
      <c r="J51" s="7">
        <v>775.91001709487887</v>
      </c>
      <c r="K51" s="7">
        <v>671.54785487459822</v>
      </c>
      <c r="L51" s="7">
        <v>757.70771000093021</v>
      </c>
      <c r="M51" s="7">
        <v>785.69137895656843</v>
      </c>
      <c r="N51" s="7">
        <v>360</v>
      </c>
    </row>
    <row r="52" spans="1:14" x14ac:dyDescent="0.25">
      <c r="A52" s="2">
        <v>5</v>
      </c>
      <c r="C52" s="7">
        <v>359.02402867602376</v>
      </c>
      <c r="D52" s="7">
        <v>359.90386810969164</v>
      </c>
      <c r="E52" s="7">
        <v>360.91393034786819</v>
      </c>
      <c r="F52" s="7">
        <v>360.22429855497666</v>
      </c>
      <c r="G52" s="7">
        <v>720.28351585716518</v>
      </c>
      <c r="H52" s="7">
        <v>1280.0411125855831</v>
      </c>
      <c r="I52" s="7">
        <v>1394.950869434892</v>
      </c>
      <c r="J52" s="7">
        <v>930.70707238404236</v>
      </c>
      <c r="K52" s="7">
        <v>1545.1884966823334</v>
      </c>
      <c r="L52" s="7">
        <v>1216.706470542083</v>
      </c>
      <c r="M52" s="7">
        <v>966.18260391899162</v>
      </c>
      <c r="N52" s="7">
        <v>702.79410188403631</v>
      </c>
    </row>
    <row r="53" spans="1:14" x14ac:dyDescent="0.25">
      <c r="A53" s="2">
        <v>6</v>
      </c>
      <c r="C53" s="7">
        <v>600.20306036680097</v>
      </c>
      <c r="D53" s="7">
        <v>599.53121582411416</v>
      </c>
      <c r="E53" s="7">
        <v>599.46095027819081</v>
      </c>
      <c r="F53" s="7">
        <v>599.58710902013308</v>
      </c>
      <c r="G53" s="7">
        <v>599.51660160664278</v>
      </c>
      <c r="H53" s="7">
        <v>1278.6200802677358</v>
      </c>
      <c r="I53" s="7">
        <v>1084.2569442734678</v>
      </c>
      <c r="J53" s="7">
        <v>1206.8363557658645</v>
      </c>
      <c r="K53" s="7">
        <v>1044.7187464780739</v>
      </c>
      <c r="L53" s="7">
        <v>1178.3366055402676</v>
      </c>
      <c r="M53" s="7">
        <v>1256.6955771985661</v>
      </c>
      <c r="N53" s="7">
        <v>1025.5955714058798</v>
      </c>
    </row>
    <row r="54" spans="1:14" x14ac:dyDescent="0.25">
      <c r="A54" s="2">
        <v>7</v>
      </c>
      <c r="C54" s="7">
        <v>12.825322944742183</v>
      </c>
      <c r="D54" s="7">
        <v>8.6736368960959744</v>
      </c>
      <c r="E54" s="7">
        <v>17.665723018029407</v>
      </c>
      <c r="F54" s="7">
        <v>12.103246498302758</v>
      </c>
      <c r="G54" s="7">
        <v>16.569160092275546</v>
      </c>
      <c r="H54" s="7">
        <v>7.7686124678543509</v>
      </c>
      <c r="I54" s="7">
        <v>2.0679809510795084</v>
      </c>
      <c r="J54" s="7">
        <v>1.1426981959849734</v>
      </c>
      <c r="K54" s="7">
        <v>13.601041773431234</v>
      </c>
      <c r="L54" s="7">
        <v>17.399279135674231</v>
      </c>
      <c r="M54" s="7">
        <v>17.975258873582003</v>
      </c>
      <c r="N54" s="7">
        <v>18.028558058800389</v>
      </c>
    </row>
    <row r="55" spans="1:14" x14ac:dyDescent="0.25">
      <c r="A55" s="2">
        <v>8</v>
      </c>
      <c r="C55" s="7">
        <v>14.777004415712238</v>
      </c>
      <c r="D55" s="7">
        <v>9.8099133355022214</v>
      </c>
      <c r="E55" s="7">
        <v>19.352742333088894</v>
      </c>
      <c r="F55" s="7">
        <v>15.738513367143691</v>
      </c>
      <c r="G55" s="7">
        <v>19.352742333088894</v>
      </c>
      <c r="H55" s="7">
        <v>11.921095110094553</v>
      </c>
      <c r="I55" s="7">
        <v>3.3694063798294405</v>
      </c>
      <c r="J55" s="7">
        <v>4.142490198918761</v>
      </c>
      <c r="K55" s="7">
        <v>17.281029664556176</v>
      </c>
      <c r="L55" s="7">
        <v>19.395052233991361</v>
      </c>
      <c r="M55" s="7">
        <v>19.401096505548889</v>
      </c>
      <c r="N55" s="7">
        <v>19.401591252774381</v>
      </c>
    </row>
    <row r="56" spans="1:14" x14ac:dyDescent="0.25">
      <c r="A56" s="2">
        <v>9</v>
      </c>
      <c r="C56" s="7">
        <v>110.35900100274922</v>
      </c>
      <c r="D56" s="7">
        <v>74.201772430815382</v>
      </c>
      <c r="E56" s="7">
        <v>113</v>
      </c>
      <c r="F56" s="7">
        <v>113</v>
      </c>
      <c r="G56" s="7">
        <v>113</v>
      </c>
      <c r="H56" s="7">
        <v>84.60698085981906</v>
      </c>
      <c r="I56" s="7">
        <v>23.906049838224668</v>
      </c>
      <c r="J56" s="7">
        <v>30.746275709844657</v>
      </c>
      <c r="K56" s="7">
        <v>122.45654237966677</v>
      </c>
      <c r="L56" s="7">
        <v>132.8021881999999</v>
      </c>
      <c r="M56" s="7">
        <v>113</v>
      </c>
      <c r="N56" s="7">
        <v>113</v>
      </c>
    </row>
    <row r="57" spans="1:14" x14ac:dyDescent="0.25">
      <c r="A57" s="2">
        <v>10</v>
      </c>
      <c r="C57" s="7">
        <v>78</v>
      </c>
      <c r="D57" s="7">
        <v>78</v>
      </c>
      <c r="E57" s="7">
        <v>78</v>
      </c>
      <c r="F57" s="7">
        <v>78</v>
      </c>
      <c r="G57" s="7">
        <v>78</v>
      </c>
      <c r="H57" s="7">
        <v>89.54930428879274</v>
      </c>
      <c r="I57" s="7">
        <v>25.302523616262317</v>
      </c>
      <c r="J57" s="7">
        <v>32.542321819163007</v>
      </c>
      <c r="K57" s="7">
        <v>130.09443296619162</v>
      </c>
      <c r="L57" s="7">
        <v>145.30785750000004</v>
      </c>
      <c r="M57" s="7">
        <v>78</v>
      </c>
      <c r="N57" s="7">
        <v>78</v>
      </c>
    </row>
    <row r="58" spans="1:14" x14ac:dyDescent="0.25">
      <c r="A58" s="2">
        <v>11</v>
      </c>
      <c r="C58" s="7">
        <v>100</v>
      </c>
      <c r="D58" s="7">
        <v>100</v>
      </c>
      <c r="E58" s="7">
        <v>100</v>
      </c>
      <c r="F58" s="7">
        <v>346.85967538340429</v>
      </c>
      <c r="G58" s="7">
        <v>432.24612844197952</v>
      </c>
      <c r="H58" s="7">
        <v>572.79118720324857</v>
      </c>
      <c r="I58" s="7">
        <v>820.14639161913453</v>
      </c>
      <c r="J58" s="7">
        <v>677.74632465440186</v>
      </c>
      <c r="K58" s="7">
        <v>627.1166400346151</v>
      </c>
      <c r="L58" s="7">
        <v>555.30108184834432</v>
      </c>
      <c r="M58" s="7">
        <v>370.98042467501836</v>
      </c>
      <c r="N58" s="7">
        <v>223.01601698836794</v>
      </c>
    </row>
    <row r="59" spans="1:14" x14ac:dyDescent="0.25">
      <c r="A59" s="2">
        <v>12</v>
      </c>
      <c r="C59" s="7">
        <v>1964.94569062188</v>
      </c>
      <c r="D59" s="7">
        <v>1265.6860281285631</v>
      </c>
      <c r="E59" s="7">
        <v>1693.8530729306901</v>
      </c>
      <c r="F59" s="7">
        <v>1547.4452205830705</v>
      </c>
      <c r="G59" s="7">
        <v>2752.6231885233756</v>
      </c>
      <c r="H59" s="7">
        <v>1182.9518462330964</v>
      </c>
      <c r="I59" s="7">
        <v>2058.9482313416647</v>
      </c>
      <c r="J59" s="7">
        <v>2779.4463335942064</v>
      </c>
      <c r="K59" s="7">
        <v>2637.6406875424909</v>
      </c>
      <c r="L59" s="7">
        <v>2499.203020247242</v>
      </c>
      <c r="M59" s="7">
        <v>2627.1271877306353</v>
      </c>
      <c r="N59" s="7">
        <v>1856.8941660507669</v>
      </c>
    </row>
    <row r="60" spans="1:14" x14ac:dyDescent="0.25">
      <c r="A60" s="2">
        <v>13</v>
      </c>
      <c r="C60" s="7">
        <v>749.18707381780825</v>
      </c>
      <c r="D60" s="7">
        <v>570.22680646917274</v>
      </c>
      <c r="E60" s="7">
        <v>637.63095499435656</v>
      </c>
      <c r="F60" s="7">
        <v>598.72903559712654</v>
      </c>
      <c r="G60" s="7">
        <v>649.98028559999307</v>
      </c>
      <c r="H60" s="7">
        <v>543.89875070802168</v>
      </c>
      <c r="I60" s="7">
        <v>820.01083581535045</v>
      </c>
      <c r="J60" s="7">
        <v>1241.5778272912946</v>
      </c>
      <c r="K60" s="7">
        <v>1050.498131812057</v>
      </c>
      <c r="L60" s="7">
        <v>913.67148212842835</v>
      </c>
      <c r="M60" s="7">
        <v>650.13069322218098</v>
      </c>
      <c r="N60" s="7">
        <v>650.5932103784171</v>
      </c>
    </row>
    <row r="61" spans="1:14" x14ac:dyDescent="0.25">
      <c r="A61" s="2">
        <v>14</v>
      </c>
      <c r="C61" s="7">
        <v>684.6375156202148</v>
      </c>
      <c r="D61" s="7">
        <v>450.14089172277994</v>
      </c>
      <c r="E61" s="7">
        <v>450.28103487253122</v>
      </c>
      <c r="F61" s="7">
        <v>450.0889219198645</v>
      </c>
      <c r="G61" s="7">
        <v>449.22854250009595</v>
      </c>
      <c r="H61" s="7">
        <v>602.62461269849496</v>
      </c>
      <c r="I61" s="7">
        <v>920.84654892860283</v>
      </c>
      <c r="J61" s="7">
        <v>1189.2354119392032</v>
      </c>
      <c r="K61" s="7">
        <v>999.2044614642831</v>
      </c>
      <c r="L61" s="7">
        <v>974.69720251342187</v>
      </c>
      <c r="M61" s="7">
        <v>649.57311908583358</v>
      </c>
      <c r="N61" s="7">
        <v>649.87562077713756</v>
      </c>
    </row>
    <row r="62" spans="1:14" x14ac:dyDescent="0.25">
      <c r="A62" s="2">
        <v>15</v>
      </c>
      <c r="C62" s="7">
        <v>1996.3133415643717</v>
      </c>
      <c r="D62" s="7">
        <v>1377.1058796392158</v>
      </c>
      <c r="E62" s="7">
        <v>2868.8686567408945</v>
      </c>
      <c r="F62" s="7">
        <v>3104.0151787596651</v>
      </c>
      <c r="G62" s="7">
        <v>3252.3051662932417</v>
      </c>
      <c r="H62" s="7">
        <v>1444.4150008932588</v>
      </c>
      <c r="I62" s="7">
        <v>2493.7963888695349</v>
      </c>
      <c r="J62" s="7">
        <v>3135.4887279572254</v>
      </c>
      <c r="K62" s="7">
        <v>2565.5584611349786</v>
      </c>
      <c r="L62" s="7">
        <v>2630.6138208649845</v>
      </c>
      <c r="M62" s="7">
        <v>2864.5223991812691</v>
      </c>
      <c r="N62" s="7">
        <v>3042.8263996329979</v>
      </c>
    </row>
    <row r="63" spans="1:14" x14ac:dyDescent="0.25">
      <c r="A63" s="2">
        <v>16</v>
      </c>
      <c r="C63" s="7">
        <v>596.62588206946521</v>
      </c>
      <c r="D63" s="7">
        <v>500.4416156549126</v>
      </c>
      <c r="E63" s="7">
        <v>699.24178121149521</v>
      </c>
      <c r="F63" s="7">
        <v>700.11131519187745</v>
      </c>
      <c r="G63" s="7">
        <v>699.70487692220729</v>
      </c>
      <c r="H63" s="7">
        <v>527.69900472909694</v>
      </c>
      <c r="I63" s="7">
        <v>875.05500199913706</v>
      </c>
      <c r="J63" s="7">
        <v>864.51127204277509</v>
      </c>
      <c r="K63" s="7">
        <v>867.79484377330698</v>
      </c>
      <c r="L63" s="7">
        <v>867.66498888222088</v>
      </c>
      <c r="M63" s="7">
        <v>927.43817713088879</v>
      </c>
      <c r="N63" s="7">
        <v>957.17360036700222</v>
      </c>
    </row>
    <row r="64" spans="1:14" x14ac:dyDescent="0.25">
      <c r="A64" s="2">
        <v>17</v>
      </c>
      <c r="C64" s="7">
        <v>19.295836395072364</v>
      </c>
      <c r="D64" s="7">
        <v>7.079775861096568</v>
      </c>
      <c r="E64" s="7">
        <v>19.847778806593904</v>
      </c>
      <c r="F64" s="7">
        <v>20.152063698531432</v>
      </c>
      <c r="G64" s="7">
        <v>20.084384082140506</v>
      </c>
      <c r="H64" s="7">
        <v>55.587337112349132</v>
      </c>
      <c r="I64" s="7">
        <v>25.756761431704774</v>
      </c>
      <c r="J64" s="7">
        <v>0.84619717753499624</v>
      </c>
      <c r="K64" s="7">
        <v>13.740103088883417</v>
      </c>
      <c r="L64" s="7">
        <v>20.359269920055851</v>
      </c>
      <c r="M64" s="7">
        <v>34.336236619303357</v>
      </c>
      <c r="N64" s="7">
        <v>10.262800468948246</v>
      </c>
    </row>
    <row r="65" spans="1:14" x14ac:dyDescent="0.25">
      <c r="A65" s="2">
        <v>18</v>
      </c>
      <c r="C65" s="7">
        <v>72.448566811490053</v>
      </c>
      <c r="D65" s="7">
        <v>48.120235993672694</v>
      </c>
      <c r="E65" s="7">
        <v>50.776613766332886</v>
      </c>
      <c r="F65" s="7">
        <v>46.46606815741282</v>
      </c>
      <c r="G65" s="7">
        <v>43.480865755610154</v>
      </c>
      <c r="H65" s="7">
        <v>99.342882677530838</v>
      </c>
      <c r="I65" s="7">
        <v>66.931002393406899</v>
      </c>
      <c r="J65" s="7">
        <v>90.493839350882254</v>
      </c>
      <c r="K65" s="7">
        <v>108.58573522257238</v>
      </c>
      <c r="L65" s="7">
        <v>100.06158747136416</v>
      </c>
      <c r="M65" s="7">
        <v>108.63953031057065</v>
      </c>
      <c r="N65" s="7">
        <v>66.721972400513593</v>
      </c>
    </row>
    <row r="66" spans="1:14" x14ac:dyDescent="0.25">
      <c r="A66" s="2">
        <v>19</v>
      </c>
      <c r="C66" s="7">
        <v>110.23616169086843</v>
      </c>
      <c r="D66" s="7">
        <v>109.46066744251615</v>
      </c>
      <c r="E66" s="7">
        <v>37.093648748286377</v>
      </c>
      <c r="F66" s="7">
        <v>94.395238230235421</v>
      </c>
      <c r="G66" s="7">
        <v>58.104366762550818</v>
      </c>
      <c r="H66" s="7">
        <v>210.42925697972913</v>
      </c>
      <c r="I66" s="7">
        <v>139.47389571237045</v>
      </c>
      <c r="J66" s="7">
        <v>175.55015274945237</v>
      </c>
      <c r="K66" s="7">
        <v>207.30465123299948</v>
      </c>
      <c r="L66" s="7">
        <v>140.22151458271517</v>
      </c>
      <c r="M66" s="7">
        <v>173.86046096311833</v>
      </c>
      <c r="N66" s="7">
        <v>105.44874950670237</v>
      </c>
    </row>
    <row r="67" spans="1:14" x14ac:dyDescent="0.25">
      <c r="A67" s="2">
        <v>20</v>
      </c>
      <c r="C67" s="7">
        <v>160.9601322910103</v>
      </c>
      <c r="D67" s="7">
        <v>134.96198521616614</v>
      </c>
      <c r="E67" s="7">
        <v>130.71015658127635</v>
      </c>
      <c r="F67" s="7">
        <v>199.93207834418783</v>
      </c>
      <c r="G67" s="7">
        <v>131.35662153871093</v>
      </c>
      <c r="H67" s="7">
        <v>600.19518317616996</v>
      </c>
      <c r="I67" s="7">
        <v>599.66852133259488</v>
      </c>
      <c r="J67" s="7">
        <v>599.66852133259488</v>
      </c>
      <c r="K67" s="7">
        <v>539.49330437594801</v>
      </c>
      <c r="L67" s="7">
        <v>232.94625637382597</v>
      </c>
      <c r="M67" s="7">
        <v>300.61305320978971</v>
      </c>
      <c r="N67" s="7">
        <v>180.72117061346063</v>
      </c>
    </row>
    <row r="68" spans="1:14" x14ac:dyDescent="0.25">
      <c r="A68" s="2">
        <v>21</v>
      </c>
      <c r="C68" s="7">
        <v>0</v>
      </c>
      <c r="D68" s="7">
        <v>3.9357733678867426</v>
      </c>
      <c r="E68" s="7">
        <v>10.739274497487544</v>
      </c>
      <c r="F68" s="7">
        <v>9.7069908369251117</v>
      </c>
      <c r="G68" s="7">
        <v>9.009391896154936</v>
      </c>
      <c r="H68" s="7">
        <v>6.7321615979810474</v>
      </c>
      <c r="I68" s="7">
        <v>7.192023815928807</v>
      </c>
      <c r="J68" s="7">
        <v>2.8665102553703465</v>
      </c>
      <c r="K68" s="7">
        <v>15.99598121110988</v>
      </c>
      <c r="L68" s="7">
        <v>14.128368602511433</v>
      </c>
      <c r="M68" s="7">
        <v>14.290302278812927</v>
      </c>
      <c r="N68" s="7">
        <v>10.736187079461994</v>
      </c>
    </row>
    <row r="69" spans="1:14" x14ac:dyDescent="0.25">
      <c r="A69" s="2">
        <v>22</v>
      </c>
      <c r="C69" s="7">
        <v>5.0312459601814545</v>
      </c>
      <c r="D69" s="7">
        <v>12.227340144393651</v>
      </c>
      <c r="E69" s="7">
        <v>29.818046268865807</v>
      </c>
      <c r="F69" s="7">
        <v>30.420924165111799</v>
      </c>
      <c r="G69" s="7">
        <v>30.078002320772757</v>
      </c>
      <c r="H69" s="7">
        <v>24.932880000000004</v>
      </c>
      <c r="I69" s="7">
        <v>25.436741925092534</v>
      </c>
      <c r="J69" s="7">
        <v>7.783316784514799</v>
      </c>
      <c r="K69" s="7">
        <v>40</v>
      </c>
      <c r="L69" s="7">
        <v>32.727239999999995</v>
      </c>
      <c r="M69" s="7">
        <v>35.97114914052738</v>
      </c>
      <c r="N69" s="7">
        <v>32.276129693099762</v>
      </c>
    </row>
    <row r="70" spans="1:14" x14ac:dyDescent="0.25">
      <c r="A70" s="2">
        <v>23</v>
      </c>
      <c r="C70" s="7">
        <v>8.5810524644089945</v>
      </c>
      <c r="D70" s="7">
        <v>10.539936348426695</v>
      </c>
      <c r="E70" s="7">
        <v>15</v>
      </c>
      <c r="F70" s="7">
        <v>15</v>
      </c>
      <c r="G70" s="7">
        <v>15</v>
      </c>
      <c r="H70" s="7">
        <v>21.310384224488253</v>
      </c>
      <c r="I70" s="7">
        <v>28.118076279274565</v>
      </c>
      <c r="J70" s="7">
        <v>14.859135375376409</v>
      </c>
      <c r="K70" s="7">
        <v>30</v>
      </c>
      <c r="L70" s="7">
        <v>26.720420510202157</v>
      </c>
      <c r="M70" s="7">
        <v>27.876219764198996</v>
      </c>
      <c r="N70" s="7">
        <v>23.588024873491328</v>
      </c>
    </row>
    <row r="71" spans="1:14" x14ac:dyDescent="0.25">
      <c r="A71" s="2">
        <v>24</v>
      </c>
      <c r="C71" s="7">
        <v>30.624840787081759</v>
      </c>
      <c r="D71" s="7">
        <v>39.668855919565452</v>
      </c>
      <c r="E71" s="7">
        <v>66.726739475125797</v>
      </c>
      <c r="F71" s="7">
        <v>70</v>
      </c>
      <c r="G71" s="7">
        <v>70</v>
      </c>
      <c r="H71" s="7">
        <v>78.013392923075799</v>
      </c>
      <c r="I71" s="7">
        <v>102.73716916597958</v>
      </c>
      <c r="J71" s="7">
        <v>52.409469804475336</v>
      </c>
      <c r="K71" s="7">
        <v>105</v>
      </c>
      <c r="L71" s="7">
        <v>99.030699692306285</v>
      </c>
      <c r="M71" s="7">
        <v>99.551732631487482</v>
      </c>
      <c r="N71" s="7">
        <v>83.283310551331667</v>
      </c>
    </row>
    <row r="72" spans="1:14" x14ac:dyDescent="0.25">
      <c r="A72" s="2">
        <v>25</v>
      </c>
      <c r="C72" s="7">
        <v>57.973422531526687</v>
      </c>
      <c r="D72" s="7">
        <v>22.793950370957905</v>
      </c>
      <c r="E72" s="7">
        <v>16.897617393161276</v>
      </c>
      <c r="F72" s="7">
        <v>16.113172764164645</v>
      </c>
      <c r="G72" s="7">
        <v>25.058185671559887</v>
      </c>
      <c r="H72" s="7">
        <v>80.786466984208658</v>
      </c>
      <c r="I72" s="7">
        <v>91.541138541830335</v>
      </c>
      <c r="J72" s="7">
        <v>104.7848201797804</v>
      </c>
      <c r="K72" s="7">
        <v>150</v>
      </c>
      <c r="L72" s="7">
        <v>92.848185475442577</v>
      </c>
      <c r="M72" s="7">
        <v>118.49041405632799</v>
      </c>
      <c r="N72" s="7">
        <v>51.60636615116416</v>
      </c>
    </row>
    <row r="73" spans="1:14" x14ac:dyDescent="0.25">
      <c r="A73" s="2">
        <v>26</v>
      </c>
      <c r="C73" s="7">
        <v>95.891746926111935</v>
      </c>
      <c r="D73" s="7">
        <v>96.493032261285819</v>
      </c>
      <c r="E73" s="7">
        <v>66.687335845043719</v>
      </c>
      <c r="F73" s="7">
        <v>0.95767435989539418</v>
      </c>
      <c r="G73" s="7">
        <v>96.869466812788204</v>
      </c>
      <c r="H73" s="7">
        <v>124.65508717076671</v>
      </c>
      <c r="I73" s="7">
        <v>112.54012963167131</v>
      </c>
      <c r="J73" s="7">
        <v>223.48135401197388</v>
      </c>
      <c r="K73" s="7">
        <v>280.29723300179359</v>
      </c>
      <c r="L73" s="7">
        <v>169.46342216420558</v>
      </c>
      <c r="M73" s="7">
        <v>212.39181710873689</v>
      </c>
      <c r="N73" s="7">
        <v>113.4985901372974</v>
      </c>
    </row>
    <row r="74" spans="1:14" x14ac:dyDescent="0.25">
      <c r="A74" s="2">
        <v>27</v>
      </c>
      <c r="C74" s="7">
        <v>119.71903858898753</v>
      </c>
      <c r="D74" s="7">
        <v>18.99454720219563</v>
      </c>
      <c r="E74" s="7">
        <v>65.726102819991823</v>
      </c>
      <c r="F74" s="7">
        <v>63.981481748096051</v>
      </c>
      <c r="G74" s="7">
        <v>66.170531896562267</v>
      </c>
      <c r="H74" s="7">
        <v>189.74543012155547</v>
      </c>
      <c r="I74" s="7">
        <v>120.89408331588797</v>
      </c>
      <c r="J74" s="7">
        <v>194.29368933199171</v>
      </c>
      <c r="K74" s="7">
        <v>201.44595139238538</v>
      </c>
      <c r="L74" s="7">
        <v>131.41726552947716</v>
      </c>
      <c r="M74" s="7">
        <v>196.35248278340768</v>
      </c>
      <c r="N74" s="7">
        <v>95.142794586137455</v>
      </c>
    </row>
    <row r="75" spans="1:14" x14ac:dyDescent="0.25">
      <c r="A75" s="2">
        <v>28</v>
      </c>
      <c r="C75" s="7">
        <v>33.74499451006087</v>
      </c>
      <c r="D75" s="7">
        <v>16.877575847261248</v>
      </c>
      <c r="E75" s="7">
        <v>11.581492271186024</v>
      </c>
      <c r="F75" s="7">
        <v>0.72105580562103999</v>
      </c>
      <c r="G75" s="7">
        <v>51.068719044504654</v>
      </c>
      <c r="H75" s="7">
        <v>79.907937292659241</v>
      </c>
      <c r="I75" s="7">
        <v>120.75971128530537</v>
      </c>
      <c r="J75" s="7">
        <v>119.4981618408619</v>
      </c>
      <c r="K75" s="7">
        <v>120.75853953368402</v>
      </c>
      <c r="L75" s="7">
        <v>116.18127632076605</v>
      </c>
      <c r="M75" s="7">
        <v>110.64630367258604</v>
      </c>
      <c r="N75" s="7">
        <v>66.530737582118547</v>
      </c>
    </row>
    <row r="76" spans="1:14" x14ac:dyDescent="0.25">
      <c r="A76" s="2">
        <v>29</v>
      </c>
      <c r="C76" s="7">
        <v>42.606697843151544</v>
      </c>
      <c r="D76" s="7">
        <v>26.170692333140845</v>
      </c>
      <c r="E76" s="7">
        <v>30.17467255550034</v>
      </c>
      <c r="F76" s="7">
        <v>0.9171754464619547</v>
      </c>
      <c r="G76" s="7">
        <v>64.151787134949217</v>
      </c>
      <c r="H76" s="7">
        <v>103.51014325644813</v>
      </c>
      <c r="I76" s="7">
        <v>129.93018133340485</v>
      </c>
      <c r="J76" s="7">
        <v>130.91469500550502</v>
      </c>
      <c r="K76" s="7">
        <v>130.72856112991266</v>
      </c>
      <c r="L76" s="7">
        <v>129.67647365907598</v>
      </c>
      <c r="M76" s="7">
        <v>130.13548290407161</v>
      </c>
      <c r="N76" s="7">
        <v>92.418914544258485</v>
      </c>
    </row>
    <row r="77" spans="1:14" x14ac:dyDescent="0.25">
      <c r="A77" s="2">
        <v>30</v>
      </c>
      <c r="C77" s="7">
        <v>94.42171257543734</v>
      </c>
      <c r="D77" s="7">
        <v>0</v>
      </c>
      <c r="E77" s="7">
        <v>95.890137018059789</v>
      </c>
      <c r="F77" s="7">
        <v>77.340660483304575</v>
      </c>
      <c r="G77" s="7">
        <v>92.174574504594474</v>
      </c>
      <c r="H77" s="7">
        <v>145.2177865212187</v>
      </c>
      <c r="I77" s="7">
        <v>199.19612150957062</v>
      </c>
      <c r="J77" s="7">
        <v>258.42805111864811</v>
      </c>
      <c r="K77" s="7">
        <v>285.30609818628125</v>
      </c>
      <c r="L77" s="7">
        <v>282.59360770010755</v>
      </c>
      <c r="M77" s="7">
        <v>276.52194519641228</v>
      </c>
      <c r="N77" s="7">
        <v>175.4131855647114</v>
      </c>
    </row>
    <row r="78" spans="1:14" x14ac:dyDescent="0.25">
      <c r="A78" s="2">
        <v>31</v>
      </c>
      <c r="C78" s="7">
        <v>95.013146673246126</v>
      </c>
      <c r="D78" s="7">
        <v>21.77446041121237</v>
      </c>
      <c r="E78" s="7">
        <v>78.882354981265735</v>
      </c>
      <c r="F78" s="7">
        <v>81.035467416080124</v>
      </c>
      <c r="G78" s="7">
        <v>90.427887652180814</v>
      </c>
      <c r="H78" s="7">
        <v>249.8988655337358</v>
      </c>
      <c r="I78" s="7">
        <v>193.19432496046448</v>
      </c>
      <c r="J78" s="7">
        <v>200.54954904215001</v>
      </c>
      <c r="K78" s="7">
        <v>284.72070389837717</v>
      </c>
      <c r="L78" s="7">
        <v>235.24012872792574</v>
      </c>
      <c r="M78" s="7">
        <v>249.35785542413961</v>
      </c>
      <c r="N78" s="7">
        <v>195.21775335003019</v>
      </c>
    </row>
    <row r="79" spans="1:14" x14ac:dyDescent="0.25">
      <c r="A79" s="2">
        <v>32</v>
      </c>
      <c r="C79" s="7">
        <v>139.24415820572111</v>
      </c>
      <c r="D79" s="7">
        <v>51.788722406355895</v>
      </c>
      <c r="E79" s="7">
        <v>142.7195901794426</v>
      </c>
      <c r="F79" s="7">
        <v>150.46664256819389</v>
      </c>
      <c r="G79" s="7">
        <v>145.82238254766639</v>
      </c>
      <c r="H79" s="7">
        <v>344.66974801496389</v>
      </c>
      <c r="I79" s="7">
        <v>374.30523033453392</v>
      </c>
      <c r="J79" s="7">
        <v>377.24928116342716</v>
      </c>
      <c r="K79" s="7">
        <v>450.21658324830145</v>
      </c>
      <c r="L79" s="7">
        <v>391.63360198034621</v>
      </c>
      <c r="M79" s="7">
        <v>406.32999411213979</v>
      </c>
      <c r="N79" s="7">
        <v>300.98311091493605</v>
      </c>
    </row>
    <row r="80" spans="1:14" x14ac:dyDescent="0.25">
      <c r="A80" s="2">
        <v>33</v>
      </c>
      <c r="C80" s="7">
        <v>54.732918595401635</v>
      </c>
      <c r="D80" s="7">
        <v>24.182469350921821</v>
      </c>
      <c r="E80" s="7">
        <v>55</v>
      </c>
      <c r="F80" s="7">
        <v>55</v>
      </c>
      <c r="G80" s="7">
        <v>55</v>
      </c>
      <c r="H80" s="7">
        <v>128.03839732873251</v>
      </c>
      <c r="I80" s="7">
        <v>133.793662250723</v>
      </c>
      <c r="J80" s="7">
        <v>141.96855940971955</v>
      </c>
      <c r="K80" s="7">
        <v>165</v>
      </c>
      <c r="L80" s="7">
        <v>132.88464342483348</v>
      </c>
      <c r="M80" s="7">
        <v>138.39269403604632</v>
      </c>
      <c r="N80" s="7">
        <v>102.53149122409701</v>
      </c>
    </row>
    <row r="81" spans="1:14" x14ac:dyDescent="0.25">
      <c r="A81" s="2">
        <v>34</v>
      </c>
      <c r="C81" s="7">
        <v>49.190703405107151</v>
      </c>
      <c r="D81" s="7">
        <v>49.421567887593213</v>
      </c>
      <c r="E81" s="7">
        <v>49.891070170763641</v>
      </c>
      <c r="F81" s="7">
        <v>50.433472408998711</v>
      </c>
      <c r="G81" s="7">
        <v>34.867630122857967</v>
      </c>
      <c r="H81" s="7">
        <v>147.42435444288805</v>
      </c>
      <c r="I81" s="7">
        <v>100.85469745715558</v>
      </c>
      <c r="J81" s="7">
        <v>150.68708566183287</v>
      </c>
      <c r="K81" s="7">
        <v>146.79008257155857</v>
      </c>
      <c r="L81" s="7">
        <v>114.98258914544368</v>
      </c>
      <c r="M81" s="7">
        <v>145.69279625968056</v>
      </c>
      <c r="N81" s="7">
        <v>78.543618818527278</v>
      </c>
    </row>
    <row r="82" spans="1:14" x14ac:dyDescent="0.25">
      <c r="A82" s="2">
        <v>35</v>
      </c>
      <c r="C82" s="7">
        <v>29.681671388567796</v>
      </c>
      <c r="D82" s="7">
        <v>30.13979861921635</v>
      </c>
      <c r="E82" s="7">
        <v>22.315035811026075</v>
      </c>
      <c r="F82" s="7">
        <v>73.334986064006443</v>
      </c>
      <c r="G82" s="7">
        <v>59.179134464715062</v>
      </c>
      <c r="H82" s="7">
        <v>99.696001589136714</v>
      </c>
      <c r="I82" s="7">
        <v>99.230596527836326</v>
      </c>
      <c r="J82" s="7">
        <v>88.607917367256093</v>
      </c>
      <c r="K82" s="7">
        <v>88.569584286457598</v>
      </c>
      <c r="L82" s="7">
        <v>96.358923096856813</v>
      </c>
      <c r="M82" s="7">
        <v>95.890392716938123</v>
      </c>
      <c r="N82" s="7">
        <v>52.101011171932768</v>
      </c>
    </row>
    <row r="83" spans="1:14" x14ac:dyDescent="0.25">
      <c r="A83" s="2">
        <v>36</v>
      </c>
      <c r="C83" s="7">
        <v>40.456393486062602</v>
      </c>
      <c r="D83" s="7">
        <v>39.746087094245297</v>
      </c>
      <c r="E83" s="7">
        <v>100.65362244852845</v>
      </c>
      <c r="F83" s="7">
        <v>100.31944277456036</v>
      </c>
      <c r="G83" s="7">
        <v>99.744354707498019</v>
      </c>
      <c r="H83" s="7">
        <v>99.333355800909032</v>
      </c>
      <c r="I83" s="7">
        <v>99.095708125751173</v>
      </c>
      <c r="J83" s="7">
        <v>176.39208263274392</v>
      </c>
      <c r="K83" s="7">
        <v>176.4304157135424</v>
      </c>
      <c r="L83" s="7">
        <v>121.4613460481593</v>
      </c>
      <c r="M83" s="7">
        <v>169.10960728306185</v>
      </c>
      <c r="N83" s="7">
        <v>82.820743645543445</v>
      </c>
    </row>
    <row r="84" spans="1:14" x14ac:dyDescent="0.25">
      <c r="A84" s="2">
        <v>37</v>
      </c>
      <c r="C84" s="7">
        <v>63.398555883873506</v>
      </c>
      <c r="D84" s="7">
        <v>64.367008512641661</v>
      </c>
      <c r="E84" s="7">
        <v>64.80073111120079</v>
      </c>
      <c r="F84" s="7">
        <v>114.20925376146023</v>
      </c>
      <c r="G84" s="7">
        <v>113.85163102734295</v>
      </c>
      <c r="H84" s="7">
        <v>111.79119515057103</v>
      </c>
      <c r="I84" s="7">
        <v>117.09396462306871</v>
      </c>
      <c r="J84" s="7">
        <v>122.4167015874753</v>
      </c>
      <c r="K84" s="7">
        <v>122.42322382942874</v>
      </c>
      <c r="L84" s="7">
        <v>81.138922896121557</v>
      </c>
      <c r="M84" s="7">
        <v>101.90204262191456</v>
      </c>
      <c r="N84" s="7">
        <v>90.274918421751408</v>
      </c>
    </row>
    <row r="85" spans="1:14" x14ac:dyDescent="0.25">
      <c r="A85" s="2">
        <v>38</v>
      </c>
      <c r="C85" s="7">
        <v>36.94085521637421</v>
      </c>
      <c r="D85" s="7">
        <v>37.464353302531649</v>
      </c>
      <c r="E85" s="7">
        <v>38.115596325505649</v>
      </c>
      <c r="F85" s="7">
        <v>56</v>
      </c>
      <c r="G85" s="7">
        <v>56</v>
      </c>
      <c r="H85" s="7">
        <v>72.756345950479442</v>
      </c>
      <c r="I85" s="7">
        <v>72.756345950479442</v>
      </c>
      <c r="J85" s="7">
        <v>72.715590075531949</v>
      </c>
      <c r="K85" s="7">
        <v>72.674834200584357</v>
      </c>
      <c r="L85" s="7">
        <v>46.027394993703425</v>
      </c>
      <c r="M85" s="7">
        <v>56.80411476393158</v>
      </c>
      <c r="N85" s="7">
        <v>50.095515077373619</v>
      </c>
    </row>
    <row r="86" spans="1:14" x14ac:dyDescent="0.25">
      <c r="A86" s="2">
        <v>39</v>
      </c>
      <c r="C86" s="7">
        <v>33.654338500864604</v>
      </c>
      <c r="D86" s="7">
        <v>30.932909204198271</v>
      </c>
      <c r="E86" s="7">
        <v>26.793155845829855</v>
      </c>
      <c r="F86" s="7">
        <v>36</v>
      </c>
      <c r="G86" s="7">
        <v>36</v>
      </c>
      <c r="H86" s="7">
        <v>88.464034748563265</v>
      </c>
      <c r="I86" s="7">
        <v>86.194043914686361</v>
      </c>
      <c r="J86" s="7">
        <v>86.642129455497837</v>
      </c>
      <c r="K86" s="7">
        <v>88.053592915750954</v>
      </c>
      <c r="L86" s="7">
        <v>64.733454965956994</v>
      </c>
      <c r="M86" s="7">
        <v>61.747007215476515</v>
      </c>
      <c r="N86" s="7">
        <v>48.877309983588525</v>
      </c>
    </row>
    <row r="87" spans="1:14" x14ac:dyDescent="0.25">
      <c r="A87" s="2">
        <v>40</v>
      </c>
      <c r="C87" s="7">
        <v>29.420500017895982</v>
      </c>
      <c r="D87" s="7">
        <v>26.991178656905152</v>
      </c>
      <c r="E87" s="7">
        <v>35</v>
      </c>
      <c r="F87" s="7">
        <v>35</v>
      </c>
      <c r="G87" s="7">
        <v>35</v>
      </c>
      <c r="H87" s="7">
        <v>70</v>
      </c>
      <c r="I87" s="7">
        <v>70</v>
      </c>
      <c r="J87" s="7">
        <v>70</v>
      </c>
      <c r="K87" s="7">
        <v>70</v>
      </c>
      <c r="L87" s="7">
        <v>57.365926412462045</v>
      </c>
      <c r="M87" s="7">
        <v>54.650360992345568</v>
      </c>
      <c r="N87" s="7">
        <v>42.973662784000638</v>
      </c>
    </row>
    <row r="88" spans="1:14" x14ac:dyDescent="0.25">
      <c r="A88" s="2">
        <v>41</v>
      </c>
      <c r="C88" s="7">
        <v>80</v>
      </c>
      <c r="D88" s="7">
        <v>80</v>
      </c>
      <c r="E88" s="7">
        <v>80</v>
      </c>
      <c r="F88" s="7">
        <v>80</v>
      </c>
      <c r="G88" s="7">
        <v>80</v>
      </c>
      <c r="H88" s="7">
        <v>200</v>
      </c>
      <c r="I88" s="7">
        <v>200</v>
      </c>
      <c r="J88" s="7">
        <v>200</v>
      </c>
      <c r="K88" s="7">
        <v>200</v>
      </c>
      <c r="L88" s="7">
        <v>180.82487820702735</v>
      </c>
      <c r="M88" s="7">
        <v>184.44407779256571</v>
      </c>
      <c r="N88" s="7">
        <v>150.51512313178171</v>
      </c>
    </row>
    <row r="89" spans="1:14" x14ac:dyDescent="0.25">
      <c r="A89" s="2">
        <v>42</v>
      </c>
      <c r="C89" s="7">
        <v>180</v>
      </c>
      <c r="D89" s="7">
        <v>180</v>
      </c>
      <c r="E89" s="7">
        <v>300</v>
      </c>
      <c r="F89" s="7">
        <v>300</v>
      </c>
      <c r="G89" s="7">
        <v>300</v>
      </c>
      <c r="H89" s="7">
        <v>500</v>
      </c>
      <c r="I89" s="7">
        <v>500</v>
      </c>
      <c r="J89" s="7">
        <v>500</v>
      </c>
      <c r="K89" s="7">
        <v>500</v>
      </c>
      <c r="L89" s="7">
        <v>500</v>
      </c>
      <c r="M89" s="7">
        <v>500</v>
      </c>
      <c r="N89" s="7">
        <v>472.80913565498076</v>
      </c>
    </row>
    <row r="91" spans="1:14" x14ac:dyDescent="0.25"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5"/>
  <sheetViews>
    <sheetView workbookViewId="0">
      <selection activeCell="L21" sqref="L21"/>
    </sheetView>
  </sheetViews>
  <sheetFormatPr defaultRowHeight="14.4" x14ac:dyDescent="0.25"/>
  <cols>
    <col min="2" max="3" width="8.88671875" style="1"/>
    <col min="4" max="10" width="11.77734375" bestFit="1" customWidth="1"/>
    <col min="11" max="11" width="11.88671875" customWidth="1"/>
    <col min="12" max="12" width="9.6640625" bestFit="1" customWidth="1"/>
    <col min="13" max="13" width="11.77734375" bestFit="1" customWidth="1"/>
    <col min="14" max="15" width="9.5546875" bestFit="1" customWidth="1"/>
    <col min="16" max="16" width="16.109375" bestFit="1" customWidth="1"/>
  </cols>
  <sheetData>
    <row r="3" spans="2:16" x14ac:dyDescent="0.25"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</row>
    <row r="4" spans="2:16" x14ac:dyDescent="0.25">
      <c r="B4" s="1" t="s">
        <v>5</v>
      </c>
      <c r="C4" s="1" t="s">
        <v>4</v>
      </c>
      <c r="D4" s="9">
        <v>11672.4</v>
      </c>
      <c r="E4" s="10">
        <v>8877.1</v>
      </c>
      <c r="F4" s="10">
        <v>13012.3</v>
      </c>
      <c r="G4" s="10">
        <v>12456.5</v>
      </c>
      <c r="H4" s="10">
        <v>13814.7</v>
      </c>
      <c r="I4" s="10">
        <v>14454.3</v>
      </c>
      <c r="J4" s="10">
        <v>17339.900000000001</v>
      </c>
      <c r="K4" s="10">
        <v>19626.8</v>
      </c>
      <c r="L4" s="10">
        <v>20921.8</v>
      </c>
      <c r="M4" s="10">
        <v>20031.400000000001</v>
      </c>
      <c r="N4" s="10">
        <v>20172.099999999999</v>
      </c>
      <c r="O4" s="10">
        <v>15781.5</v>
      </c>
    </row>
    <row r="5" spans="2:16" x14ac:dyDescent="0.25">
      <c r="B5" s="1" t="s">
        <v>5</v>
      </c>
      <c r="C5" s="1" t="s">
        <v>3</v>
      </c>
      <c r="D5" s="9">
        <v>10614.48259037565</v>
      </c>
      <c r="E5" s="10">
        <v>7827.1</v>
      </c>
      <c r="F5" s="10">
        <v>11141.803116994408</v>
      </c>
      <c r="G5" s="10">
        <v>10636.5</v>
      </c>
      <c r="H5" s="10">
        <v>12069.7</v>
      </c>
      <c r="I5" s="10">
        <v>13454.3</v>
      </c>
      <c r="J5" s="10">
        <v>16339.900000000001</v>
      </c>
      <c r="K5" s="10">
        <v>18626.8</v>
      </c>
      <c r="L5" s="10">
        <v>19921.8</v>
      </c>
      <c r="M5" s="10">
        <v>19031.400000000001</v>
      </c>
      <c r="N5" s="10">
        <v>17381.020268659617</v>
      </c>
      <c r="O5" s="10">
        <v>14021.5</v>
      </c>
    </row>
    <row r="6" spans="2:16" x14ac:dyDescent="0.25">
      <c r="B6" s="1" t="s">
        <v>6</v>
      </c>
      <c r="C6" s="1" t="s">
        <v>2</v>
      </c>
      <c r="D6" s="9">
        <v>1057.9174096243496</v>
      </c>
      <c r="E6" s="10">
        <v>1049.9999999999998</v>
      </c>
      <c r="F6" s="10">
        <v>1870.4968830055923</v>
      </c>
      <c r="G6" s="10">
        <v>1819.9999999999991</v>
      </c>
      <c r="H6" s="10">
        <v>1745</v>
      </c>
      <c r="I6" s="10">
        <v>1000</v>
      </c>
      <c r="J6" s="10">
        <v>999.99999999999818</v>
      </c>
      <c r="K6" s="10">
        <v>1000.0000000000005</v>
      </c>
      <c r="L6" s="10">
        <v>1000.0000000000005</v>
      </c>
      <c r="M6" s="10">
        <v>1000.0000000000005</v>
      </c>
      <c r="N6" s="10">
        <v>2791.0797313403828</v>
      </c>
      <c r="O6" s="10">
        <v>1760</v>
      </c>
    </row>
    <row r="7" spans="2:16" x14ac:dyDescent="0.25">
      <c r="B7" s="1" t="s">
        <v>31</v>
      </c>
      <c r="C7" s="1" t="s">
        <v>1</v>
      </c>
      <c r="D7" s="6">
        <v>239747154.63220599</v>
      </c>
      <c r="E7" s="6">
        <v>222678239.99999994</v>
      </c>
      <c r="F7" s="6">
        <v>421101317.2858603</v>
      </c>
      <c r="G7" s="6">
        <v>396336239.99999982</v>
      </c>
      <c r="H7" s="6">
        <v>393013908</v>
      </c>
      <c r="I7" s="6">
        <v>221104800.00000003</v>
      </c>
      <c r="J7" s="6">
        <v>228474959.99999961</v>
      </c>
      <c r="K7" s="6">
        <v>228474960.00000012</v>
      </c>
      <c r="L7" s="6">
        <v>221104800.00000012</v>
      </c>
      <c r="M7" s="6">
        <v>228474960.00000012</v>
      </c>
      <c r="N7" s="6">
        <v>598549625.56523192</v>
      </c>
      <c r="O7" s="6">
        <v>394912224</v>
      </c>
      <c r="P7" s="13">
        <f>SUM(D7:O7)/10^7</f>
        <v>379.39731894832971</v>
      </c>
    </row>
    <row r="8" spans="2:16" x14ac:dyDescent="0.25">
      <c r="D8" s="7">
        <f>load1-hydro1</f>
        <v>1057.9174096243496</v>
      </c>
      <c r="E8" s="7">
        <f>load2-hydro2</f>
        <v>1050</v>
      </c>
      <c r="F8" s="7">
        <f>load3-hydro3</f>
        <v>1870.4968830055914</v>
      </c>
      <c r="G8" s="7">
        <f>load4-hydro4</f>
        <v>1820</v>
      </c>
      <c r="H8" s="7">
        <f>load5-hydro5</f>
        <v>1745</v>
      </c>
      <c r="I8" s="7">
        <f>load6-hydro6</f>
        <v>1000</v>
      </c>
      <c r="J8" s="7">
        <f>load7-hydro7</f>
        <v>1000</v>
      </c>
      <c r="K8" s="7">
        <f>load8-hydro8</f>
        <v>1000</v>
      </c>
      <c r="L8" s="7">
        <f>load9-hydro9</f>
        <v>1000</v>
      </c>
      <c r="M8" s="7">
        <f>load10-hydro10</f>
        <v>1000</v>
      </c>
      <c r="N8" s="7">
        <f>load11-hydro11</f>
        <v>2791.0797313403818</v>
      </c>
      <c r="O8" s="7">
        <f>load12-hydro12</f>
        <v>1760</v>
      </c>
    </row>
    <row r="9" spans="2:16" x14ac:dyDescent="0.25">
      <c r="H9" s="6"/>
    </row>
    <row r="10" spans="2:16" x14ac:dyDescent="0.25">
      <c r="D10" s="6"/>
      <c r="J10" s="6"/>
    </row>
    <row r="12" spans="2:16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6" x14ac:dyDescent="0.25"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6" x14ac:dyDescent="0.25"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6" x14ac:dyDescent="0.25"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6" x14ac:dyDescent="0.25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3"/>
    </row>
    <row r="17" spans="4:16" x14ac:dyDescent="0.25"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9" spans="4:16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4:16" x14ac:dyDescent="0.25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4:16" x14ac:dyDescent="0.25"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4:16" x14ac:dyDescent="0.25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4:16" x14ac:dyDescent="0.25"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4:16" x14ac:dyDescent="0.25"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4:16" x14ac:dyDescent="0.25">
      <c r="F25" s="1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84</vt:i4>
      </vt:variant>
    </vt:vector>
  </HeadingPairs>
  <TitlesOfParts>
    <vt:vector size="86" baseType="lpstr">
      <vt:lpstr>水电</vt:lpstr>
      <vt:lpstr>系统</vt:lpstr>
      <vt:lpstr>fuel1</vt:lpstr>
      <vt:lpstr>fuel10</vt:lpstr>
      <vt:lpstr>fuel11</vt:lpstr>
      <vt:lpstr>fuel12</vt:lpstr>
      <vt:lpstr>fuel2</vt:lpstr>
      <vt:lpstr>fuel3</vt:lpstr>
      <vt:lpstr>fuel4</vt:lpstr>
      <vt:lpstr>fuel5</vt:lpstr>
      <vt:lpstr>fuel6</vt:lpstr>
      <vt:lpstr>fuel7</vt:lpstr>
      <vt:lpstr>fuel8</vt:lpstr>
      <vt:lpstr>fuel9</vt:lpstr>
      <vt:lpstr>hydro1</vt:lpstr>
      <vt:lpstr>hydro10</vt:lpstr>
      <vt:lpstr>hydro11</vt:lpstr>
      <vt:lpstr>hydro12</vt:lpstr>
      <vt:lpstr>hydro2</vt:lpstr>
      <vt:lpstr>hydro3</vt:lpstr>
      <vt:lpstr>hydro4</vt:lpstr>
      <vt:lpstr>hydro5</vt:lpstr>
      <vt:lpstr>hydro6</vt:lpstr>
      <vt:lpstr>hydro7</vt:lpstr>
      <vt:lpstr>hydro8</vt:lpstr>
      <vt:lpstr>hydro9</vt:lpstr>
      <vt:lpstr>load1</vt:lpstr>
      <vt:lpstr>load10</vt:lpstr>
      <vt:lpstr>load11</vt:lpstr>
      <vt:lpstr>load12</vt:lpstr>
      <vt:lpstr>load2</vt:lpstr>
      <vt:lpstr>load3</vt:lpstr>
      <vt:lpstr>load4</vt:lpstr>
      <vt:lpstr>load5</vt:lpstr>
      <vt:lpstr>load6</vt:lpstr>
      <vt:lpstr>load7</vt:lpstr>
      <vt:lpstr>load8</vt:lpstr>
      <vt:lpstr>load9</vt:lpstr>
      <vt:lpstr>simulateP1</vt:lpstr>
      <vt:lpstr>simulateP10</vt:lpstr>
      <vt:lpstr>simulateP11</vt:lpstr>
      <vt:lpstr>simulateP12</vt:lpstr>
      <vt:lpstr>simulateP2</vt:lpstr>
      <vt:lpstr>simulateP3</vt:lpstr>
      <vt:lpstr>simulateP4</vt:lpstr>
      <vt:lpstr>simulateP5</vt:lpstr>
      <vt:lpstr>simulateP6</vt:lpstr>
      <vt:lpstr>simulateP7</vt:lpstr>
      <vt:lpstr>simulateP8</vt:lpstr>
      <vt:lpstr>simulateP9</vt:lpstr>
      <vt:lpstr>simulateZ1</vt:lpstr>
      <vt:lpstr>simulateZ10</vt:lpstr>
      <vt:lpstr>simulateZ11</vt:lpstr>
      <vt:lpstr>simulateZ12</vt:lpstr>
      <vt:lpstr>simulateZ2</vt:lpstr>
      <vt:lpstr>simulateZ3</vt:lpstr>
      <vt:lpstr>simulateZ4</vt:lpstr>
      <vt:lpstr>simulateZ5</vt:lpstr>
      <vt:lpstr>simulateZ6</vt:lpstr>
      <vt:lpstr>simulateZ7</vt:lpstr>
      <vt:lpstr>simulateZ8</vt:lpstr>
      <vt:lpstr>simulateZ9</vt:lpstr>
      <vt:lpstr>targetZ1</vt:lpstr>
      <vt:lpstr>targetZ10</vt:lpstr>
      <vt:lpstr>targetZ11</vt:lpstr>
      <vt:lpstr>targetZ12</vt:lpstr>
      <vt:lpstr>targetZ2</vt:lpstr>
      <vt:lpstr>targetZ3</vt:lpstr>
      <vt:lpstr>targetZ4</vt:lpstr>
      <vt:lpstr>targetZ5</vt:lpstr>
      <vt:lpstr>targetZ6</vt:lpstr>
      <vt:lpstr>targetZ7</vt:lpstr>
      <vt:lpstr>targetZ8</vt:lpstr>
      <vt:lpstr>targetZ9</vt:lpstr>
      <vt:lpstr>thermal1</vt:lpstr>
      <vt:lpstr>thermal10</vt:lpstr>
      <vt:lpstr>thermal11</vt:lpstr>
      <vt:lpstr>thermal12</vt:lpstr>
      <vt:lpstr>thermal2</vt:lpstr>
      <vt:lpstr>thermal3</vt:lpstr>
      <vt:lpstr>thermal4</vt:lpstr>
      <vt:lpstr>thermal5</vt:lpstr>
      <vt:lpstr>thermal6</vt:lpstr>
      <vt:lpstr>thermal7</vt:lpstr>
      <vt:lpstr>thermal8</vt:lpstr>
      <vt:lpstr>thermal9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2018-03-15T03:00:21Z</dcterms:modified>
</cp:coreProperties>
</file>