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水电" sheetId="1" r:id="rId1"/>
    <sheet name="系统" sheetId="3" r:id="rId2"/>
  </sheets>
  <definedNames>
    <definedName name="fuel1">系统!$D$7</definedName>
    <definedName name="fuel10">系统!$M$7</definedName>
    <definedName name="fuel11">系统!$N$7</definedName>
    <definedName name="fuel12">系统!$O$7</definedName>
    <definedName name="fuel2">系统!$E$7</definedName>
    <definedName name="fuel3">系统!$F$7</definedName>
    <definedName name="fuel4">系统!$G$7</definedName>
    <definedName name="fuel5">系统!$H$7</definedName>
    <definedName name="fuel6">系统!$I$7</definedName>
    <definedName name="fuel7">系统!$J$7</definedName>
    <definedName name="fuel8">系统!$K$7</definedName>
    <definedName name="fuel9">系统!$L$7</definedName>
    <definedName name="hydro1">系统!$D$5</definedName>
    <definedName name="hydro10">系统!$M$5</definedName>
    <definedName name="hydro11">系统!$N$5</definedName>
    <definedName name="hydro12">系统!$O$5</definedName>
    <definedName name="hydro2">系统!$E$5</definedName>
    <definedName name="hydro3">系统!$F$5</definedName>
    <definedName name="hydro4">系统!$G$5</definedName>
    <definedName name="hydro5">系统!$H$5</definedName>
    <definedName name="hydro6">系统!$I$5</definedName>
    <definedName name="hydro7">系统!$J$5</definedName>
    <definedName name="hydro8">系统!$K$5</definedName>
    <definedName name="hydro9">系统!$L$5</definedName>
    <definedName name="load1">系统!$D$4</definedName>
    <definedName name="load10">系统!$M$4</definedName>
    <definedName name="load11">系统!$N$4</definedName>
    <definedName name="load12">系统!$O$4</definedName>
    <definedName name="load2">系统!$E$4</definedName>
    <definedName name="load3">系统!$F$4</definedName>
    <definedName name="load4">系统!$G$4</definedName>
    <definedName name="load5">系统!$H$4</definedName>
    <definedName name="load6">系统!$I$4</definedName>
    <definedName name="load7">系统!$J$4</definedName>
    <definedName name="load8">系统!$K$4</definedName>
    <definedName name="load9">系统!$L$4</definedName>
    <definedName name="simulateP1">水电!$C$48:$C$89</definedName>
    <definedName name="simulateP10">水电!$L$48:$L$89</definedName>
    <definedName name="simulateP11">水电!$M$48:$M$89</definedName>
    <definedName name="simulateP12">水电!$N$48:$N$89</definedName>
    <definedName name="simulateP2">水电!$D$48:$D$89</definedName>
    <definedName name="simulateP3">水电!$E$48:$E$89</definedName>
    <definedName name="simulateP4">水电!$F$48:$F$89</definedName>
    <definedName name="simulateP5">水电!$G$48:$G$89</definedName>
    <definedName name="simulateP6">水电!$H$48:$H$89</definedName>
    <definedName name="simulateP7">水电!$I$48:$I$89</definedName>
    <definedName name="simulateP8">水电!$J$48:$J$89</definedName>
    <definedName name="simulateP9">水电!$K$48:$K$89</definedName>
    <definedName name="simulateZ1">水电!$Q$4:$Q$45</definedName>
    <definedName name="simulateZ10">水电!$Z$4:$Z$45</definedName>
    <definedName name="simulateZ11">水电!$AA$4:$AA$45</definedName>
    <definedName name="simulateZ12">水电!$AB$4:$AB$45</definedName>
    <definedName name="simulateZ2">水电!$R$4:$R$45</definedName>
    <definedName name="simulateZ3">水电!$S$4:$S$45</definedName>
    <definedName name="simulateZ4">水电!$T$4:$T$45</definedName>
    <definedName name="simulateZ5">水电!$U$4:$U$45</definedName>
    <definedName name="simulateZ6">水电!$V$4:$V$45</definedName>
    <definedName name="simulateZ7">水电!$W$4:$W$45</definedName>
    <definedName name="simulateZ8">水电!$X$4:$X$45</definedName>
    <definedName name="simulateZ9">水电!$Y$4:$Y$45</definedName>
    <definedName name="targetZ1">水电!$C$4:$C$45</definedName>
    <definedName name="targetZ10">水电!$L$4:$L$45</definedName>
    <definedName name="targetZ11">水电!$M$4:$M$45</definedName>
    <definedName name="targetZ12">水电!$N$4:$N$45</definedName>
    <definedName name="targetZ2">水电!$D$4:$D$45</definedName>
    <definedName name="targetZ3">水电!$E$4:$E$45</definedName>
    <definedName name="targetZ4">水电!$F$4:$F$45</definedName>
    <definedName name="targetZ5">水电!$G$4:$G$45</definedName>
    <definedName name="targetZ6">水电!$H$4:$H$45</definedName>
    <definedName name="targetZ7">水电!$I$4:$I$45</definedName>
    <definedName name="targetZ8">水电!$J$4:$J$45</definedName>
    <definedName name="targetZ9">水电!$K$4:$K$45</definedName>
    <definedName name="thermal1">系统!$D$6</definedName>
    <definedName name="thermal10">系统!$M$6</definedName>
    <definedName name="thermal11">系统!$N$6</definedName>
    <definedName name="thermal12">系统!$O$6</definedName>
    <definedName name="thermal2">系统!$E$6</definedName>
    <definedName name="thermal3">系统!$F$6</definedName>
    <definedName name="thermal4">系统!$G$6</definedName>
    <definedName name="thermal5">系统!$H$6</definedName>
    <definedName name="thermal6">系统!$I$6</definedName>
    <definedName name="thermal7">系统!$J$6</definedName>
    <definedName name="thermal8">系统!$K$6</definedName>
    <definedName name="thermal9">系统!$L$6</definedName>
  </definedNames>
  <calcPr calcId="152511"/>
</workbook>
</file>

<file path=xl/calcChain.xml><?xml version="1.0" encoding="utf-8"?>
<calcChain xmlns="http://schemas.openxmlformats.org/spreadsheetml/2006/main">
  <c r="P7" i="3" l="1"/>
  <c r="O8" i="3" l="1"/>
  <c r="N8" i="3"/>
  <c r="L8" i="3"/>
  <c r="K8" i="3"/>
  <c r="J8" i="3"/>
  <c r="M8" i="3" l="1"/>
  <c r="I8" i="3" l="1"/>
  <c r="G8" i="3" l="1"/>
  <c r="H8" i="3"/>
  <c r="F8" i="3" l="1"/>
  <c r="E8" i="3" l="1"/>
  <c r="D8" i="3" l="1"/>
</calcChain>
</file>

<file path=xl/sharedStrings.xml><?xml version="1.0" encoding="utf-8"?>
<sst xmlns="http://schemas.openxmlformats.org/spreadsheetml/2006/main" count="33" uniqueCount="32">
  <si>
    <t>水库末水位</t>
    <phoneticPr fontId="1" type="noConversion"/>
  </si>
  <si>
    <t>煤耗</t>
    <phoneticPr fontId="1" type="noConversion"/>
  </si>
  <si>
    <t>火电</t>
    <phoneticPr fontId="1" type="noConversion"/>
  </si>
  <si>
    <t>水电</t>
    <phoneticPr fontId="1" type="noConversion"/>
  </si>
  <si>
    <t>负荷</t>
    <phoneticPr fontId="1" type="noConversion"/>
  </si>
  <si>
    <t>MW</t>
    <phoneticPr fontId="1" type="noConversion"/>
  </si>
  <si>
    <t>MW</t>
    <phoneticPr fontId="1" type="noConversion"/>
  </si>
  <si>
    <t>simulateZ1</t>
    <phoneticPr fontId="1" type="noConversion"/>
  </si>
  <si>
    <t>simulateZ2</t>
  </si>
  <si>
    <t>simulateZ3</t>
  </si>
  <si>
    <t>simulateZ4</t>
  </si>
  <si>
    <t>simulateZ5</t>
  </si>
  <si>
    <t>simulateZ6</t>
  </si>
  <si>
    <t>simulateZ7</t>
  </si>
  <si>
    <t>simulateZ8</t>
  </si>
  <si>
    <t>simulateZ9</t>
  </si>
  <si>
    <t>simulateZ10</t>
  </si>
  <si>
    <t>simulateZ11</t>
  </si>
  <si>
    <t>simulateZ12</t>
  </si>
  <si>
    <t>simulateP1</t>
    <phoneticPr fontId="1" type="noConversion"/>
  </si>
  <si>
    <t>simulateP2</t>
  </si>
  <si>
    <t>simulateP3</t>
  </si>
  <si>
    <t>simulateP4</t>
  </si>
  <si>
    <t>simulateP5</t>
  </si>
  <si>
    <t>simulateP6</t>
  </si>
  <si>
    <t>simulateP7</t>
  </si>
  <si>
    <t>simulateP8</t>
  </si>
  <si>
    <t>simulateP9</t>
  </si>
  <si>
    <t>simulateP10</t>
  </si>
  <si>
    <t>simulateP11</t>
  </si>
  <si>
    <t>simulateP12</t>
  </si>
  <si>
    <t>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</si>
</sst>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0.0_);[Red]\(0.0\)"/>
    <numFmt numFmtId="178" formatCode="0.00_);\(0.00\)"/>
    <numFmt numFmtId="179" formatCode="0_ "/>
    <numFmt numFmtId="180" formatCode="0_);[Red]\(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1" fontId="0" fillId="0" borderId="0" xfId="0" applyNumberFormat="1"/>
    <xf numFmtId="17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abSelected="1" zoomScale="85" zoomScaleNormal="85" workbookViewId="0">
      <pane xSplit="1" ySplit="1" topLeftCell="B2" activePane="bottomRight" state="frozen"/>
      <selection pane="topRight" activeCell="E1" sqref="E1"/>
      <selection pane="bottomLeft" activeCell="A4" sqref="A4"/>
      <selection pane="bottomRight" activeCell="H15" sqref="H15"/>
    </sheetView>
  </sheetViews>
  <sheetFormatPr defaultRowHeight="14.4" x14ac:dyDescent="0.25"/>
  <cols>
    <col min="2" max="2" width="11.6640625" customWidth="1"/>
    <col min="3" max="3" width="11.6640625" bestFit="1" customWidth="1"/>
    <col min="4" max="4" width="12.88671875" bestFit="1" customWidth="1"/>
    <col min="5" max="11" width="11.6640625" bestFit="1" customWidth="1"/>
    <col min="12" max="14" width="12.77734375" bestFit="1" customWidth="1"/>
    <col min="16" max="17" width="11.6640625" bestFit="1" customWidth="1"/>
    <col min="18" max="18" width="11.21875" customWidth="1"/>
    <col min="19" max="25" width="11.6640625" bestFit="1" customWidth="1"/>
    <col min="26" max="28" width="12.77734375" bestFit="1" customWidth="1"/>
  </cols>
  <sheetData>
    <row r="1" spans="1:28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Q1" s="1">
        <v>1</v>
      </c>
      <c r="R1" s="1">
        <v>2</v>
      </c>
      <c r="S1" s="1">
        <v>3</v>
      </c>
      <c r="T1" s="1">
        <v>4</v>
      </c>
      <c r="U1" s="1">
        <v>5</v>
      </c>
      <c r="V1" s="1">
        <v>6</v>
      </c>
      <c r="W1" s="1">
        <v>7</v>
      </c>
      <c r="X1" s="1">
        <v>8</v>
      </c>
      <c r="Y1" s="1">
        <v>9</v>
      </c>
      <c r="Z1" s="1">
        <v>10</v>
      </c>
      <c r="AA1" s="1">
        <v>11</v>
      </c>
      <c r="AB1" s="1">
        <v>12</v>
      </c>
    </row>
    <row r="2" spans="1:28" x14ac:dyDescent="0.25">
      <c r="B2" t="s">
        <v>0</v>
      </c>
      <c r="O2" s="3"/>
    </row>
    <row r="3" spans="1:28" x14ac:dyDescent="0.25"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  <c r="Z3" t="s">
        <v>16</v>
      </c>
      <c r="AA3" t="s">
        <v>17</v>
      </c>
      <c r="AB3" t="s">
        <v>18</v>
      </c>
    </row>
    <row r="4" spans="1:28" x14ac:dyDescent="0.25">
      <c r="A4" s="2">
        <v>1</v>
      </c>
      <c r="B4" s="4"/>
      <c r="C4" s="5">
        <v>1604.9999999996448</v>
      </c>
      <c r="D4" s="5">
        <v>1617.9999999471756</v>
      </c>
      <c r="E4" s="5">
        <v>1604.9999999996448</v>
      </c>
      <c r="F4" s="5">
        <v>1610.4901465328874</v>
      </c>
      <c r="G4" s="5">
        <v>1617.4079126812339</v>
      </c>
      <c r="H4" s="5">
        <v>1604.9999999996448</v>
      </c>
      <c r="I4" s="5">
        <v>1604.9999999996448</v>
      </c>
      <c r="J4" s="5">
        <v>1604.9999999996448</v>
      </c>
      <c r="K4" s="5">
        <v>1617.9999999471756</v>
      </c>
      <c r="L4" s="5">
        <v>1617.9999999471756</v>
      </c>
      <c r="M4" s="5">
        <v>1604.9999999996448</v>
      </c>
      <c r="N4" s="5">
        <v>1607.7795520410655</v>
      </c>
      <c r="P4" s="4"/>
      <c r="Q4" s="11">
        <v>1604.9999999996448</v>
      </c>
      <c r="R4" s="11">
        <v>1617.9999999471756</v>
      </c>
      <c r="S4" s="11">
        <v>1608.4356629633855</v>
      </c>
      <c r="T4" s="11">
        <v>1617.9999999471756</v>
      </c>
      <c r="U4" s="11">
        <v>1617.9999999471756</v>
      </c>
      <c r="V4" s="11">
        <v>1604.9999999996448</v>
      </c>
      <c r="W4" s="11">
        <v>1617.9999999471756</v>
      </c>
      <c r="X4" s="11">
        <v>1617.9999999471756</v>
      </c>
      <c r="Y4" s="11">
        <v>1617.9999999471756</v>
      </c>
      <c r="Z4" s="11">
        <v>1617.9999999471756</v>
      </c>
      <c r="AA4" s="11">
        <v>1617.9999999471756</v>
      </c>
      <c r="AB4" s="11">
        <v>1607.7795520410655</v>
      </c>
    </row>
    <row r="5" spans="1:28" x14ac:dyDescent="0.25">
      <c r="A5" s="2">
        <v>2</v>
      </c>
      <c r="B5" s="4"/>
      <c r="C5" s="5">
        <v>1494.2999653787699</v>
      </c>
      <c r="D5" s="5">
        <v>1494.2999653787699</v>
      </c>
      <c r="E5" s="5">
        <v>1494.2999653787699</v>
      </c>
      <c r="F5" s="5">
        <v>1494.2999653787699</v>
      </c>
      <c r="G5" s="5">
        <v>1494.2999653787699</v>
      </c>
      <c r="H5" s="5">
        <v>1494.2999653787699</v>
      </c>
      <c r="I5" s="5">
        <v>1495.1461627675092</v>
      </c>
      <c r="J5" s="5">
        <v>1495.9795257405208</v>
      </c>
      <c r="K5" s="5">
        <v>1496.8011165833025</v>
      </c>
      <c r="L5" s="5">
        <v>1497.6098886833158</v>
      </c>
      <c r="M5" s="5">
        <v>1497.6098886833158</v>
      </c>
      <c r="N5" s="5">
        <v>1497.609999980087</v>
      </c>
      <c r="P5" s="4"/>
      <c r="Q5" s="11">
        <v>1494.2999653787699</v>
      </c>
      <c r="R5" s="11">
        <v>1494.2999653787699</v>
      </c>
      <c r="S5" s="11">
        <v>1494.2999653787699</v>
      </c>
      <c r="T5" s="11">
        <v>1494.2999653787699</v>
      </c>
      <c r="U5" s="11">
        <v>1494.2999653787699</v>
      </c>
      <c r="V5" s="11">
        <v>1494.2999653787699</v>
      </c>
      <c r="W5" s="11">
        <v>1495.1461627675092</v>
      </c>
      <c r="X5" s="11">
        <v>1495.9795257405208</v>
      </c>
      <c r="Y5" s="11">
        <v>1496.8011165833025</v>
      </c>
      <c r="Z5" s="11">
        <v>1497.6098886833158</v>
      </c>
      <c r="AA5" s="11">
        <v>1497.6098886833158</v>
      </c>
      <c r="AB5" s="11">
        <v>1497.609999980087</v>
      </c>
    </row>
    <row r="6" spans="1:28" x14ac:dyDescent="0.25">
      <c r="A6" s="2">
        <v>3</v>
      </c>
      <c r="B6" s="4"/>
      <c r="C6" s="5">
        <v>1403.1505512734377</v>
      </c>
      <c r="D6" s="5">
        <v>1412.5394516072697</v>
      </c>
      <c r="E6" s="5">
        <v>1397.9999999988329</v>
      </c>
      <c r="F6" s="5">
        <v>1397.9999999988329</v>
      </c>
      <c r="G6" s="5">
        <v>1397.9999999988329</v>
      </c>
      <c r="H6" s="5">
        <v>1397.9999999988329</v>
      </c>
      <c r="I6" s="5">
        <v>1397.9999999988329</v>
      </c>
      <c r="J6" s="5">
        <v>1397.9999999988329</v>
      </c>
      <c r="K6" s="5">
        <v>1417.999973242702</v>
      </c>
      <c r="L6" s="5">
        <v>1417.999973242702</v>
      </c>
      <c r="M6" s="5">
        <v>1417.999973242702</v>
      </c>
      <c r="N6" s="5">
        <v>1416.1999893701498</v>
      </c>
      <c r="P6" s="4"/>
      <c r="Q6" s="11">
        <v>1403.1505512734377</v>
      </c>
      <c r="R6" s="11">
        <v>1412.5394516072697</v>
      </c>
      <c r="S6" s="11">
        <v>1398.7562694942412</v>
      </c>
      <c r="T6" s="11">
        <v>1397.9999999988329</v>
      </c>
      <c r="U6" s="11">
        <v>1417.999973242702</v>
      </c>
      <c r="V6" s="11">
        <v>1417.999973242702</v>
      </c>
      <c r="W6" s="11">
        <v>1417.999973242702</v>
      </c>
      <c r="X6" s="11">
        <v>1417.999973242702</v>
      </c>
      <c r="Y6" s="11">
        <v>1417.999973242702</v>
      </c>
      <c r="Z6" s="11">
        <v>1417.999973242702</v>
      </c>
      <c r="AA6" s="11">
        <v>1417.999973242702</v>
      </c>
      <c r="AB6" s="11">
        <v>1416.1999893701498</v>
      </c>
    </row>
    <row r="7" spans="1:28" x14ac:dyDescent="0.25">
      <c r="A7" s="2">
        <v>4</v>
      </c>
      <c r="B7" s="4"/>
      <c r="C7" s="5">
        <v>1296.5403086275564</v>
      </c>
      <c r="D7" s="5">
        <v>1296.5403086275564</v>
      </c>
      <c r="E7" s="5">
        <v>1296.5403086275564</v>
      </c>
      <c r="F7" s="5">
        <v>1296.5403086275564</v>
      </c>
      <c r="G7" s="5">
        <v>1296.5403086275564</v>
      </c>
      <c r="H7" s="5">
        <v>1296.5403086275564</v>
      </c>
      <c r="I7" s="5">
        <v>1295.6570939048311</v>
      </c>
      <c r="J7" s="5">
        <v>1294.7597738902368</v>
      </c>
      <c r="K7" s="5">
        <v>1293.8469638306644</v>
      </c>
      <c r="L7" s="5">
        <v>1292.9200712975244</v>
      </c>
      <c r="M7" s="5">
        <v>1292.9200712975244</v>
      </c>
      <c r="N7" s="5">
        <v>1292.9199999984244</v>
      </c>
      <c r="P7" s="4"/>
      <c r="Q7" s="11">
        <v>1296.5403086275564</v>
      </c>
      <c r="R7" s="11">
        <v>1296.5403086275564</v>
      </c>
      <c r="S7" s="11">
        <v>1296.5403086275564</v>
      </c>
      <c r="T7" s="11">
        <v>1296.5403086275564</v>
      </c>
      <c r="U7" s="11">
        <v>1296.5403086275564</v>
      </c>
      <c r="V7" s="11">
        <v>1296.5403086275564</v>
      </c>
      <c r="W7" s="11">
        <v>1295.6570939048311</v>
      </c>
      <c r="X7" s="11">
        <v>1294.7597738902368</v>
      </c>
      <c r="Y7" s="11">
        <v>1293.8469638306644</v>
      </c>
      <c r="Z7" s="11">
        <v>1292.9200712975244</v>
      </c>
      <c r="AA7" s="11">
        <v>1292.9200712975244</v>
      </c>
      <c r="AB7" s="11">
        <v>1292.9199999984244</v>
      </c>
    </row>
    <row r="8" spans="1:28" x14ac:dyDescent="0.25">
      <c r="A8" s="2">
        <v>5</v>
      </c>
      <c r="B8" s="4"/>
      <c r="C8" s="5">
        <v>1219.8927221148397</v>
      </c>
      <c r="D8" s="5">
        <v>1215.9999999999195</v>
      </c>
      <c r="E8" s="5">
        <v>1215.9999999999195</v>
      </c>
      <c r="F8" s="5">
        <v>1216.7912175762021</v>
      </c>
      <c r="G8" s="5">
        <v>1222.9999999880315</v>
      </c>
      <c r="H8" s="5">
        <v>1215.9999999999195</v>
      </c>
      <c r="I8" s="5">
        <v>1221.2053131036823</v>
      </c>
      <c r="J8" s="5">
        <v>1217.093394364392</v>
      </c>
      <c r="K8" s="5">
        <v>1222.9999999880315</v>
      </c>
      <c r="L8" s="5">
        <v>1222.9999999880315</v>
      </c>
      <c r="M8" s="5">
        <v>1222.9999999880315</v>
      </c>
      <c r="N8" s="5">
        <v>1220.2799999981896</v>
      </c>
      <c r="P8" s="4"/>
      <c r="Q8" s="11">
        <v>1222.9999999880315</v>
      </c>
      <c r="R8" s="11">
        <v>1222.9999999880315</v>
      </c>
      <c r="S8" s="11">
        <v>1222.9999999880315</v>
      </c>
      <c r="T8" s="11">
        <v>1222.9999999880315</v>
      </c>
      <c r="U8" s="11">
        <v>1222.9999999880315</v>
      </c>
      <c r="V8" s="11">
        <v>1215.9999999999195</v>
      </c>
      <c r="W8" s="11">
        <v>1222.9999999880315</v>
      </c>
      <c r="X8" s="11">
        <v>1222.9999999880315</v>
      </c>
      <c r="Y8" s="11">
        <v>1222.9999999880315</v>
      </c>
      <c r="Z8" s="11">
        <v>1222.9999999880315</v>
      </c>
      <c r="AA8" s="11">
        <v>1222.9999999880315</v>
      </c>
      <c r="AB8" s="11">
        <v>1220.2799999981896</v>
      </c>
    </row>
    <row r="9" spans="1:28" x14ac:dyDescent="0.25">
      <c r="A9" s="2">
        <v>6</v>
      </c>
      <c r="B9" s="4"/>
      <c r="C9" s="5">
        <v>1130.250308013518</v>
      </c>
      <c r="D9" s="5">
        <v>1121.9999999993283</v>
      </c>
      <c r="E9" s="5">
        <v>1121.9999999993283</v>
      </c>
      <c r="F9" s="5">
        <v>1121.9999999993283</v>
      </c>
      <c r="G9" s="5">
        <v>1121.9999999993283</v>
      </c>
      <c r="H9" s="5">
        <v>1121.9999999993283</v>
      </c>
      <c r="I9" s="5">
        <v>1121.9999999993283</v>
      </c>
      <c r="J9" s="5">
        <v>1121.9999999993283</v>
      </c>
      <c r="K9" s="5">
        <v>1121.9999999993283</v>
      </c>
      <c r="L9" s="5">
        <v>1133.9999998074045</v>
      </c>
      <c r="M9" s="5">
        <v>1133.9999998074045</v>
      </c>
      <c r="N9" s="5">
        <v>1128.2199999867325</v>
      </c>
      <c r="P9" s="4"/>
      <c r="Q9" s="11">
        <v>1133.9999998074045</v>
      </c>
      <c r="R9" s="11">
        <v>1130.1314756512381</v>
      </c>
      <c r="S9" s="11">
        <v>1133.9999998074045</v>
      </c>
      <c r="T9" s="11">
        <v>1133.9999998074045</v>
      </c>
      <c r="U9" s="11">
        <v>1133.9999998074045</v>
      </c>
      <c r="V9" s="11">
        <v>1133.9999998074045</v>
      </c>
      <c r="W9" s="11">
        <v>1133.9999998074045</v>
      </c>
      <c r="X9" s="11">
        <v>1133.9999998074045</v>
      </c>
      <c r="Y9" s="11">
        <v>1133.9999998074045</v>
      </c>
      <c r="Z9" s="11">
        <v>1133.9999998074045</v>
      </c>
      <c r="AA9" s="11">
        <v>1133.9999998074045</v>
      </c>
      <c r="AB9" s="11">
        <v>1128.2199999867325</v>
      </c>
    </row>
    <row r="10" spans="1:28" x14ac:dyDescent="0.25">
      <c r="A10" s="2">
        <v>7</v>
      </c>
      <c r="B10" s="4"/>
      <c r="C10" s="5">
        <v>2210.8277872130575</v>
      </c>
      <c r="D10" s="5">
        <v>2211.9563764242548</v>
      </c>
      <c r="E10" s="5">
        <v>2208.620244615217</v>
      </c>
      <c r="F10" s="5">
        <v>2211.1518996929758</v>
      </c>
      <c r="G10" s="5">
        <v>2210.8730575406425</v>
      </c>
      <c r="H10" s="5">
        <v>2214.5737785929527</v>
      </c>
      <c r="I10" s="5">
        <v>2218.6286170738463</v>
      </c>
      <c r="J10" s="5">
        <v>2224.5323027758168</v>
      </c>
      <c r="K10" s="5">
        <v>2223.5361499666183</v>
      </c>
      <c r="L10" s="5">
        <v>2222.3645016256546</v>
      </c>
      <c r="M10" s="5">
        <v>2221.2290968082625</v>
      </c>
      <c r="N10" s="5">
        <v>2218.80000094465</v>
      </c>
      <c r="P10" s="4"/>
      <c r="Q10" s="11">
        <v>2210.8277872130575</v>
      </c>
      <c r="R10" s="11">
        <v>2211.9563764242548</v>
      </c>
      <c r="S10" s="11">
        <v>2208.620244615217</v>
      </c>
      <c r="T10" s="11">
        <v>2211.1518996929758</v>
      </c>
      <c r="U10" s="11">
        <v>2210.8730575406425</v>
      </c>
      <c r="V10" s="11">
        <v>2214.5029237416497</v>
      </c>
      <c r="W10" s="11">
        <v>2218.5464417557482</v>
      </c>
      <c r="X10" s="11">
        <v>2224.5323027758168</v>
      </c>
      <c r="Y10" s="11">
        <v>2224.2816958979802</v>
      </c>
      <c r="Z10" s="11">
        <v>2223.4181751054725</v>
      </c>
      <c r="AA10" s="11">
        <v>2221.9382479637684</v>
      </c>
      <c r="AB10" s="11">
        <v>2218.80000094465</v>
      </c>
    </row>
    <row r="11" spans="1:28" x14ac:dyDescent="0.25">
      <c r="A11" s="2">
        <v>8</v>
      </c>
      <c r="B11" s="4"/>
      <c r="C11" s="5">
        <v>2099.4351695022369</v>
      </c>
      <c r="D11" s="5">
        <v>2099.4351695022369</v>
      </c>
      <c r="E11" s="5">
        <v>2099.4351695022369</v>
      </c>
      <c r="F11" s="5">
        <v>2099.4351695022369</v>
      </c>
      <c r="G11" s="5">
        <v>2099.4351695022369</v>
      </c>
      <c r="H11" s="5">
        <v>2099.4351695022369</v>
      </c>
      <c r="I11" s="5">
        <v>2099.4853502540632</v>
      </c>
      <c r="J11" s="5">
        <v>2099.5355310058899</v>
      </c>
      <c r="K11" s="5">
        <v>2099.5857117577161</v>
      </c>
      <c r="L11" s="5">
        <v>2099.6358925095428</v>
      </c>
      <c r="M11" s="5">
        <v>2099.6358925095428</v>
      </c>
      <c r="N11" s="5">
        <v>2099.64</v>
      </c>
      <c r="P11" s="4"/>
      <c r="Q11" s="11">
        <v>2099.4351695022369</v>
      </c>
      <c r="R11" s="11">
        <v>2099.4351695022369</v>
      </c>
      <c r="S11" s="11">
        <v>2099.4351695022369</v>
      </c>
      <c r="T11" s="11">
        <v>2099.4351695022369</v>
      </c>
      <c r="U11" s="11">
        <v>2099.4351695022369</v>
      </c>
      <c r="V11" s="11">
        <v>2099.4351695022369</v>
      </c>
      <c r="W11" s="11">
        <v>2099.4853502540632</v>
      </c>
      <c r="X11" s="11">
        <v>2099.5355310058899</v>
      </c>
      <c r="Y11" s="11">
        <v>2099.5857117577161</v>
      </c>
      <c r="Z11" s="11">
        <v>2099.6358925095428</v>
      </c>
      <c r="AA11" s="11">
        <v>2099.6358925095428</v>
      </c>
      <c r="AB11" s="11">
        <v>2099.64</v>
      </c>
    </row>
    <row r="12" spans="1:28" x14ac:dyDescent="0.25">
      <c r="A12" s="2">
        <v>9</v>
      </c>
      <c r="B12" s="4"/>
      <c r="C12" s="5">
        <v>2017.4799999999998</v>
      </c>
      <c r="D12" s="5">
        <v>2017.4799999999998</v>
      </c>
      <c r="E12" s="5">
        <v>2017.4799999999998</v>
      </c>
      <c r="F12" s="5">
        <v>2017.4799999999998</v>
      </c>
      <c r="G12" s="5">
        <v>2017.4799999999998</v>
      </c>
      <c r="H12" s="5">
        <v>2017.4799999999998</v>
      </c>
      <c r="I12" s="5">
        <v>2017.4799999999998</v>
      </c>
      <c r="J12" s="5">
        <v>2017.4799999999998</v>
      </c>
      <c r="K12" s="5">
        <v>2017.4799999999998</v>
      </c>
      <c r="L12" s="5">
        <v>2017.7399999999998</v>
      </c>
      <c r="M12" s="5">
        <v>2017.7399999999998</v>
      </c>
      <c r="N12" s="5">
        <v>2017.66</v>
      </c>
      <c r="P12" s="4"/>
      <c r="Q12" s="11">
        <v>2017.4799999999998</v>
      </c>
      <c r="R12" s="11">
        <v>2017.4799999999998</v>
      </c>
      <c r="S12" s="11">
        <v>2017.4799999999998</v>
      </c>
      <c r="T12" s="11">
        <v>2017.4799999999998</v>
      </c>
      <c r="U12" s="11">
        <v>2017.4799999999998</v>
      </c>
      <c r="V12" s="11">
        <v>2017.4799999999998</v>
      </c>
      <c r="W12" s="11">
        <v>2017.4799999999998</v>
      </c>
      <c r="X12" s="11">
        <v>2017.4799999999998</v>
      </c>
      <c r="Y12" s="11">
        <v>2017.4799999999998</v>
      </c>
      <c r="Z12" s="11">
        <v>2017.7399999999998</v>
      </c>
      <c r="AA12" s="11">
        <v>2017.7399999999998</v>
      </c>
      <c r="AB12" s="11">
        <v>2017.66</v>
      </c>
    </row>
    <row r="13" spans="1:28" x14ac:dyDescent="0.25">
      <c r="A13" s="2">
        <v>10</v>
      </c>
      <c r="B13" s="4"/>
      <c r="C13" s="5">
        <v>1380.875</v>
      </c>
      <c r="D13" s="5">
        <v>1380.875</v>
      </c>
      <c r="E13" s="5">
        <v>1380.875</v>
      </c>
      <c r="F13" s="5">
        <v>1380.875</v>
      </c>
      <c r="G13" s="5">
        <v>1380.875</v>
      </c>
      <c r="H13" s="5">
        <v>1380.875</v>
      </c>
      <c r="I13" s="5">
        <v>1380.875</v>
      </c>
      <c r="J13" s="5">
        <v>1380.875</v>
      </c>
      <c r="K13" s="5">
        <v>1380.875</v>
      </c>
      <c r="L13" s="5">
        <v>1380.3</v>
      </c>
      <c r="M13" s="5">
        <v>1380.3</v>
      </c>
      <c r="N13" s="5">
        <v>1380.54</v>
      </c>
      <c r="P13" s="4"/>
      <c r="Q13" s="11">
        <v>1380.875</v>
      </c>
      <c r="R13" s="11">
        <v>1380.875</v>
      </c>
      <c r="S13" s="11">
        <v>1380.875</v>
      </c>
      <c r="T13" s="11">
        <v>1380.875</v>
      </c>
      <c r="U13" s="11">
        <v>1380.875</v>
      </c>
      <c r="V13" s="11">
        <v>1380.875</v>
      </c>
      <c r="W13" s="11">
        <v>1380.875</v>
      </c>
      <c r="X13" s="11">
        <v>1380.875</v>
      </c>
      <c r="Y13" s="11">
        <v>1380.875</v>
      </c>
      <c r="Z13" s="11">
        <v>1380.3</v>
      </c>
      <c r="AA13" s="11">
        <v>1380.3</v>
      </c>
      <c r="AB13" s="11">
        <v>1380.54</v>
      </c>
    </row>
    <row r="14" spans="1:28" x14ac:dyDescent="0.25">
      <c r="A14" s="2">
        <v>11</v>
      </c>
      <c r="B14" s="4"/>
      <c r="C14" s="5">
        <v>1304.8600174071562</v>
      </c>
      <c r="D14" s="5">
        <v>1304.8600174071562</v>
      </c>
      <c r="E14" s="5">
        <v>1304.8600174071562</v>
      </c>
      <c r="F14" s="5">
        <v>1304.8600174071562</v>
      </c>
      <c r="G14" s="5">
        <v>1304.8600174071562</v>
      </c>
      <c r="H14" s="5">
        <v>1304.8600174071562</v>
      </c>
      <c r="I14" s="5">
        <v>1305.1361290782438</v>
      </c>
      <c r="J14" s="5">
        <v>1305.4103810344773</v>
      </c>
      <c r="K14" s="5">
        <v>1305.6811925729387</v>
      </c>
      <c r="L14" s="5">
        <v>1305.9501290782437</v>
      </c>
      <c r="M14" s="5">
        <v>1305.9501290782437</v>
      </c>
      <c r="N14" s="5">
        <v>1305.9499997405544</v>
      </c>
      <c r="P14" s="4"/>
      <c r="Q14" s="11">
        <v>1304.8600174071562</v>
      </c>
      <c r="R14" s="11">
        <v>1304.8600174071562</v>
      </c>
      <c r="S14" s="11">
        <v>1304.8600174071562</v>
      </c>
      <c r="T14" s="11">
        <v>1304.8600174071562</v>
      </c>
      <c r="U14" s="11">
        <v>1304.8600174071562</v>
      </c>
      <c r="V14" s="11">
        <v>1304.8600174071562</v>
      </c>
      <c r="W14" s="11">
        <v>1305.1361290782438</v>
      </c>
      <c r="X14" s="11">
        <v>1305.4103810344773</v>
      </c>
      <c r="Y14" s="11">
        <v>1305.6811925729387</v>
      </c>
      <c r="Z14" s="11">
        <v>1305.9501290782437</v>
      </c>
      <c r="AA14" s="11">
        <v>1305.9501290782437</v>
      </c>
      <c r="AB14" s="11">
        <v>1305.9499997405544</v>
      </c>
    </row>
    <row r="15" spans="1:28" x14ac:dyDescent="0.25">
      <c r="A15" s="2">
        <v>12</v>
      </c>
      <c r="B15" s="4"/>
      <c r="C15" s="5">
        <v>1208.7498393211065</v>
      </c>
      <c r="D15" s="5">
        <v>1192.3947960322173</v>
      </c>
      <c r="E15" s="5">
        <v>1181.531591889028</v>
      </c>
      <c r="F15" s="5">
        <v>1181.2661976544314</v>
      </c>
      <c r="G15" s="5">
        <v>1184.9062727263934</v>
      </c>
      <c r="H15" s="5">
        <v>1194.0868281026517</v>
      </c>
      <c r="I15" s="5">
        <v>1220.9459309980884</v>
      </c>
      <c r="J15" s="5">
        <v>1232.4946548475573</v>
      </c>
      <c r="K15" s="5">
        <v>1238.8583272318933</v>
      </c>
      <c r="L15" s="5">
        <v>1239.9999995564463</v>
      </c>
      <c r="M15" s="5">
        <v>1236.506728920652</v>
      </c>
      <c r="N15" s="5">
        <v>1231.6399982597443</v>
      </c>
      <c r="P15" s="4"/>
      <c r="Q15" s="11">
        <v>1208.7498393211065</v>
      </c>
      <c r="R15" s="11">
        <v>1192.3947960322173</v>
      </c>
      <c r="S15" s="11">
        <v>1181.531591889028</v>
      </c>
      <c r="T15" s="11">
        <v>1181.2661976544314</v>
      </c>
      <c r="U15" s="11">
        <v>1184.9062727263934</v>
      </c>
      <c r="V15" s="11">
        <v>1194.0868281026517</v>
      </c>
      <c r="W15" s="11">
        <v>1220.9459309980884</v>
      </c>
      <c r="X15" s="11">
        <v>1232.4946548475573</v>
      </c>
      <c r="Y15" s="11">
        <v>1238.8583272318933</v>
      </c>
      <c r="Z15" s="11">
        <v>1239.9999995564463</v>
      </c>
      <c r="AA15" s="11">
        <v>1236.506728920652</v>
      </c>
      <c r="AB15" s="11">
        <v>1231.6399982597443</v>
      </c>
    </row>
    <row r="16" spans="1:28" x14ac:dyDescent="0.25">
      <c r="A16" s="2">
        <v>13</v>
      </c>
      <c r="B16" s="4"/>
      <c r="C16" s="5">
        <v>993.99759294606929</v>
      </c>
      <c r="D16" s="5">
        <v>981.99999999076783</v>
      </c>
      <c r="E16" s="5">
        <v>994.00000000000068</v>
      </c>
      <c r="F16" s="5">
        <v>981.99999999076783</v>
      </c>
      <c r="G16" s="5">
        <v>994.00000000000068</v>
      </c>
      <c r="H16" s="5">
        <v>994.00000000000068</v>
      </c>
      <c r="I16" s="5">
        <v>993.98207657128091</v>
      </c>
      <c r="J16" s="5">
        <v>994.00000000000068</v>
      </c>
      <c r="K16" s="5">
        <v>994.00000000000068</v>
      </c>
      <c r="L16" s="5">
        <v>981.99999999076783</v>
      </c>
      <c r="M16" s="5">
        <v>994.00000000000068</v>
      </c>
      <c r="N16" s="5">
        <v>992.0999999961208</v>
      </c>
      <c r="P16" s="4"/>
      <c r="Q16" s="11">
        <v>994.00000000000068</v>
      </c>
      <c r="R16" s="11">
        <v>994.00000000000068</v>
      </c>
      <c r="S16" s="11">
        <v>994.00000000000068</v>
      </c>
      <c r="T16" s="11">
        <v>988.38199105005492</v>
      </c>
      <c r="U16" s="11">
        <v>994.00000000000068</v>
      </c>
      <c r="V16" s="11">
        <v>994.00000000000068</v>
      </c>
      <c r="W16" s="11">
        <v>993.98207657128091</v>
      </c>
      <c r="X16" s="11">
        <v>994.00000000000068</v>
      </c>
      <c r="Y16" s="11">
        <v>994.00000000000068</v>
      </c>
      <c r="Z16" s="11">
        <v>981.99999999076783</v>
      </c>
      <c r="AA16" s="11">
        <v>994.00000000000068</v>
      </c>
      <c r="AB16" s="11">
        <v>992.0999999961208</v>
      </c>
    </row>
    <row r="17" spans="1:28" x14ac:dyDescent="0.25">
      <c r="A17" s="2">
        <v>14</v>
      </c>
      <c r="B17" s="4"/>
      <c r="C17" s="5">
        <v>881.99999987311253</v>
      </c>
      <c r="D17" s="5">
        <v>881.99999987311253</v>
      </c>
      <c r="E17" s="5">
        <v>881.99999987311253</v>
      </c>
      <c r="F17" s="5">
        <v>881.99999987311253</v>
      </c>
      <c r="G17" s="5">
        <v>898.99999720626022</v>
      </c>
      <c r="H17" s="5">
        <v>898.99999720626022</v>
      </c>
      <c r="I17" s="5">
        <v>895.42230411275682</v>
      </c>
      <c r="J17" s="5">
        <v>898.99999720626022</v>
      </c>
      <c r="K17" s="5">
        <v>898.99999720626022</v>
      </c>
      <c r="L17" s="5">
        <v>898.99999720626022</v>
      </c>
      <c r="M17" s="5">
        <v>898.99999720626022</v>
      </c>
      <c r="N17" s="5">
        <v>894.35998947171618</v>
      </c>
      <c r="P17" s="4"/>
      <c r="Q17" s="11">
        <v>898.99999720626022</v>
      </c>
      <c r="R17" s="11">
        <v>898.99999720626022</v>
      </c>
      <c r="S17" s="11">
        <v>898.99999720626022</v>
      </c>
      <c r="T17" s="11">
        <v>898.99999720626022</v>
      </c>
      <c r="U17" s="11">
        <v>898.99999720626022</v>
      </c>
      <c r="V17" s="11">
        <v>898.99999720626022</v>
      </c>
      <c r="W17" s="11">
        <v>895.42230411275682</v>
      </c>
      <c r="X17" s="11">
        <v>898.99999720626022</v>
      </c>
      <c r="Y17" s="11">
        <v>898.99999720626022</v>
      </c>
      <c r="Z17" s="11">
        <v>898.99999720626022</v>
      </c>
      <c r="AA17" s="11">
        <v>898.99999720626022</v>
      </c>
      <c r="AB17" s="11">
        <v>894.35998947171618</v>
      </c>
    </row>
    <row r="18" spans="1:28" x14ac:dyDescent="0.25">
      <c r="A18" s="2">
        <v>15</v>
      </c>
      <c r="B18" s="4"/>
      <c r="C18" s="5">
        <v>796.57672172736375</v>
      </c>
      <c r="D18" s="5">
        <v>806.58263440898418</v>
      </c>
      <c r="E18" s="5">
        <v>799.93116090502008</v>
      </c>
      <c r="F18" s="5">
        <v>793.89718673510481</v>
      </c>
      <c r="G18" s="5">
        <v>782.50007276538042</v>
      </c>
      <c r="H18" s="5">
        <v>791.52211357206409</v>
      </c>
      <c r="I18" s="5">
        <v>802.45627709334917</v>
      </c>
      <c r="J18" s="5">
        <v>800.99707699894486</v>
      </c>
      <c r="K18" s="5">
        <v>805.40253247470525</v>
      </c>
      <c r="L18" s="5">
        <v>808.43605828521004</v>
      </c>
      <c r="M18" s="5">
        <v>810.22781585353846</v>
      </c>
      <c r="N18" s="5">
        <v>806.93981936350065</v>
      </c>
      <c r="P18" s="4"/>
      <c r="Q18" s="11">
        <v>796.57672172736375</v>
      </c>
      <c r="R18" s="11">
        <v>805.20899076915589</v>
      </c>
      <c r="S18" s="11">
        <v>799.93116090502008</v>
      </c>
      <c r="T18" s="11">
        <v>793.89718673510481</v>
      </c>
      <c r="U18" s="11">
        <v>782.50007276538042</v>
      </c>
      <c r="V18" s="11">
        <v>791.52211357206409</v>
      </c>
      <c r="W18" s="11">
        <v>802.45627709334917</v>
      </c>
      <c r="X18" s="11">
        <v>800.99707699894486</v>
      </c>
      <c r="Y18" s="11">
        <v>805.40253247470525</v>
      </c>
      <c r="Z18" s="11">
        <v>808.43605828521004</v>
      </c>
      <c r="AA18" s="11">
        <v>810.22781585353846</v>
      </c>
      <c r="AB18" s="11">
        <v>806.93981936350065</v>
      </c>
    </row>
    <row r="19" spans="1:28" x14ac:dyDescent="0.25">
      <c r="A19" s="2">
        <v>16</v>
      </c>
      <c r="B19" s="4"/>
      <c r="C19" s="5">
        <v>601.99999408160852</v>
      </c>
      <c r="D19" s="5">
        <v>590.99999997446059</v>
      </c>
      <c r="E19" s="5">
        <v>590.99999997446059</v>
      </c>
      <c r="F19" s="5">
        <v>590.99999997446059</v>
      </c>
      <c r="G19" s="5">
        <v>601.99999408160852</v>
      </c>
      <c r="H19" s="5">
        <v>601.99999408160852</v>
      </c>
      <c r="I19" s="5">
        <v>590.99999997446059</v>
      </c>
      <c r="J19" s="5">
        <v>590.99999997446059</v>
      </c>
      <c r="K19" s="5">
        <v>601.99999408160852</v>
      </c>
      <c r="L19" s="5">
        <v>596.73827576021824</v>
      </c>
      <c r="M19" s="5">
        <v>590.99999997446059</v>
      </c>
      <c r="N19" s="5">
        <v>600.93999612943867</v>
      </c>
      <c r="P19" s="4"/>
      <c r="Q19" s="11">
        <v>601.99999408160852</v>
      </c>
      <c r="R19" s="11">
        <v>590.99999997446059</v>
      </c>
      <c r="S19" s="11">
        <v>601.99999408160852</v>
      </c>
      <c r="T19" s="11">
        <v>601.99999408160852</v>
      </c>
      <c r="U19" s="11">
        <v>601.99999408160852</v>
      </c>
      <c r="V19" s="11">
        <v>601.99999408160852</v>
      </c>
      <c r="W19" s="11">
        <v>590.99999997446059</v>
      </c>
      <c r="X19" s="11">
        <v>601.99999408160852</v>
      </c>
      <c r="Y19" s="11">
        <v>601.99999408160852</v>
      </c>
      <c r="Z19" s="11">
        <v>596.73827576021824</v>
      </c>
      <c r="AA19" s="11">
        <v>590.99999997446059</v>
      </c>
      <c r="AB19" s="11">
        <v>600.93999612943867</v>
      </c>
    </row>
    <row r="20" spans="1:28" x14ac:dyDescent="0.25">
      <c r="A20" s="2">
        <v>17</v>
      </c>
      <c r="B20" s="4"/>
      <c r="C20" s="5">
        <v>1630.305428134674</v>
      </c>
      <c r="D20" s="5">
        <v>1639.7144298097292</v>
      </c>
      <c r="E20" s="5">
        <v>1619.0898411232718</v>
      </c>
      <c r="F20" s="5">
        <v>1612.1137441717553</v>
      </c>
      <c r="G20" s="5">
        <v>1621.8136886438881</v>
      </c>
      <c r="H20" s="5">
        <v>1633.6617967414732</v>
      </c>
      <c r="I20" s="5">
        <v>1640.3999999974135</v>
      </c>
      <c r="J20" s="5">
        <v>1640.3999999974135</v>
      </c>
      <c r="K20" s="5">
        <v>1640.3999999974135</v>
      </c>
      <c r="L20" s="5">
        <v>1640.3999999974135</v>
      </c>
      <c r="M20" s="5">
        <v>1640.3999999974135</v>
      </c>
      <c r="N20" s="5">
        <v>1637.0898787134408</v>
      </c>
      <c r="P20" s="4"/>
      <c r="Q20" s="11">
        <v>1636.363691475251</v>
      </c>
      <c r="R20" s="11">
        <v>1639.7144298097292</v>
      </c>
      <c r="S20" s="11">
        <v>1635.0226369483992</v>
      </c>
      <c r="T20" s="11">
        <v>1632.9187532846242</v>
      </c>
      <c r="U20" s="11">
        <v>1634.5390744160238</v>
      </c>
      <c r="V20" s="11">
        <v>1633.6617967414732</v>
      </c>
      <c r="W20" s="11">
        <v>1640.3999999974135</v>
      </c>
      <c r="X20" s="11">
        <v>1640.3999999974135</v>
      </c>
      <c r="Y20" s="11">
        <v>1640.3999999974135</v>
      </c>
      <c r="Z20" s="11">
        <v>1640.3999999974135</v>
      </c>
      <c r="AA20" s="11">
        <v>1640.3999999974135</v>
      </c>
      <c r="AB20" s="11">
        <v>1637.0898787134408</v>
      </c>
    </row>
    <row r="21" spans="1:28" x14ac:dyDescent="0.25">
      <c r="A21" s="2">
        <v>18</v>
      </c>
      <c r="B21" s="4"/>
      <c r="C21" s="5">
        <v>955.38298327515395</v>
      </c>
      <c r="D21" s="5">
        <v>961.99999999643489</v>
      </c>
      <c r="E21" s="5">
        <v>961.99999999643489</v>
      </c>
      <c r="F21" s="5">
        <v>961.99999999643489</v>
      </c>
      <c r="G21" s="5">
        <v>961.40373842862437</v>
      </c>
      <c r="H21" s="5">
        <v>961.99999999643489</v>
      </c>
      <c r="I21" s="5">
        <v>950.99999983957969</v>
      </c>
      <c r="J21" s="5">
        <v>950.99999983957969</v>
      </c>
      <c r="K21" s="5">
        <v>961.99999999643489</v>
      </c>
      <c r="L21" s="5">
        <v>961.99999999643489</v>
      </c>
      <c r="M21" s="5">
        <v>961.99999999643489</v>
      </c>
      <c r="N21" s="5">
        <v>961.6199711377775</v>
      </c>
      <c r="P21" s="4"/>
      <c r="Q21" s="11">
        <v>961.99999999643489</v>
      </c>
      <c r="R21" s="11">
        <v>961.99999999643489</v>
      </c>
      <c r="S21" s="11">
        <v>961.99999999643489</v>
      </c>
      <c r="T21" s="11">
        <v>961.99999999643489</v>
      </c>
      <c r="U21" s="11">
        <v>961.40373842862437</v>
      </c>
      <c r="V21" s="11">
        <v>961.99999999643489</v>
      </c>
      <c r="W21" s="11">
        <v>950.99999983957969</v>
      </c>
      <c r="X21" s="11">
        <v>950.99999983957969</v>
      </c>
      <c r="Y21" s="11">
        <v>961.99999999643489</v>
      </c>
      <c r="Z21" s="11">
        <v>961.99999999643489</v>
      </c>
      <c r="AA21" s="11">
        <v>961.99999999643489</v>
      </c>
      <c r="AB21" s="11">
        <v>961.6199711377775</v>
      </c>
    </row>
    <row r="22" spans="1:28" x14ac:dyDescent="0.25">
      <c r="A22" s="2">
        <v>19</v>
      </c>
      <c r="B22" s="4"/>
      <c r="C22" s="5">
        <v>876.99999926411624</v>
      </c>
      <c r="D22" s="5">
        <v>901.99999999725696</v>
      </c>
      <c r="E22" s="5">
        <v>901.99999999725696</v>
      </c>
      <c r="F22" s="5">
        <v>901.99999999725696</v>
      </c>
      <c r="G22" s="5">
        <v>901.99999999725696</v>
      </c>
      <c r="H22" s="5">
        <v>876.99999926411624</v>
      </c>
      <c r="I22" s="5">
        <v>897.16487731916777</v>
      </c>
      <c r="J22" s="5">
        <v>896.66424912186403</v>
      </c>
      <c r="K22" s="5">
        <v>901.99999999725696</v>
      </c>
      <c r="L22" s="5">
        <v>901.99999999725696</v>
      </c>
      <c r="M22" s="5">
        <v>901.99999999725696</v>
      </c>
      <c r="N22" s="5">
        <v>898.74979860326073</v>
      </c>
      <c r="P22" s="4"/>
      <c r="Q22" s="11">
        <v>901.99999999725696</v>
      </c>
      <c r="R22" s="11">
        <v>901.99999999725696</v>
      </c>
      <c r="S22" s="11">
        <v>901.99999999725696</v>
      </c>
      <c r="T22" s="11">
        <v>901.99999999725696</v>
      </c>
      <c r="U22" s="11">
        <v>901.99999999725696</v>
      </c>
      <c r="V22" s="11">
        <v>876.99999926411624</v>
      </c>
      <c r="W22" s="11">
        <v>897.16487731916777</v>
      </c>
      <c r="X22" s="11">
        <v>896.66424912186403</v>
      </c>
      <c r="Y22" s="11">
        <v>901.99999999725696</v>
      </c>
      <c r="Z22" s="11">
        <v>901.99999999725696</v>
      </c>
      <c r="AA22" s="11">
        <v>901.99999999725696</v>
      </c>
      <c r="AB22" s="11">
        <v>898.74979860326073</v>
      </c>
    </row>
    <row r="23" spans="1:28" x14ac:dyDescent="0.25">
      <c r="A23" s="2">
        <v>20</v>
      </c>
      <c r="B23" s="4"/>
      <c r="C23" s="5">
        <v>1104.9999999986735</v>
      </c>
      <c r="D23" s="5">
        <v>1129.9999999481161</v>
      </c>
      <c r="E23" s="5">
        <v>1129.9999999481161</v>
      </c>
      <c r="F23" s="5">
        <v>1125.0210385797664</v>
      </c>
      <c r="G23" s="5">
        <v>1104.9999999986735</v>
      </c>
      <c r="H23" s="5">
        <v>1104.9999999986735</v>
      </c>
      <c r="I23" s="5">
        <v>1104.9999999986735</v>
      </c>
      <c r="J23" s="5">
        <v>1129.9999999481161</v>
      </c>
      <c r="K23" s="5">
        <v>1128.8271678493652</v>
      </c>
      <c r="L23" s="5">
        <v>1115.6706243620695</v>
      </c>
      <c r="M23" s="5">
        <v>1129.9999999481161</v>
      </c>
      <c r="N23" s="5">
        <v>1126.8799999778421</v>
      </c>
      <c r="P23" s="4"/>
      <c r="Q23" s="11">
        <v>1125.680090976886</v>
      </c>
      <c r="R23" s="11">
        <v>1129.9999999481161</v>
      </c>
      <c r="S23" s="11">
        <v>1129.9999999481161</v>
      </c>
      <c r="T23" s="11">
        <v>1125.0210385797664</v>
      </c>
      <c r="U23" s="11">
        <v>1104.9999999986735</v>
      </c>
      <c r="V23" s="11">
        <v>1129.9999999481161</v>
      </c>
      <c r="W23" s="11">
        <v>1129.9999999481161</v>
      </c>
      <c r="X23" s="11">
        <v>1129.9999999481161</v>
      </c>
      <c r="Y23" s="11">
        <v>1128.8271678493652</v>
      </c>
      <c r="Z23" s="11">
        <v>1119.7589093848285</v>
      </c>
      <c r="AA23" s="11">
        <v>1129.9999999481161</v>
      </c>
      <c r="AB23" s="11">
        <v>1126.8799999778421</v>
      </c>
    </row>
    <row r="24" spans="1:28" x14ac:dyDescent="0.25">
      <c r="A24" s="2">
        <v>21</v>
      </c>
      <c r="B24" s="4"/>
      <c r="C24" s="5">
        <v>1809.262431265528</v>
      </c>
      <c r="D24" s="5">
        <v>1809.5694099361808</v>
      </c>
      <c r="E24" s="5">
        <v>1800.8766383996681</v>
      </c>
      <c r="F24" s="5">
        <v>1793.236147358122</v>
      </c>
      <c r="G24" s="5">
        <v>1776.1049262610543</v>
      </c>
      <c r="H24" s="5">
        <v>1795.3996839448998</v>
      </c>
      <c r="I24" s="5">
        <v>1811.499660466033</v>
      </c>
      <c r="J24" s="5">
        <v>1811.5672540613527</v>
      </c>
      <c r="K24" s="5">
        <v>1814.999999485537</v>
      </c>
      <c r="L24" s="5">
        <v>1814.999999485537</v>
      </c>
      <c r="M24" s="5">
        <v>1810.8110089839304</v>
      </c>
      <c r="N24" s="5">
        <v>1805.5899999947083</v>
      </c>
      <c r="P24" s="4"/>
      <c r="Q24" s="11">
        <v>1809.262431265528</v>
      </c>
      <c r="R24" s="11">
        <v>1809.5694099361808</v>
      </c>
      <c r="S24" s="11">
        <v>1800.8766383996681</v>
      </c>
      <c r="T24" s="11">
        <v>1793.236147358122</v>
      </c>
      <c r="U24" s="11">
        <v>1776.1049262610543</v>
      </c>
      <c r="V24" s="11">
        <v>1795.370562569937</v>
      </c>
      <c r="W24" s="11">
        <v>1811.499660466033</v>
      </c>
      <c r="X24" s="11">
        <v>1811.5672540613527</v>
      </c>
      <c r="Y24" s="11">
        <v>1814.999999485537</v>
      </c>
      <c r="Z24" s="11">
        <v>1814.999999485537</v>
      </c>
      <c r="AA24" s="11">
        <v>1810.8110089839304</v>
      </c>
      <c r="AB24" s="11">
        <v>1805.5899999947083</v>
      </c>
    </row>
    <row r="25" spans="1:28" x14ac:dyDescent="0.25">
      <c r="A25" s="2">
        <v>22</v>
      </c>
      <c r="B25" s="4"/>
      <c r="C25" s="5">
        <v>1706.6666666666667</v>
      </c>
      <c r="D25" s="5">
        <v>1706.6666666666667</v>
      </c>
      <c r="E25" s="5">
        <v>1706.6666666666667</v>
      </c>
      <c r="F25" s="5">
        <v>1706.6666666666667</v>
      </c>
      <c r="G25" s="5">
        <v>1706.6666666666667</v>
      </c>
      <c r="H25" s="5">
        <v>1706.6666666666667</v>
      </c>
      <c r="I25" s="5">
        <v>1706.6666666666667</v>
      </c>
      <c r="J25" s="5">
        <v>1707</v>
      </c>
      <c r="K25" s="5">
        <v>1707</v>
      </c>
      <c r="L25" s="5">
        <v>1707</v>
      </c>
      <c r="M25" s="5">
        <v>1707</v>
      </c>
      <c r="N25" s="5">
        <v>1706.96</v>
      </c>
      <c r="P25" s="4"/>
      <c r="Q25" s="11">
        <v>1706.6666666666667</v>
      </c>
      <c r="R25" s="11">
        <v>1706.6666666666667</v>
      </c>
      <c r="S25" s="11">
        <v>1706.6666666666667</v>
      </c>
      <c r="T25" s="11">
        <v>1706.6666666666667</v>
      </c>
      <c r="U25" s="11">
        <v>1706.6666666666667</v>
      </c>
      <c r="V25" s="11">
        <v>1706.6666666666667</v>
      </c>
      <c r="W25" s="11">
        <v>1706.6666666666667</v>
      </c>
      <c r="X25" s="11">
        <v>1707</v>
      </c>
      <c r="Y25" s="11">
        <v>1707</v>
      </c>
      <c r="Z25" s="11">
        <v>1707</v>
      </c>
      <c r="AA25" s="11">
        <v>1707</v>
      </c>
      <c r="AB25" s="11">
        <v>1706.96</v>
      </c>
    </row>
    <row r="26" spans="1:28" x14ac:dyDescent="0.25">
      <c r="A26" s="2">
        <v>23</v>
      </c>
      <c r="B26" s="4"/>
      <c r="C26" s="5">
        <v>1447.3877551020319</v>
      </c>
      <c r="D26" s="5">
        <v>1447.3877551020319</v>
      </c>
      <c r="E26" s="5">
        <v>1447.3877551020319</v>
      </c>
      <c r="F26" s="5">
        <v>1447.3877551020319</v>
      </c>
      <c r="G26" s="5">
        <v>1447.3877551020319</v>
      </c>
      <c r="H26" s="5">
        <v>1447.3877551020319</v>
      </c>
      <c r="I26" s="5">
        <v>1447.3877551020319</v>
      </c>
      <c r="J26" s="5">
        <v>1447.3877551020319</v>
      </c>
      <c r="K26" s="5">
        <v>1447.1836734693788</v>
      </c>
      <c r="L26" s="5">
        <v>1447.1836734693788</v>
      </c>
      <c r="M26" s="5">
        <v>1447.1836734693788</v>
      </c>
      <c r="N26" s="5">
        <v>1447.28</v>
      </c>
      <c r="P26" s="4"/>
      <c r="Q26" s="11">
        <v>1447.3877551020319</v>
      </c>
      <c r="R26" s="11">
        <v>1447.3877551020319</v>
      </c>
      <c r="S26" s="11">
        <v>1447.3877551020319</v>
      </c>
      <c r="T26" s="11">
        <v>1447.3877551020319</v>
      </c>
      <c r="U26" s="11">
        <v>1447.3877551020319</v>
      </c>
      <c r="V26" s="11">
        <v>1447.3877551020319</v>
      </c>
      <c r="W26" s="11">
        <v>1447.3877551020319</v>
      </c>
      <c r="X26" s="11">
        <v>1447.3877551020319</v>
      </c>
      <c r="Y26" s="11">
        <v>1447.1836734693788</v>
      </c>
      <c r="Z26" s="11">
        <v>1447.1836734693788</v>
      </c>
      <c r="AA26" s="11">
        <v>1447.1836734693788</v>
      </c>
      <c r="AB26" s="11">
        <v>1447.28</v>
      </c>
    </row>
    <row r="27" spans="1:28" x14ac:dyDescent="0.25">
      <c r="A27" s="2">
        <v>24</v>
      </c>
      <c r="B27" s="4"/>
      <c r="C27" s="5">
        <v>1317.3846153846091</v>
      </c>
      <c r="D27" s="5">
        <v>1317.3846153846091</v>
      </c>
      <c r="E27" s="5">
        <v>1317.3846153846091</v>
      </c>
      <c r="F27" s="5">
        <v>1317.3846153846091</v>
      </c>
      <c r="G27" s="5">
        <v>1317.3846153846091</v>
      </c>
      <c r="H27" s="5">
        <v>1317.3846153846091</v>
      </c>
      <c r="I27" s="5">
        <v>1317.3846153846091</v>
      </c>
      <c r="J27" s="5">
        <v>1317.3846153846091</v>
      </c>
      <c r="K27" s="5">
        <v>1317.3846153846091</v>
      </c>
      <c r="L27" s="5">
        <v>1317.3846153846091</v>
      </c>
      <c r="M27" s="5">
        <v>1317.3846153846091</v>
      </c>
      <c r="N27" s="5">
        <v>1317.14</v>
      </c>
      <c r="P27" s="4"/>
      <c r="Q27" s="11">
        <v>1317.3846153846091</v>
      </c>
      <c r="R27" s="11">
        <v>1317.3846153846091</v>
      </c>
      <c r="S27" s="11">
        <v>1317.3846153846091</v>
      </c>
      <c r="T27" s="11">
        <v>1317.3846153846091</v>
      </c>
      <c r="U27" s="11">
        <v>1317.3846153846091</v>
      </c>
      <c r="V27" s="11">
        <v>1317.3846153846091</v>
      </c>
      <c r="W27" s="11">
        <v>1317.3846153846091</v>
      </c>
      <c r="X27" s="11">
        <v>1317.3846153846091</v>
      </c>
      <c r="Y27" s="11">
        <v>1317.3846153846091</v>
      </c>
      <c r="Z27" s="11">
        <v>1317.3846153846091</v>
      </c>
      <c r="AA27" s="11">
        <v>1317.3846153846091</v>
      </c>
      <c r="AB27" s="11">
        <v>1317.14</v>
      </c>
    </row>
    <row r="28" spans="1:28" x14ac:dyDescent="0.25">
      <c r="A28" s="2">
        <v>25</v>
      </c>
      <c r="B28" s="4"/>
      <c r="C28" s="5">
        <v>264.67977182651094</v>
      </c>
      <c r="D28" s="5">
        <v>264.67977182651094</v>
      </c>
      <c r="E28" s="5">
        <v>264.67977182651094</v>
      </c>
      <c r="F28" s="5">
        <v>264.67977182651094</v>
      </c>
      <c r="G28" s="5">
        <v>264.67977182651094</v>
      </c>
      <c r="H28" s="5">
        <v>264.67977182651094</v>
      </c>
      <c r="I28" s="5">
        <v>264.73249895254389</v>
      </c>
      <c r="J28" s="5">
        <v>264.78514835797398</v>
      </c>
      <c r="K28" s="5">
        <v>264.83772004280127</v>
      </c>
      <c r="L28" s="5">
        <v>264.89021400702575</v>
      </c>
      <c r="M28" s="5">
        <v>264.89021400702575</v>
      </c>
      <c r="N28" s="5">
        <v>264.88999999050736</v>
      </c>
      <c r="P28" s="4"/>
      <c r="Q28" s="11">
        <v>264.67977182651094</v>
      </c>
      <c r="R28" s="11">
        <v>264.67977182651094</v>
      </c>
      <c r="S28" s="11">
        <v>264.67977182651094</v>
      </c>
      <c r="T28" s="11">
        <v>264.67977182651094</v>
      </c>
      <c r="U28" s="11">
        <v>264.67977182651094</v>
      </c>
      <c r="V28" s="11">
        <v>264.67977182651094</v>
      </c>
      <c r="W28" s="11">
        <v>264.73249895254389</v>
      </c>
      <c r="X28" s="11">
        <v>264.78514835797398</v>
      </c>
      <c r="Y28" s="11">
        <v>264.83772004280127</v>
      </c>
      <c r="Z28" s="11">
        <v>264.89021400702575</v>
      </c>
      <c r="AA28" s="11">
        <v>264.89021400702575</v>
      </c>
      <c r="AB28" s="11">
        <v>264.88999999050736</v>
      </c>
    </row>
    <row r="29" spans="1:28" x14ac:dyDescent="0.25">
      <c r="A29" s="2">
        <v>26</v>
      </c>
      <c r="B29" s="4"/>
      <c r="C29" s="5">
        <v>216.99999999989473</v>
      </c>
      <c r="D29" s="5">
        <v>216.99999999989473</v>
      </c>
      <c r="E29" s="5">
        <v>216.99999999989473</v>
      </c>
      <c r="F29" s="5">
        <v>216.99999999989473</v>
      </c>
      <c r="G29" s="5">
        <v>198.9999997098503</v>
      </c>
      <c r="H29" s="5">
        <v>198.9999997098503</v>
      </c>
      <c r="I29" s="5">
        <v>216.99999999989473</v>
      </c>
      <c r="J29" s="5">
        <v>216.99999999989473</v>
      </c>
      <c r="K29" s="5">
        <v>216.99999999989473</v>
      </c>
      <c r="L29" s="5">
        <v>216.99999999989473</v>
      </c>
      <c r="M29" s="5">
        <v>216.99999999989473</v>
      </c>
      <c r="N29" s="5">
        <v>212.42986221070791</v>
      </c>
      <c r="P29" s="4"/>
      <c r="Q29" s="11">
        <v>216.99999999989473</v>
      </c>
      <c r="R29" s="11">
        <v>216.99999999989473</v>
      </c>
      <c r="S29" s="11">
        <v>216.99999999989473</v>
      </c>
      <c r="T29" s="11">
        <v>216.99999999989473</v>
      </c>
      <c r="U29" s="11">
        <v>208.37871913378959</v>
      </c>
      <c r="V29" s="11">
        <v>198.9999997098503</v>
      </c>
      <c r="W29" s="11">
        <v>216.99999999989473</v>
      </c>
      <c r="X29" s="11">
        <v>216.99999999989473</v>
      </c>
      <c r="Y29" s="11">
        <v>216.99999999989473</v>
      </c>
      <c r="Z29" s="11">
        <v>216.99999999989473</v>
      </c>
      <c r="AA29" s="11">
        <v>216.99999999989473</v>
      </c>
      <c r="AB29" s="11">
        <v>212.42986221070791</v>
      </c>
    </row>
    <row r="30" spans="1:28" x14ac:dyDescent="0.25">
      <c r="A30" s="2">
        <v>27</v>
      </c>
      <c r="B30" s="4"/>
      <c r="C30" s="5">
        <v>876.16900704434011</v>
      </c>
      <c r="D30" s="5">
        <v>883.5966750103388</v>
      </c>
      <c r="E30" s="5">
        <v>874.11046853954576</v>
      </c>
      <c r="F30" s="5">
        <v>863.31541133856729</v>
      </c>
      <c r="G30" s="5">
        <v>859.99999999959323</v>
      </c>
      <c r="H30" s="5">
        <v>880.38811182358222</v>
      </c>
      <c r="I30" s="5">
        <v>892.55488438518262</v>
      </c>
      <c r="J30" s="5">
        <v>899.99999989095386</v>
      </c>
      <c r="K30" s="5">
        <v>899.99999989095386</v>
      </c>
      <c r="L30" s="5">
        <v>899.99999989095386</v>
      </c>
      <c r="M30" s="5">
        <v>897.73825546061983</v>
      </c>
      <c r="N30" s="5">
        <v>897.17999999617268</v>
      </c>
      <c r="P30" s="4"/>
      <c r="Q30" s="11">
        <v>877.07785659945125</v>
      </c>
      <c r="R30" s="11">
        <v>883.38207148152696</v>
      </c>
      <c r="S30" s="11">
        <v>874.11046853954576</v>
      </c>
      <c r="T30" s="11">
        <v>863.31541133856729</v>
      </c>
      <c r="U30" s="11">
        <v>860.77634090763172</v>
      </c>
      <c r="V30" s="11">
        <v>880.38811182358222</v>
      </c>
      <c r="W30" s="11">
        <v>892.55488438518262</v>
      </c>
      <c r="X30" s="11">
        <v>899.99999989095386</v>
      </c>
      <c r="Y30" s="11">
        <v>899.99999989095386</v>
      </c>
      <c r="Z30" s="11">
        <v>899.99999989095386</v>
      </c>
      <c r="AA30" s="11">
        <v>898.75261474402714</v>
      </c>
      <c r="AB30" s="11">
        <v>897.17999999617268</v>
      </c>
    </row>
    <row r="31" spans="1:28" x14ac:dyDescent="0.25">
      <c r="A31" s="2">
        <v>28</v>
      </c>
      <c r="B31" s="4"/>
      <c r="C31" s="5">
        <v>826.22458689567316</v>
      </c>
      <c r="D31" s="5">
        <v>834.83543552322851</v>
      </c>
      <c r="E31" s="5">
        <v>817.99999996333497</v>
      </c>
      <c r="F31" s="5">
        <v>826.41639223629954</v>
      </c>
      <c r="G31" s="5">
        <v>817.99999996333497</v>
      </c>
      <c r="H31" s="5">
        <v>817.99999996333497</v>
      </c>
      <c r="I31" s="5">
        <v>834.99999999998931</v>
      </c>
      <c r="J31" s="5">
        <v>834.99999999998931</v>
      </c>
      <c r="K31" s="5">
        <v>834.99999999998931</v>
      </c>
      <c r="L31" s="5">
        <v>834.99999999998931</v>
      </c>
      <c r="M31" s="5">
        <v>834.99999999998931</v>
      </c>
      <c r="N31" s="5">
        <v>820.29999984744404</v>
      </c>
      <c r="P31" s="4"/>
      <c r="Q31" s="11">
        <v>826.22458689567316</v>
      </c>
      <c r="R31" s="11">
        <v>834.48951236997834</v>
      </c>
      <c r="S31" s="11">
        <v>817.99999996333497</v>
      </c>
      <c r="T31" s="11">
        <v>826.23764950037457</v>
      </c>
      <c r="U31" s="11">
        <v>817.99999996333497</v>
      </c>
      <c r="V31" s="11">
        <v>817.99999996333497</v>
      </c>
      <c r="W31" s="11">
        <v>834.99999999998931</v>
      </c>
      <c r="X31" s="11">
        <v>834.99999999998931</v>
      </c>
      <c r="Y31" s="11">
        <v>834.99999999998931</v>
      </c>
      <c r="Z31" s="11">
        <v>834.99999999998931</v>
      </c>
      <c r="AA31" s="11">
        <v>834.99999999998931</v>
      </c>
      <c r="AB31" s="11">
        <v>820.29999984744404</v>
      </c>
    </row>
    <row r="32" spans="1:28" x14ac:dyDescent="0.25">
      <c r="A32" s="2">
        <v>29</v>
      </c>
      <c r="B32" s="4"/>
      <c r="C32" s="5">
        <v>754.65446950628211</v>
      </c>
      <c r="D32" s="5">
        <v>754.88142680647331</v>
      </c>
      <c r="E32" s="5">
        <v>749.44389183140277</v>
      </c>
      <c r="F32" s="5">
        <v>750.34936487189952</v>
      </c>
      <c r="G32" s="5">
        <v>739.99999276777089</v>
      </c>
      <c r="H32" s="5">
        <v>739.99999276777089</v>
      </c>
      <c r="I32" s="5">
        <v>755.99999999638658</v>
      </c>
      <c r="J32" s="5">
        <v>755.99999999638658</v>
      </c>
      <c r="K32" s="5">
        <v>755.99999999638658</v>
      </c>
      <c r="L32" s="5">
        <v>755.99999999638658</v>
      </c>
      <c r="M32" s="5">
        <v>755.99999999638658</v>
      </c>
      <c r="N32" s="5">
        <v>752.31973735758834</v>
      </c>
      <c r="P32" s="4"/>
      <c r="Q32" s="11">
        <v>754.65446950628211</v>
      </c>
      <c r="R32" s="11">
        <v>754.88142680647331</v>
      </c>
      <c r="S32" s="11">
        <v>749.44389183140277</v>
      </c>
      <c r="T32" s="11">
        <v>750.30396442074095</v>
      </c>
      <c r="U32" s="11">
        <v>739.99999276777089</v>
      </c>
      <c r="V32" s="11">
        <v>739.99999276777089</v>
      </c>
      <c r="W32" s="11">
        <v>755.99999999638658</v>
      </c>
      <c r="X32" s="11">
        <v>755.99999999638658</v>
      </c>
      <c r="Y32" s="11">
        <v>755.99999999638658</v>
      </c>
      <c r="Z32" s="11">
        <v>755.99999999638658</v>
      </c>
      <c r="AA32" s="11">
        <v>755.99999999638658</v>
      </c>
      <c r="AB32" s="11">
        <v>752.31973735758834</v>
      </c>
    </row>
    <row r="33" spans="1:28" x14ac:dyDescent="0.25">
      <c r="A33" s="2">
        <v>30</v>
      </c>
      <c r="B33" s="4"/>
      <c r="C33" s="5">
        <v>628.21098842981928</v>
      </c>
      <c r="D33" s="5">
        <v>615.76140630407804</v>
      </c>
      <c r="E33" s="5">
        <v>627.4150157832787</v>
      </c>
      <c r="F33" s="5">
        <v>612.89857320892258</v>
      </c>
      <c r="G33" s="5">
        <v>606.95404265663774</v>
      </c>
      <c r="H33" s="5">
        <v>629.0962337675345</v>
      </c>
      <c r="I33" s="5">
        <v>638.99999999982526</v>
      </c>
      <c r="J33" s="5">
        <v>621.98971329493372</v>
      </c>
      <c r="K33" s="5">
        <v>638.99999999982526</v>
      </c>
      <c r="L33" s="5">
        <v>638.99999999982526</v>
      </c>
      <c r="M33" s="5">
        <v>638.99999999982526</v>
      </c>
      <c r="N33" s="5">
        <v>636.02993183846615</v>
      </c>
      <c r="P33" s="4"/>
      <c r="Q33" s="11">
        <v>628.21098842981928</v>
      </c>
      <c r="R33" s="11">
        <v>615.76140630407804</v>
      </c>
      <c r="S33" s="11">
        <v>627.4150157832787</v>
      </c>
      <c r="T33" s="11">
        <v>612.89857320892258</v>
      </c>
      <c r="U33" s="11">
        <v>606.95404265663774</v>
      </c>
      <c r="V33" s="11">
        <v>629.0962337675345</v>
      </c>
      <c r="W33" s="11">
        <v>638.99999999982526</v>
      </c>
      <c r="X33" s="11">
        <v>638.99999999982526</v>
      </c>
      <c r="Y33" s="11">
        <v>638.99999999982526</v>
      </c>
      <c r="Z33" s="11">
        <v>638.99999999982526</v>
      </c>
      <c r="AA33" s="11">
        <v>638.99999999982526</v>
      </c>
      <c r="AB33" s="11">
        <v>636.02993183846615</v>
      </c>
    </row>
    <row r="34" spans="1:28" x14ac:dyDescent="0.25">
      <c r="A34" s="2">
        <v>31</v>
      </c>
      <c r="B34" s="4"/>
      <c r="C34" s="5">
        <v>521.999999519624</v>
      </c>
      <c r="D34" s="5">
        <v>521.999999519624</v>
      </c>
      <c r="E34" s="5">
        <v>521.999999519624</v>
      </c>
      <c r="F34" s="5">
        <v>518.45340240031499</v>
      </c>
      <c r="G34" s="5">
        <v>521.999999519624</v>
      </c>
      <c r="H34" s="5">
        <v>513.99999999898534</v>
      </c>
      <c r="I34" s="5">
        <v>521.999999519624</v>
      </c>
      <c r="J34" s="5">
        <v>521.999999519624</v>
      </c>
      <c r="K34" s="5">
        <v>521.999999519624</v>
      </c>
      <c r="L34" s="5">
        <v>521.999999519624</v>
      </c>
      <c r="M34" s="5">
        <v>521.999999519624</v>
      </c>
      <c r="N34" s="5">
        <v>517.97999997734883</v>
      </c>
      <c r="P34" s="4"/>
      <c r="Q34" s="11">
        <v>521.999999519624</v>
      </c>
      <c r="R34" s="11">
        <v>521.999999519624</v>
      </c>
      <c r="S34" s="11">
        <v>521.999999519624</v>
      </c>
      <c r="T34" s="11">
        <v>518.45340240031499</v>
      </c>
      <c r="U34" s="11">
        <v>521.999999519624</v>
      </c>
      <c r="V34" s="11">
        <v>513.99999999898534</v>
      </c>
      <c r="W34" s="11">
        <v>521.999999519624</v>
      </c>
      <c r="X34" s="11">
        <v>521.999999519624</v>
      </c>
      <c r="Y34" s="11">
        <v>521.999999519624</v>
      </c>
      <c r="Z34" s="11">
        <v>521.999999519624</v>
      </c>
      <c r="AA34" s="11">
        <v>521.999999519624</v>
      </c>
      <c r="AB34" s="11">
        <v>517.97999997734883</v>
      </c>
    </row>
    <row r="35" spans="1:28" x14ac:dyDescent="0.25">
      <c r="A35" s="2">
        <v>32</v>
      </c>
      <c r="B35" s="4"/>
      <c r="C35" s="5">
        <v>453.6878813092452</v>
      </c>
      <c r="D35" s="5">
        <v>455.99999780066548</v>
      </c>
      <c r="E35" s="5">
        <v>455.99999780066548</v>
      </c>
      <c r="F35" s="5">
        <v>448.57251410103606</v>
      </c>
      <c r="G35" s="5">
        <v>452.16915284092624</v>
      </c>
      <c r="H35" s="5">
        <v>445.99999988713336</v>
      </c>
      <c r="I35" s="5">
        <v>455.99999780066548</v>
      </c>
      <c r="J35" s="5">
        <v>455.99999780066548</v>
      </c>
      <c r="K35" s="5">
        <v>455.99999780066548</v>
      </c>
      <c r="L35" s="5">
        <v>455.99999780066548</v>
      </c>
      <c r="M35" s="5">
        <v>455.99999780066548</v>
      </c>
      <c r="N35" s="5">
        <v>454.84999830245829</v>
      </c>
      <c r="P35" s="4"/>
      <c r="Q35" s="11">
        <v>453.6878813092452</v>
      </c>
      <c r="R35" s="11">
        <v>455.99999780066548</v>
      </c>
      <c r="S35" s="11">
        <v>455.99999780066548</v>
      </c>
      <c r="T35" s="11">
        <v>448.57251410103606</v>
      </c>
      <c r="U35" s="11">
        <v>452.16915284092624</v>
      </c>
      <c r="V35" s="11">
        <v>445.99999988713336</v>
      </c>
      <c r="W35" s="11">
        <v>455.99999780066548</v>
      </c>
      <c r="X35" s="11">
        <v>455.99999780066548</v>
      </c>
      <c r="Y35" s="11">
        <v>455.99999780066548</v>
      </c>
      <c r="Z35" s="11">
        <v>455.99999780066548</v>
      </c>
      <c r="AA35" s="11">
        <v>455.99999780066548</v>
      </c>
      <c r="AB35" s="11">
        <v>454.84999830245829</v>
      </c>
    </row>
    <row r="36" spans="1:28" x14ac:dyDescent="0.25">
      <c r="A36" s="2">
        <v>33</v>
      </c>
      <c r="B36" s="4"/>
      <c r="C36" s="5">
        <v>367.37921884015111</v>
      </c>
      <c r="D36" s="5">
        <v>367.37921884015111</v>
      </c>
      <c r="E36" s="5">
        <v>367.37921884015111</v>
      </c>
      <c r="F36" s="5">
        <v>367.37921884015111</v>
      </c>
      <c r="G36" s="5">
        <v>367.37921884015111</v>
      </c>
      <c r="H36" s="5">
        <v>367.37921884015111</v>
      </c>
      <c r="I36" s="5">
        <v>366.88943677534326</v>
      </c>
      <c r="J36" s="5">
        <v>366.3914605166799</v>
      </c>
      <c r="K36" s="5">
        <v>365.88529006416121</v>
      </c>
      <c r="L36" s="5">
        <v>365.37092541778708</v>
      </c>
      <c r="M36" s="5">
        <v>365.37092541778708</v>
      </c>
      <c r="N36" s="5">
        <v>365.36990536532534</v>
      </c>
      <c r="P36" s="4"/>
      <c r="Q36" s="11">
        <v>367.37921884015111</v>
      </c>
      <c r="R36" s="11">
        <v>367.37921884015111</v>
      </c>
      <c r="S36" s="11">
        <v>367.37921884015111</v>
      </c>
      <c r="T36" s="11">
        <v>367.37921884015111</v>
      </c>
      <c r="U36" s="11">
        <v>367.37921884015111</v>
      </c>
      <c r="V36" s="11">
        <v>367.37921884015111</v>
      </c>
      <c r="W36" s="11">
        <v>366.88943677534326</v>
      </c>
      <c r="X36" s="11">
        <v>366.3914605166799</v>
      </c>
      <c r="Y36" s="11">
        <v>365.88529006416121</v>
      </c>
      <c r="Z36" s="11">
        <v>365.37092541778708</v>
      </c>
      <c r="AA36" s="11">
        <v>365.37092541778708</v>
      </c>
      <c r="AB36" s="11">
        <v>365.36990536532534</v>
      </c>
    </row>
    <row r="37" spans="1:28" x14ac:dyDescent="0.25">
      <c r="A37" s="2">
        <v>34</v>
      </c>
      <c r="B37" s="4"/>
      <c r="C37" s="5">
        <v>407.69588986065355</v>
      </c>
      <c r="D37" s="5">
        <v>411.92569436814074</v>
      </c>
      <c r="E37" s="5">
        <v>404.06057364191628</v>
      </c>
      <c r="F37" s="5">
        <v>422.10147379065086</v>
      </c>
      <c r="G37" s="5">
        <v>419.37686520665306</v>
      </c>
      <c r="H37" s="5">
        <v>388.99999999911154</v>
      </c>
      <c r="I37" s="5">
        <v>420.24820900024952</v>
      </c>
      <c r="J37" s="5">
        <v>421.32212752027408</v>
      </c>
      <c r="K37" s="5">
        <v>424.99999999826542</v>
      </c>
      <c r="L37" s="5">
        <v>416.53677569960723</v>
      </c>
      <c r="M37" s="5">
        <v>424.99999999826542</v>
      </c>
      <c r="N37" s="5">
        <v>420.07999999272704</v>
      </c>
      <c r="P37" s="4"/>
      <c r="Q37" s="11">
        <v>418.61426572919663</v>
      </c>
      <c r="R37" s="11">
        <v>413.91660955793913</v>
      </c>
      <c r="S37" s="11">
        <v>404.06057364191628</v>
      </c>
      <c r="T37" s="11">
        <v>422.10147379065086</v>
      </c>
      <c r="U37" s="11">
        <v>420.13040072225084</v>
      </c>
      <c r="V37" s="11">
        <v>388.99999999911154</v>
      </c>
      <c r="W37" s="11">
        <v>420.24820900024952</v>
      </c>
      <c r="X37" s="11">
        <v>424.99999999826542</v>
      </c>
      <c r="Y37" s="11">
        <v>424.99999999826542</v>
      </c>
      <c r="Z37" s="11">
        <v>416.53677569960723</v>
      </c>
      <c r="AA37" s="11">
        <v>424.99999999826542</v>
      </c>
      <c r="AB37" s="11">
        <v>420.07999999272704</v>
      </c>
    </row>
    <row r="38" spans="1:28" x14ac:dyDescent="0.25">
      <c r="A38" s="2">
        <v>35</v>
      </c>
      <c r="B38" s="4"/>
      <c r="C38" s="5">
        <v>957.21438977047865</v>
      </c>
      <c r="D38" s="5">
        <v>962.00000000012085</v>
      </c>
      <c r="E38" s="5">
        <v>962.00000000012085</v>
      </c>
      <c r="F38" s="5">
        <v>962.00000000012085</v>
      </c>
      <c r="G38" s="5">
        <v>941.9999999999493</v>
      </c>
      <c r="H38" s="5">
        <v>941.9999999999493</v>
      </c>
      <c r="I38" s="5">
        <v>961.49419043277396</v>
      </c>
      <c r="J38" s="5">
        <v>950.4723906239891</v>
      </c>
      <c r="K38" s="5">
        <v>962.00000000012085</v>
      </c>
      <c r="L38" s="5">
        <v>962.00000000012085</v>
      </c>
      <c r="M38" s="5">
        <v>962.00000000012085</v>
      </c>
      <c r="N38" s="5">
        <v>956.25999848008178</v>
      </c>
      <c r="P38" s="4"/>
      <c r="Q38" s="11">
        <v>960.85470159330339</v>
      </c>
      <c r="R38" s="11">
        <v>962.00000000012085</v>
      </c>
      <c r="S38" s="11">
        <v>962.00000000012085</v>
      </c>
      <c r="T38" s="11">
        <v>962.00000000012085</v>
      </c>
      <c r="U38" s="11">
        <v>941.9999999999493</v>
      </c>
      <c r="V38" s="11">
        <v>958.49953720607607</v>
      </c>
      <c r="W38" s="11">
        <v>962.00000000012085</v>
      </c>
      <c r="X38" s="11">
        <v>962.00000000012085</v>
      </c>
      <c r="Y38" s="11">
        <v>962.00000000012085</v>
      </c>
      <c r="Z38" s="11">
        <v>962.00000000012085</v>
      </c>
      <c r="AA38" s="11">
        <v>962.00000000012085</v>
      </c>
      <c r="AB38" s="11">
        <v>956.25999848008178</v>
      </c>
    </row>
    <row r="39" spans="1:28" x14ac:dyDescent="0.25">
      <c r="A39" s="2">
        <v>36</v>
      </c>
      <c r="B39" s="4"/>
      <c r="C39" s="5">
        <v>846.86102983346552</v>
      </c>
      <c r="D39" s="5">
        <v>868.43775066625597</v>
      </c>
      <c r="E39" s="5">
        <v>844.99999999105864</v>
      </c>
      <c r="F39" s="5">
        <v>844.99999999105864</v>
      </c>
      <c r="G39" s="5">
        <v>844.99999999105864</v>
      </c>
      <c r="H39" s="5">
        <v>844.99999999105864</v>
      </c>
      <c r="I39" s="5">
        <v>856.09362899842404</v>
      </c>
      <c r="J39" s="5">
        <v>867.18576352314028</v>
      </c>
      <c r="K39" s="5">
        <v>871.87683746204505</v>
      </c>
      <c r="L39" s="5">
        <v>871.99997846274493</v>
      </c>
      <c r="M39" s="5">
        <v>871.99997846274493</v>
      </c>
      <c r="N39" s="5">
        <v>862.81998589239413</v>
      </c>
      <c r="P39" s="4"/>
      <c r="Q39" s="11">
        <v>869.83402125921134</v>
      </c>
      <c r="R39" s="11">
        <v>870.24242337461169</v>
      </c>
      <c r="S39" s="11">
        <v>860.62840431238044</v>
      </c>
      <c r="T39" s="11">
        <v>852.78862113132664</v>
      </c>
      <c r="U39" s="11">
        <v>852.85897420715332</v>
      </c>
      <c r="V39" s="11">
        <v>857.24295209322213</v>
      </c>
      <c r="W39" s="11">
        <v>871.99997846274493</v>
      </c>
      <c r="X39" s="11">
        <v>871.99997846274493</v>
      </c>
      <c r="Y39" s="11">
        <v>871.99997846274493</v>
      </c>
      <c r="Z39" s="11">
        <v>871.99997846274493</v>
      </c>
      <c r="AA39" s="11">
        <v>871.99997846274493</v>
      </c>
      <c r="AB39" s="11">
        <v>862.81998589239413</v>
      </c>
    </row>
    <row r="40" spans="1:28" x14ac:dyDescent="0.25">
      <c r="A40" s="2">
        <v>37</v>
      </c>
      <c r="B40" s="4"/>
      <c r="C40" s="5">
        <v>1573.0543501127922</v>
      </c>
      <c r="D40" s="5">
        <v>1578.8518088855362</v>
      </c>
      <c r="E40" s="5">
        <v>1559.9999999999934</v>
      </c>
      <c r="F40" s="5">
        <v>1569.5683341032543</v>
      </c>
      <c r="G40" s="5">
        <v>1577.6954456123624</v>
      </c>
      <c r="H40" s="5">
        <v>1559.9999999999934</v>
      </c>
      <c r="I40" s="5">
        <v>1579.1539188298575</v>
      </c>
      <c r="J40" s="5">
        <v>1589.0145131127315</v>
      </c>
      <c r="K40" s="5">
        <v>1589.9999811824523</v>
      </c>
      <c r="L40" s="5">
        <v>1589.9999811824523</v>
      </c>
      <c r="M40" s="5">
        <v>1589.9999811824523</v>
      </c>
      <c r="N40" s="5">
        <v>1583.919998970754</v>
      </c>
      <c r="P40" s="4"/>
      <c r="Q40" s="11">
        <v>1580.6795038899568</v>
      </c>
      <c r="R40" s="11">
        <v>1580.79002093604</v>
      </c>
      <c r="S40" s="11">
        <v>1575.6408275199051</v>
      </c>
      <c r="T40" s="11">
        <v>1569.5683341032543</v>
      </c>
      <c r="U40" s="11">
        <v>1577.6954456123624</v>
      </c>
      <c r="V40" s="11">
        <v>1559.9999999999934</v>
      </c>
      <c r="W40" s="11">
        <v>1579.1539188298575</v>
      </c>
      <c r="X40" s="11">
        <v>1589.0145131127315</v>
      </c>
      <c r="Y40" s="11">
        <v>1589.9999811824523</v>
      </c>
      <c r="Z40" s="11">
        <v>1589.9999811824523</v>
      </c>
      <c r="AA40" s="11">
        <v>1589.9999811824523</v>
      </c>
      <c r="AB40" s="11">
        <v>1583.919998970754</v>
      </c>
    </row>
    <row r="41" spans="1:28" x14ac:dyDescent="0.25">
      <c r="A41" s="2">
        <v>38</v>
      </c>
      <c r="B41" s="4"/>
      <c r="C41" s="5">
        <v>1239.0637851447677</v>
      </c>
      <c r="D41" s="5">
        <v>1239.0637851447677</v>
      </c>
      <c r="E41" s="5">
        <v>1239.0637851447677</v>
      </c>
      <c r="F41" s="5">
        <v>1239.0637851447677</v>
      </c>
      <c r="G41" s="5">
        <v>1239.0637851447677</v>
      </c>
      <c r="H41" s="5">
        <v>1239.0637851447677</v>
      </c>
      <c r="I41" s="5">
        <v>1239.0637851447677</v>
      </c>
      <c r="J41" s="5">
        <v>1238.8602601762407</v>
      </c>
      <c r="K41" s="5">
        <v>1238.8602601762407</v>
      </c>
      <c r="L41" s="5">
        <v>1238.8602601762407</v>
      </c>
      <c r="M41" s="5">
        <v>1238.8602601762407</v>
      </c>
      <c r="N41" s="5">
        <v>1238.77</v>
      </c>
      <c r="P41" s="4"/>
      <c r="Q41" s="11">
        <v>1239.0637851447677</v>
      </c>
      <c r="R41" s="11">
        <v>1239.0637851447677</v>
      </c>
      <c r="S41" s="11">
        <v>1239.0637851447677</v>
      </c>
      <c r="T41" s="11">
        <v>1239.0637851447677</v>
      </c>
      <c r="U41" s="11">
        <v>1239.0637851447677</v>
      </c>
      <c r="V41" s="11">
        <v>1239.0637851447677</v>
      </c>
      <c r="W41" s="11">
        <v>1239.0637851447677</v>
      </c>
      <c r="X41" s="11">
        <v>1238.8602601762407</v>
      </c>
      <c r="Y41" s="11">
        <v>1238.8602601762407</v>
      </c>
      <c r="Z41" s="11">
        <v>1238.8602601762407</v>
      </c>
      <c r="AA41" s="11">
        <v>1238.8602601762407</v>
      </c>
      <c r="AB41" s="11">
        <v>1238.77</v>
      </c>
    </row>
    <row r="42" spans="1:28" x14ac:dyDescent="0.25">
      <c r="A42" s="2">
        <v>39</v>
      </c>
      <c r="B42" s="4"/>
      <c r="C42" s="5">
        <v>787.07562522611681</v>
      </c>
      <c r="D42" s="5">
        <v>787.07562522611681</v>
      </c>
      <c r="E42" s="5">
        <v>787.07562522611681</v>
      </c>
      <c r="F42" s="5">
        <v>787.07562522611681</v>
      </c>
      <c r="G42" s="5">
        <v>787.07562522611681</v>
      </c>
      <c r="H42" s="5">
        <v>787.07562522611681</v>
      </c>
      <c r="I42" s="5">
        <v>787.12941241180363</v>
      </c>
      <c r="J42" s="5">
        <v>787.12941241180363</v>
      </c>
      <c r="K42" s="5">
        <v>787.12941241180363</v>
      </c>
      <c r="L42" s="5">
        <v>787.12941241180363</v>
      </c>
      <c r="M42" s="5">
        <v>787.12941241180363</v>
      </c>
      <c r="N42" s="5">
        <v>787.14599999916516</v>
      </c>
      <c r="P42" s="4"/>
      <c r="Q42" s="11">
        <v>787.07562522611681</v>
      </c>
      <c r="R42" s="11">
        <v>787.07562522611681</v>
      </c>
      <c r="S42" s="11">
        <v>787.07562522611681</v>
      </c>
      <c r="T42" s="11">
        <v>787.07562522611681</v>
      </c>
      <c r="U42" s="11">
        <v>787.07562522611681</v>
      </c>
      <c r="V42" s="11">
        <v>787.07562522611681</v>
      </c>
      <c r="W42" s="11">
        <v>787.12941241180363</v>
      </c>
      <c r="X42" s="11">
        <v>787.12941241180363</v>
      </c>
      <c r="Y42" s="11">
        <v>787.12941241180363</v>
      </c>
      <c r="Z42" s="11">
        <v>787.12941241180363</v>
      </c>
      <c r="AA42" s="11">
        <v>787.12941241180363</v>
      </c>
      <c r="AB42" s="11">
        <v>787.14599999916516</v>
      </c>
    </row>
    <row r="43" spans="1:28" x14ac:dyDescent="0.25">
      <c r="A43" s="2">
        <v>40</v>
      </c>
      <c r="B43" s="4"/>
      <c r="C43" s="5">
        <v>731.44444444444389</v>
      </c>
      <c r="D43" s="5">
        <v>731.44444444444389</v>
      </c>
      <c r="E43" s="5">
        <v>731.44444444444389</v>
      </c>
      <c r="F43" s="5">
        <v>731.44444444444389</v>
      </c>
      <c r="G43" s="5">
        <v>731.44444444444389</v>
      </c>
      <c r="H43" s="5">
        <v>731.44444444444389</v>
      </c>
      <c r="I43" s="5">
        <v>731.44444444444389</v>
      </c>
      <c r="J43" s="5">
        <v>731.44444444444389</v>
      </c>
      <c r="K43" s="5">
        <v>731.44444444444389</v>
      </c>
      <c r="L43" s="5">
        <v>731.44444444444389</v>
      </c>
      <c r="M43" s="5">
        <v>731.44444444444389</v>
      </c>
      <c r="N43" s="5">
        <v>731.39999426651912</v>
      </c>
      <c r="P43" s="4"/>
      <c r="Q43" s="11">
        <v>731.44444444444389</v>
      </c>
      <c r="R43" s="11">
        <v>731.44444444444389</v>
      </c>
      <c r="S43" s="11">
        <v>731.44444444444389</v>
      </c>
      <c r="T43" s="11">
        <v>731.44444444444389</v>
      </c>
      <c r="U43" s="11">
        <v>731.44444444444389</v>
      </c>
      <c r="V43" s="11">
        <v>731.44444444444389</v>
      </c>
      <c r="W43" s="11">
        <v>731.44444444444389</v>
      </c>
      <c r="X43" s="11">
        <v>731.44444444444389</v>
      </c>
      <c r="Y43" s="11">
        <v>731.44444444444389</v>
      </c>
      <c r="Z43" s="11">
        <v>731.44444444444389</v>
      </c>
      <c r="AA43" s="11">
        <v>731.44444444444389</v>
      </c>
      <c r="AB43" s="11">
        <v>731.39999426651912</v>
      </c>
    </row>
    <row r="44" spans="1:28" x14ac:dyDescent="0.25">
      <c r="A44" s="2">
        <v>41</v>
      </c>
      <c r="B44" s="4"/>
      <c r="C44" s="5">
        <v>689.76991150442404</v>
      </c>
      <c r="D44" s="5">
        <v>689.76991150442404</v>
      </c>
      <c r="E44" s="5">
        <v>689.76991150442404</v>
      </c>
      <c r="F44" s="5">
        <v>689.76991150442404</v>
      </c>
      <c r="G44" s="5">
        <v>689.76991150442404</v>
      </c>
      <c r="H44" s="5">
        <v>689.76991150442404</v>
      </c>
      <c r="I44" s="5">
        <v>689.55752212389302</v>
      </c>
      <c r="J44" s="5">
        <v>689.34513274336211</v>
      </c>
      <c r="K44" s="5">
        <v>689.0265486725657</v>
      </c>
      <c r="L44" s="5">
        <v>688.81415929203467</v>
      </c>
      <c r="M44" s="5">
        <v>688.81415929203467</v>
      </c>
      <c r="N44" s="5">
        <v>688.8</v>
      </c>
      <c r="P44" s="4"/>
      <c r="Q44" s="11">
        <v>689.76991150442404</v>
      </c>
      <c r="R44" s="11">
        <v>689.76991150442404</v>
      </c>
      <c r="S44" s="11">
        <v>689.76991150442404</v>
      </c>
      <c r="T44" s="11">
        <v>689.76991150442404</v>
      </c>
      <c r="U44" s="11">
        <v>689.76991150442404</v>
      </c>
      <c r="V44" s="11">
        <v>689.76991150442404</v>
      </c>
      <c r="W44" s="11">
        <v>689.55752212389302</v>
      </c>
      <c r="X44" s="11">
        <v>689.34513274336211</v>
      </c>
      <c r="Y44" s="11">
        <v>689.0265486725657</v>
      </c>
      <c r="Z44" s="11">
        <v>688.81415929203467</v>
      </c>
      <c r="AA44" s="11">
        <v>688.81415929203467</v>
      </c>
      <c r="AB44" s="11">
        <v>688.8</v>
      </c>
    </row>
    <row r="45" spans="1:28" x14ac:dyDescent="0.25">
      <c r="A45" s="2">
        <v>42</v>
      </c>
      <c r="B45" s="4"/>
      <c r="C45" s="5">
        <v>583.99714285714208</v>
      </c>
      <c r="D45" s="5">
        <v>583.99714285714208</v>
      </c>
      <c r="E45" s="5">
        <v>583.99714285714208</v>
      </c>
      <c r="F45" s="5">
        <v>583.99714285714208</v>
      </c>
      <c r="G45" s="5">
        <v>583.99714285714208</v>
      </c>
      <c r="H45" s="5">
        <v>583.99714285714208</v>
      </c>
      <c r="I45" s="5">
        <v>583.2399999999991</v>
      </c>
      <c r="J45" s="5">
        <v>582.79714285714192</v>
      </c>
      <c r="K45" s="5">
        <v>582.31142857142754</v>
      </c>
      <c r="L45" s="5">
        <v>581.2114285714274</v>
      </c>
      <c r="M45" s="5">
        <v>581.2114285714274</v>
      </c>
      <c r="N45" s="5">
        <v>581.45999262004534</v>
      </c>
      <c r="P45" s="4"/>
      <c r="Q45" s="11">
        <v>583.99714285714208</v>
      </c>
      <c r="R45" s="11">
        <v>583.99714285714208</v>
      </c>
      <c r="S45" s="11">
        <v>583.99714285714208</v>
      </c>
      <c r="T45" s="11">
        <v>583.99714285714208</v>
      </c>
      <c r="U45" s="11">
        <v>583.99714285714208</v>
      </c>
      <c r="V45" s="11">
        <v>583.99714285714208</v>
      </c>
      <c r="W45" s="11">
        <v>583.2399999999991</v>
      </c>
      <c r="X45" s="11">
        <v>582.79714285714192</v>
      </c>
      <c r="Y45" s="11">
        <v>582.31142857142754</v>
      </c>
      <c r="Z45" s="11">
        <v>581.2114285714274</v>
      </c>
      <c r="AA45" s="11">
        <v>581.2114285714274</v>
      </c>
      <c r="AB45" s="11">
        <v>581.45999262004534</v>
      </c>
    </row>
    <row r="47" spans="1:28" x14ac:dyDescent="0.25">
      <c r="C47" t="s">
        <v>19</v>
      </c>
      <c r="D47" t="s">
        <v>20</v>
      </c>
      <c r="E47" t="s">
        <v>21</v>
      </c>
      <c r="F47" t="s">
        <v>22</v>
      </c>
      <c r="G47" t="s">
        <v>23</v>
      </c>
      <c r="H47" t="s">
        <v>24</v>
      </c>
      <c r="I47" t="s">
        <v>25</v>
      </c>
      <c r="J47" t="s">
        <v>26</v>
      </c>
      <c r="K47" t="s">
        <v>27</v>
      </c>
      <c r="L47" t="s">
        <v>28</v>
      </c>
      <c r="M47" t="s">
        <v>29</v>
      </c>
      <c r="N47" t="s">
        <v>30</v>
      </c>
    </row>
    <row r="48" spans="1:28" x14ac:dyDescent="0.25">
      <c r="A48" s="2">
        <v>1</v>
      </c>
      <c r="C48" s="7">
        <v>352.16711728310645</v>
      </c>
      <c r="D48" s="7">
        <v>295.54173700940277</v>
      </c>
      <c r="E48" s="7">
        <v>399.63228438131398</v>
      </c>
      <c r="F48" s="7">
        <v>400.25862204262177</v>
      </c>
      <c r="G48" s="7">
        <v>399.39044055693904</v>
      </c>
      <c r="H48" s="7">
        <v>1093.7513727439002</v>
      </c>
      <c r="I48" s="7">
        <v>1393.9983645522225</v>
      </c>
      <c r="J48" s="7">
        <v>1551.9998652953757</v>
      </c>
      <c r="K48" s="7">
        <v>1327.0929622291176</v>
      </c>
      <c r="L48" s="7">
        <v>1305.5969779557195</v>
      </c>
      <c r="M48" s="7">
        <v>400.12792161932856</v>
      </c>
      <c r="N48" s="7">
        <v>399.96384140771409</v>
      </c>
    </row>
    <row r="49" spans="1:14" x14ac:dyDescent="0.25">
      <c r="A49" s="2">
        <v>2</v>
      </c>
      <c r="C49" s="7">
        <v>336.03188202465049</v>
      </c>
      <c r="D49" s="7">
        <v>264.41398375356187</v>
      </c>
      <c r="E49" s="7">
        <v>339.69106331390935</v>
      </c>
      <c r="F49" s="7">
        <v>400</v>
      </c>
      <c r="G49" s="7">
        <v>400</v>
      </c>
      <c r="H49" s="7">
        <v>1025.594067603248</v>
      </c>
      <c r="I49" s="7">
        <v>929.59646956538222</v>
      </c>
      <c r="J49" s="7">
        <v>1034.5466894598385</v>
      </c>
      <c r="K49" s="7">
        <v>884.69435468949757</v>
      </c>
      <c r="L49" s="7">
        <v>986.56835356965553</v>
      </c>
      <c r="M49" s="7">
        <v>400</v>
      </c>
      <c r="N49" s="7">
        <v>400</v>
      </c>
    </row>
    <row r="50" spans="1:14" x14ac:dyDescent="0.25">
      <c r="A50" s="2">
        <v>3</v>
      </c>
      <c r="C50" s="7">
        <v>592.51172148902083</v>
      </c>
      <c r="D50" s="7">
        <v>333.44634741101504</v>
      </c>
      <c r="E50" s="7">
        <v>599.51754377174461</v>
      </c>
      <c r="F50" s="7">
        <v>587.10883132679101</v>
      </c>
      <c r="G50" s="7">
        <v>599.01406222649064</v>
      </c>
      <c r="H50" s="7">
        <v>1499.2750146273725</v>
      </c>
      <c r="I50" s="7">
        <v>1312.7722721990858</v>
      </c>
      <c r="J50" s="7">
        <v>1493.6425401874155</v>
      </c>
      <c r="K50" s="7">
        <v>1499.7045890206562</v>
      </c>
      <c r="L50" s="7">
        <v>1440.4925037180001</v>
      </c>
      <c r="M50" s="7">
        <v>1250.1763567036121</v>
      </c>
      <c r="N50" s="7">
        <v>872.95004626013281</v>
      </c>
    </row>
    <row r="51" spans="1:14" x14ac:dyDescent="0.25">
      <c r="A51" s="2">
        <v>4</v>
      </c>
      <c r="C51" s="7">
        <v>520.76658239271285</v>
      </c>
      <c r="D51" s="7">
        <v>343.2405730737637</v>
      </c>
      <c r="E51" s="7">
        <v>634.48454434593452</v>
      </c>
      <c r="F51" s="7">
        <v>451.27455773285169</v>
      </c>
      <c r="G51" s="7">
        <v>604.70782626082575</v>
      </c>
      <c r="H51" s="7">
        <v>821.99336679953262</v>
      </c>
      <c r="I51" s="7">
        <v>697.19735217403661</v>
      </c>
      <c r="J51" s="7">
        <v>775.91001709487887</v>
      </c>
      <c r="K51" s="7">
        <v>663.52076601712315</v>
      </c>
      <c r="L51" s="7">
        <v>739.9262651772417</v>
      </c>
      <c r="M51" s="7">
        <v>785.69137895656843</v>
      </c>
      <c r="N51" s="7">
        <v>360</v>
      </c>
    </row>
    <row r="52" spans="1:14" x14ac:dyDescent="0.25">
      <c r="A52" s="2">
        <v>5</v>
      </c>
      <c r="C52" s="7">
        <v>360.42247090613421</v>
      </c>
      <c r="D52" s="7">
        <v>359.12926642643782</v>
      </c>
      <c r="E52" s="7">
        <v>360.08055234576113</v>
      </c>
      <c r="F52" s="7">
        <v>359.71521447367383</v>
      </c>
      <c r="G52" s="7">
        <v>704.3381202866866</v>
      </c>
      <c r="H52" s="7">
        <v>1280.0411125855831</v>
      </c>
      <c r="I52" s="7">
        <v>1394.950869434892</v>
      </c>
      <c r="J52" s="7">
        <v>930.70707238404236</v>
      </c>
      <c r="K52" s="7">
        <v>1592.0858335408461</v>
      </c>
      <c r="L52" s="7">
        <v>1316.9261453452586</v>
      </c>
      <c r="M52" s="7">
        <v>966.18260391899162</v>
      </c>
      <c r="N52" s="7">
        <v>702.79410188403631</v>
      </c>
    </row>
    <row r="53" spans="1:14" x14ac:dyDescent="0.25">
      <c r="A53" s="2">
        <v>6</v>
      </c>
      <c r="C53" s="7">
        <v>600.51519588434996</v>
      </c>
      <c r="D53" s="7">
        <v>599.2539064932987</v>
      </c>
      <c r="E53" s="7">
        <v>599.03537349231749</v>
      </c>
      <c r="F53" s="7">
        <v>599.90793518572741</v>
      </c>
      <c r="G53" s="7">
        <v>600.78570576781294</v>
      </c>
      <c r="H53" s="7">
        <v>1278.6200802677358</v>
      </c>
      <c r="I53" s="7">
        <v>1084.2569442734678</v>
      </c>
      <c r="J53" s="7">
        <v>1206.8363557658645</v>
      </c>
      <c r="K53" s="7">
        <v>1032.6060835234155</v>
      </c>
      <c r="L53" s="7">
        <v>1150.9822579521242</v>
      </c>
      <c r="M53" s="7">
        <v>1256.6955771985661</v>
      </c>
      <c r="N53" s="7">
        <v>1025.5955714058798</v>
      </c>
    </row>
    <row r="54" spans="1:14" x14ac:dyDescent="0.25">
      <c r="A54" s="2">
        <v>7</v>
      </c>
      <c r="C54" s="7">
        <v>17.311814042769779</v>
      </c>
      <c r="D54" s="7">
        <v>7.2342885936736812</v>
      </c>
      <c r="E54" s="7">
        <v>12.114986728914326</v>
      </c>
      <c r="F54" s="7">
        <v>6.7837014210337765</v>
      </c>
      <c r="G54" s="7">
        <v>7.564440686637794</v>
      </c>
      <c r="H54" s="7">
        <v>0.76388481634223637</v>
      </c>
      <c r="I54" s="7">
        <v>0</v>
      </c>
      <c r="J54" s="7">
        <v>2.0063500699363432</v>
      </c>
      <c r="K54" s="7">
        <v>18.238072188659707</v>
      </c>
      <c r="L54" s="7">
        <v>17.768001298535395</v>
      </c>
      <c r="M54" s="7">
        <v>18.036164949933386</v>
      </c>
      <c r="N54" s="7">
        <v>18.479171620239022</v>
      </c>
    </row>
    <row r="55" spans="1:14" x14ac:dyDescent="0.25">
      <c r="A55" s="2">
        <v>8</v>
      </c>
      <c r="C55" s="7">
        <v>19.353324166544411</v>
      </c>
      <c r="D55" s="7">
        <v>9.4592856836574075</v>
      </c>
      <c r="E55" s="7">
        <v>16.255665342058936</v>
      </c>
      <c r="F55" s="7">
        <v>9.6738134396711093</v>
      </c>
      <c r="G55" s="7">
        <v>9.9594664278846192</v>
      </c>
      <c r="H55" s="7">
        <v>2.9012893192988227</v>
      </c>
      <c r="I55" s="7">
        <v>0.83406225759604669</v>
      </c>
      <c r="J55" s="7">
        <v>5.0644760245600953</v>
      </c>
      <c r="K55" s="7">
        <v>19.382963690876309</v>
      </c>
      <c r="L55" s="7">
        <v>19.395052233991361</v>
      </c>
      <c r="M55" s="7">
        <v>19.401096505548889</v>
      </c>
      <c r="N55" s="7">
        <v>19.401591252774381</v>
      </c>
    </row>
    <row r="56" spans="1:14" x14ac:dyDescent="0.25">
      <c r="A56" s="2">
        <v>9</v>
      </c>
      <c r="C56" s="7">
        <v>113</v>
      </c>
      <c r="D56" s="7">
        <v>71.713280664363722</v>
      </c>
      <c r="E56" s="7">
        <v>113</v>
      </c>
      <c r="F56" s="7">
        <v>70.488812935396297</v>
      </c>
      <c r="G56" s="7">
        <v>72.516163332581328</v>
      </c>
      <c r="H56" s="7">
        <v>20.591172844418814</v>
      </c>
      <c r="I56" s="7">
        <v>5.9176993364874546</v>
      </c>
      <c r="J56" s="7">
        <v>37.283713387409236</v>
      </c>
      <c r="K56" s="7">
        <v>132.77285759999995</v>
      </c>
      <c r="L56" s="7">
        <v>132.8021881999999</v>
      </c>
      <c r="M56" s="7">
        <v>113</v>
      </c>
      <c r="N56" s="7">
        <v>113</v>
      </c>
    </row>
    <row r="57" spans="1:14" x14ac:dyDescent="0.25">
      <c r="A57" s="2">
        <v>10</v>
      </c>
      <c r="C57" s="7">
        <v>78</v>
      </c>
      <c r="D57" s="7">
        <v>75.902417584203576</v>
      </c>
      <c r="E57" s="7">
        <v>78</v>
      </c>
      <c r="F57" s="7">
        <v>74.606422476722017</v>
      </c>
      <c r="G57" s="7">
        <v>76.752200706515183</v>
      </c>
      <c r="H57" s="7">
        <v>21.794007822629808</v>
      </c>
      <c r="I57" s="7">
        <v>6.2633822077956989</v>
      </c>
      <c r="J57" s="7">
        <v>39.461644431882242</v>
      </c>
      <c r="K57" s="7">
        <v>145.37461500000001</v>
      </c>
      <c r="L57" s="7">
        <v>145.30785750000004</v>
      </c>
      <c r="M57" s="7">
        <v>78</v>
      </c>
      <c r="N57" s="7">
        <v>78</v>
      </c>
    </row>
    <row r="58" spans="1:14" x14ac:dyDescent="0.25">
      <c r="A58" s="2">
        <v>11</v>
      </c>
      <c r="C58" s="7">
        <v>100</v>
      </c>
      <c r="D58" s="7">
        <v>100</v>
      </c>
      <c r="E58" s="7">
        <v>100</v>
      </c>
      <c r="F58" s="7">
        <v>346.85967538340429</v>
      </c>
      <c r="G58" s="7">
        <v>432.24612844197952</v>
      </c>
      <c r="H58" s="7">
        <v>572.79118720324857</v>
      </c>
      <c r="I58" s="7">
        <v>820.14639161913453</v>
      </c>
      <c r="J58" s="7">
        <v>677.74632465440186</v>
      </c>
      <c r="K58" s="7">
        <v>627.1166400346151</v>
      </c>
      <c r="L58" s="7">
        <v>555.30108184834432</v>
      </c>
      <c r="M58" s="7">
        <v>370.98042467501836</v>
      </c>
      <c r="N58" s="7">
        <v>223.01601698836794</v>
      </c>
    </row>
    <row r="59" spans="1:14" x14ac:dyDescent="0.25">
      <c r="A59" s="2">
        <v>12</v>
      </c>
      <c r="C59" s="7">
        <v>2048.1432290886846</v>
      </c>
      <c r="D59" s="7">
        <v>2255.3979075944171</v>
      </c>
      <c r="E59" s="7">
        <v>1448.971793233861</v>
      </c>
      <c r="F59" s="7">
        <v>1347.0494533250812</v>
      </c>
      <c r="G59" s="7">
        <v>1521.8639959329555</v>
      </c>
      <c r="H59" s="7">
        <v>1759.9367967931264</v>
      </c>
      <c r="I59" s="7">
        <v>2687.2277278009142</v>
      </c>
      <c r="J59" s="7">
        <v>2506.3574598125847</v>
      </c>
      <c r="K59" s="7">
        <v>2404.5007081114413</v>
      </c>
      <c r="L59" s="7">
        <v>2559.5074962820004</v>
      </c>
      <c r="M59" s="7">
        <v>2613.252233342891</v>
      </c>
      <c r="N59" s="7">
        <v>1870.9220038689652</v>
      </c>
    </row>
    <row r="60" spans="1:14" x14ac:dyDescent="0.25">
      <c r="A60" s="2">
        <v>13</v>
      </c>
      <c r="C60" s="7">
        <v>769.97430359975351</v>
      </c>
      <c r="D60" s="7">
        <v>650.81600647674782</v>
      </c>
      <c r="E60" s="7">
        <v>649.47111599533548</v>
      </c>
      <c r="F60" s="7">
        <v>650.65203215678798</v>
      </c>
      <c r="G60" s="7">
        <v>646.55064754784246</v>
      </c>
      <c r="H60" s="7">
        <v>784.91820004318095</v>
      </c>
      <c r="I60" s="7">
        <v>1240.233398545583</v>
      </c>
      <c r="J60" s="7">
        <v>943.24631829747011</v>
      </c>
      <c r="K60" s="7">
        <v>877.19630571566313</v>
      </c>
      <c r="L60" s="7">
        <v>965.78334607513591</v>
      </c>
      <c r="M60" s="7">
        <v>649.58404426713253</v>
      </c>
      <c r="N60" s="7">
        <v>649.53415801625454</v>
      </c>
    </row>
    <row r="61" spans="1:14" x14ac:dyDescent="0.25">
      <c r="A61" s="2">
        <v>14</v>
      </c>
      <c r="C61" s="7">
        <v>700.52893577077646</v>
      </c>
      <c r="D61" s="7">
        <v>449.1687526929187</v>
      </c>
      <c r="E61" s="7">
        <v>449.12165757207578</v>
      </c>
      <c r="F61" s="7">
        <v>450.34005998358816</v>
      </c>
      <c r="G61" s="7">
        <v>450.50257110582123</v>
      </c>
      <c r="H61" s="7">
        <v>817.69349612919348</v>
      </c>
      <c r="I61" s="7">
        <v>1266.3682434861964</v>
      </c>
      <c r="J61" s="7">
        <v>901.42019633893028</v>
      </c>
      <c r="K61" s="7">
        <v>900.41020319856568</v>
      </c>
      <c r="L61" s="7">
        <v>1022.418244141184</v>
      </c>
      <c r="M61" s="7">
        <v>650.0755159193111</v>
      </c>
      <c r="N61" s="7">
        <v>650.74840544323411</v>
      </c>
    </row>
    <row r="62" spans="1:14" x14ac:dyDescent="0.25">
      <c r="A62" s="2">
        <v>15</v>
      </c>
      <c r="C62" s="7">
        <v>2119.2570939067141</v>
      </c>
      <c r="D62" s="7">
        <v>1200.4652833708431</v>
      </c>
      <c r="E62" s="7">
        <v>3120.7537322281851</v>
      </c>
      <c r="F62" s="7">
        <v>3054.2032331344694</v>
      </c>
      <c r="G62" s="7">
        <v>3154.9884353360112</v>
      </c>
      <c r="H62" s="7">
        <v>1295.7070864482355</v>
      </c>
      <c r="I62" s="7">
        <v>2360.6020469235027</v>
      </c>
      <c r="J62" s="7">
        <v>3172.8963037770927</v>
      </c>
      <c r="K62" s="7">
        <v>2430.6495079217143</v>
      </c>
      <c r="L62" s="7">
        <v>2821.1388201371424</v>
      </c>
      <c r="M62" s="7">
        <v>3100.0646561438425</v>
      </c>
      <c r="N62" s="7">
        <v>3137.1954189836047</v>
      </c>
    </row>
    <row r="63" spans="1:14" x14ac:dyDescent="0.25">
      <c r="A63" s="2">
        <v>16</v>
      </c>
      <c r="C63" s="7">
        <v>638.44045178294391</v>
      </c>
      <c r="D63" s="7">
        <v>444.53360706949246</v>
      </c>
      <c r="E63" s="7">
        <v>700.03024393569342</v>
      </c>
      <c r="F63" s="7">
        <v>700.65381572460342</v>
      </c>
      <c r="G63" s="7">
        <v>699.16226882852834</v>
      </c>
      <c r="H63" s="7">
        <v>477.96630006474095</v>
      </c>
      <c r="I63" s="7">
        <v>801.17512243430781</v>
      </c>
      <c r="J63" s="7">
        <v>827.1036962229075</v>
      </c>
      <c r="K63" s="7">
        <v>815.23073833934313</v>
      </c>
      <c r="L63" s="7">
        <v>917.1448782615239</v>
      </c>
      <c r="M63" s="7">
        <v>899.93534385615771</v>
      </c>
      <c r="N63" s="7">
        <v>862.80458101639533</v>
      </c>
    </row>
    <row r="64" spans="1:14" x14ac:dyDescent="0.25">
      <c r="A64" s="2">
        <v>17</v>
      </c>
      <c r="C64" s="7">
        <v>20.38223086431103</v>
      </c>
      <c r="D64" s="7">
        <v>7.8059302258929772</v>
      </c>
      <c r="E64" s="7">
        <v>20.892894300252795</v>
      </c>
      <c r="F64" s="7">
        <v>19.545050347360547</v>
      </c>
      <c r="G64" s="7">
        <v>20.164332318477577</v>
      </c>
      <c r="H64" s="7">
        <v>47.565305421899374</v>
      </c>
      <c r="I64" s="7">
        <v>34.356820102667001</v>
      </c>
      <c r="J64" s="7">
        <v>39.382439222870339</v>
      </c>
      <c r="K64" s="7">
        <v>27.67481059863896</v>
      </c>
      <c r="L64" s="7">
        <v>20.359269920055851</v>
      </c>
      <c r="M64" s="7">
        <v>18.380137277113992</v>
      </c>
      <c r="N64" s="7">
        <v>27.189672032352316</v>
      </c>
    </row>
    <row r="65" spans="1:14" x14ac:dyDescent="0.25">
      <c r="A65" s="2">
        <v>18</v>
      </c>
      <c r="C65" s="7">
        <v>71.894210900068941</v>
      </c>
      <c r="D65" s="7">
        <v>48.72108849480864</v>
      </c>
      <c r="E65" s="7">
        <v>51.786576849965925</v>
      </c>
      <c r="F65" s="7">
        <v>42.193475565658638</v>
      </c>
      <c r="G65" s="7">
        <v>54.167434664569221</v>
      </c>
      <c r="H65" s="7">
        <v>102.74298630067159</v>
      </c>
      <c r="I65" s="7">
        <v>78.730630708701938</v>
      </c>
      <c r="J65" s="7">
        <v>99.475928874368904</v>
      </c>
      <c r="K65" s="7">
        <v>107.10729268704021</v>
      </c>
      <c r="L65" s="7">
        <v>100.06158747136416</v>
      </c>
      <c r="M65" s="7">
        <v>107.47232498939857</v>
      </c>
      <c r="N65" s="7">
        <v>79.261894290338688</v>
      </c>
    </row>
    <row r="66" spans="1:14" x14ac:dyDescent="0.25">
      <c r="A66" s="2">
        <v>19</v>
      </c>
      <c r="C66" s="7">
        <v>109.95417585915401</v>
      </c>
      <c r="D66" s="7">
        <v>82.201745287489516</v>
      </c>
      <c r="E66" s="7">
        <v>78.631608241756581</v>
      </c>
      <c r="F66" s="7">
        <v>64.162067635308063</v>
      </c>
      <c r="G66" s="7">
        <v>84.286266355264488</v>
      </c>
      <c r="H66" s="7">
        <v>185.34224803176679</v>
      </c>
      <c r="I66" s="7">
        <v>83.574190942013971</v>
      </c>
      <c r="J66" s="7">
        <v>203.32419261724445</v>
      </c>
      <c r="K66" s="7">
        <v>209.7845878235388</v>
      </c>
      <c r="L66" s="7">
        <v>140.22151458271517</v>
      </c>
      <c r="M66" s="7">
        <v>155.89095368966912</v>
      </c>
      <c r="N66" s="7">
        <v>122.68152578398181</v>
      </c>
    </row>
    <row r="67" spans="1:14" x14ac:dyDescent="0.25">
      <c r="A67" s="2">
        <v>20</v>
      </c>
      <c r="C67" s="7">
        <v>179.0233067979982</v>
      </c>
      <c r="D67" s="7">
        <v>113.76586418195879</v>
      </c>
      <c r="E67" s="7">
        <v>130.71015658127635</v>
      </c>
      <c r="F67" s="7">
        <v>140.59854182838583</v>
      </c>
      <c r="G67" s="7">
        <v>195.43779805173418</v>
      </c>
      <c r="H67" s="7">
        <v>600.19518317616996</v>
      </c>
      <c r="I67" s="7">
        <v>599.66852133259488</v>
      </c>
      <c r="J67" s="7">
        <v>599.66852133259488</v>
      </c>
      <c r="K67" s="7">
        <v>516.88492462371516</v>
      </c>
      <c r="L67" s="7">
        <v>299.53328135971947</v>
      </c>
      <c r="M67" s="7">
        <v>300.15201004455724</v>
      </c>
      <c r="N67" s="7">
        <v>180.72117061346066</v>
      </c>
    </row>
    <row r="68" spans="1:14" x14ac:dyDescent="0.25">
      <c r="A68" s="2">
        <v>21</v>
      </c>
      <c r="C68" s="7">
        <v>1.0430868708530843</v>
      </c>
      <c r="D68" s="7">
        <v>2.71458449316453</v>
      </c>
      <c r="E68" s="7">
        <v>11.933732748776578</v>
      </c>
      <c r="F68" s="7">
        <v>8.5375704832399126</v>
      </c>
      <c r="G68" s="7">
        <v>8.7802068093293073</v>
      </c>
      <c r="H68" s="7">
        <v>0</v>
      </c>
      <c r="I68" s="7">
        <v>6.4424182281307871</v>
      </c>
      <c r="J68" s="7">
        <v>16.109696692175383</v>
      </c>
      <c r="K68" s="7">
        <v>16.47072821232705</v>
      </c>
      <c r="L68" s="7">
        <v>14.128368602511433</v>
      </c>
      <c r="M68" s="7">
        <v>15.065504220912441</v>
      </c>
      <c r="N68" s="7">
        <v>9.9479479432599742</v>
      </c>
    </row>
    <row r="69" spans="1:14" x14ac:dyDescent="0.25">
      <c r="A69" s="2">
        <v>22</v>
      </c>
      <c r="C69" s="7">
        <v>7.5800710162701836</v>
      </c>
      <c r="D69" s="7">
        <v>9.2983124235999366</v>
      </c>
      <c r="E69" s="7">
        <v>33.030600801652483</v>
      </c>
      <c r="F69" s="7">
        <v>27.349378437850358</v>
      </c>
      <c r="G69" s="7">
        <v>29.137956970160115</v>
      </c>
      <c r="H69" s="7">
        <v>0.41904000000000013</v>
      </c>
      <c r="I69" s="7">
        <v>19.952104954163186</v>
      </c>
      <c r="J69" s="7">
        <v>39.190522169972617</v>
      </c>
      <c r="K69" s="7">
        <v>38.817225970102839</v>
      </c>
      <c r="L69" s="7">
        <v>32.727239999999995</v>
      </c>
      <c r="M69" s="7">
        <v>37.912533449035386</v>
      </c>
      <c r="N69" s="7">
        <v>30.397515762781897</v>
      </c>
    </row>
    <row r="70" spans="1:14" x14ac:dyDescent="0.25">
      <c r="A70" s="2">
        <v>23</v>
      </c>
      <c r="C70" s="7">
        <v>9.809058667752856</v>
      </c>
      <c r="D70" s="7">
        <v>9.1280269754728707</v>
      </c>
      <c r="E70" s="7">
        <v>15</v>
      </c>
      <c r="F70" s="7">
        <v>15</v>
      </c>
      <c r="G70" s="7">
        <v>15</v>
      </c>
      <c r="H70" s="7">
        <v>9.493725673468699</v>
      </c>
      <c r="I70" s="7">
        <v>25.474260281382342</v>
      </c>
      <c r="J70" s="7">
        <v>29.98892520232236</v>
      </c>
      <c r="K70" s="7">
        <v>30</v>
      </c>
      <c r="L70" s="7">
        <v>26.720420510202157</v>
      </c>
      <c r="M70" s="7">
        <v>28.809311078248751</v>
      </c>
      <c r="N70" s="7">
        <v>22.684683907942421</v>
      </c>
    </row>
    <row r="71" spans="1:14" x14ac:dyDescent="0.25">
      <c r="A71" s="2">
        <v>24</v>
      </c>
      <c r="C71" s="7">
        <v>34.956938376967699</v>
      </c>
      <c r="D71" s="7">
        <v>34.688928098791791</v>
      </c>
      <c r="E71" s="7">
        <v>70</v>
      </c>
      <c r="F71" s="7">
        <v>66.091770120402899</v>
      </c>
      <c r="G71" s="7">
        <v>69.488933759059094</v>
      </c>
      <c r="H71" s="7">
        <v>36.335004923076397</v>
      </c>
      <c r="I71" s="7">
        <v>93.412198956761657</v>
      </c>
      <c r="J71" s="7">
        <v>105</v>
      </c>
      <c r="K71" s="7">
        <v>105</v>
      </c>
      <c r="L71" s="7">
        <v>99.030699692306285</v>
      </c>
      <c r="M71" s="7">
        <v>102.84822279145239</v>
      </c>
      <c r="N71" s="7">
        <v>80.094045990877348</v>
      </c>
    </row>
    <row r="72" spans="1:14" x14ac:dyDescent="0.25">
      <c r="A72" s="2">
        <v>25</v>
      </c>
      <c r="C72" s="7">
        <v>57.973422531526687</v>
      </c>
      <c r="D72" s="7">
        <v>22.793950370957905</v>
      </c>
      <c r="E72" s="7">
        <v>16.897617393161276</v>
      </c>
      <c r="F72" s="7">
        <v>16.113172764164645</v>
      </c>
      <c r="G72" s="7">
        <v>25.058185671559887</v>
      </c>
      <c r="H72" s="7">
        <v>80.786466984208658</v>
      </c>
      <c r="I72" s="7">
        <v>91.541138541830335</v>
      </c>
      <c r="J72" s="7">
        <v>104.7848201797804</v>
      </c>
      <c r="K72" s="7">
        <v>150</v>
      </c>
      <c r="L72" s="7">
        <v>92.848185475442577</v>
      </c>
      <c r="M72" s="7">
        <v>118.49041405632799</v>
      </c>
      <c r="N72" s="7">
        <v>51.60636615116416</v>
      </c>
    </row>
    <row r="73" spans="1:14" x14ac:dyDescent="0.25">
      <c r="A73" s="2">
        <v>26</v>
      </c>
      <c r="C73" s="7">
        <v>95.972319706718906</v>
      </c>
      <c r="D73" s="7">
        <v>64.49199842273552</v>
      </c>
      <c r="E73" s="7">
        <v>57.024744874771585</v>
      </c>
      <c r="F73" s="7">
        <v>48.351475293594248</v>
      </c>
      <c r="G73" s="7">
        <v>96.367158403637532</v>
      </c>
      <c r="H73" s="7">
        <v>157.08139871751769</v>
      </c>
      <c r="I73" s="7">
        <v>112.54012963167131</v>
      </c>
      <c r="J73" s="7">
        <v>219.84196625646396</v>
      </c>
      <c r="K73" s="7">
        <v>288.6897984075423</v>
      </c>
      <c r="L73" s="7">
        <v>169.46342216420558</v>
      </c>
      <c r="M73" s="7">
        <v>212.39181710873689</v>
      </c>
      <c r="N73" s="7">
        <v>113.4985901372974</v>
      </c>
    </row>
    <row r="74" spans="1:14" x14ac:dyDescent="0.25">
      <c r="A74" s="2">
        <v>27</v>
      </c>
      <c r="C74" s="7">
        <v>133.82326356857763</v>
      </c>
      <c r="D74" s="7">
        <v>0</v>
      </c>
      <c r="E74" s="7">
        <v>67.609850164256471</v>
      </c>
      <c r="F74" s="7">
        <v>64.971976576823621</v>
      </c>
      <c r="G74" s="7">
        <v>66.657695887458559</v>
      </c>
      <c r="H74" s="7">
        <v>128.57247041013252</v>
      </c>
      <c r="I74" s="7">
        <v>186.37714136536286</v>
      </c>
      <c r="J74" s="7">
        <v>200.27753144470327</v>
      </c>
      <c r="K74" s="7">
        <v>201.6254488907955</v>
      </c>
      <c r="L74" s="7">
        <v>131.41726552947716</v>
      </c>
      <c r="M74" s="7">
        <v>201.07372464233467</v>
      </c>
      <c r="N74" s="7">
        <v>90.375391691868757</v>
      </c>
    </row>
    <row r="75" spans="1:14" x14ac:dyDescent="0.25">
      <c r="A75" s="2">
        <v>28</v>
      </c>
      <c r="C75" s="7">
        <v>34.998742021882151</v>
      </c>
      <c r="D75" s="7">
        <v>0</v>
      </c>
      <c r="E75" s="7">
        <v>42.318845339563659</v>
      </c>
      <c r="F75" s="7">
        <v>0</v>
      </c>
      <c r="G75" s="7">
        <v>32.799954411291836</v>
      </c>
      <c r="H75" s="7">
        <v>79.907937292659241</v>
      </c>
      <c r="I75" s="7">
        <v>119.86347230030135</v>
      </c>
      <c r="J75" s="7">
        <v>119.4981618408619</v>
      </c>
      <c r="K75" s="7">
        <v>120.75853953368402</v>
      </c>
      <c r="L75" s="7">
        <v>116.18127632076605</v>
      </c>
      <c r="M75" s="7">
        <v>110.64630367258604</v>
      </c>
      <c r="N75" s="7">
        <v>66.530737582118547</v>
      </c>
    </row>
    <row r="76" spans="1:14" x14ac:dyDescent="0.25">
      <c r="A76" s="2">
        <v>29</v>
      </c>
      <c r="C76" s="7">
        <v>44.295732747690153</v>
      </c>
      <c r="D76" s="7">
        <v>1.9290841444316764</v>
      </c>
      <c r="E76" s="7">
        <v>65.532313741365883</v>
      </c>
      <c r="F76" s="7">
        <v>0</v>
      </c>
      <c r="G76" s="7">
        <v>55.802636889479835</v>
      </c>
      <c r="H76" s="7">
        <v>102.59575470704722</v>
      </c>
      <c r="I76" s="7">
        <v>129.93018133340485</v>
      </c>
      <c r="J76" s="7">
        <v>130.91469500550502</v>
      </c>
      <c r="K76" s="7">
        <v>130.72856112991266</v>
      </c>
      <c r="L76" s="7">
        <v>129.67647365907598</v>
      </c>
      <c r="M76" s="7">
        <v>130.13548290407161</v>
      </c>
      <c r="N76" s="7">
        <v>92.418914544258485</v>
      </c>
    </row>
    <row r="77" spans="1:14" x14ac:dyDescent="0.25">
      <c r="A77" s="2">
        <v>30</v>
      </c>
      <c r="C77" s="7">
        <v>85.050047949194308</v>
      </c>
      <c r="D77" s="7">
        <v>61.360639554719867</v>
      </c>
      <c r="E77" s="7">
        <v>53.880302548466965</v>
      </c>
      <c r="F77" s="7">
        <v>65.98162402326119</v>
      </c>
      <c r="G77" s="7">
        <v>93.615061820188785</v>
      </c>
      <c r="H77" s="7">
        <v>100.24437462673636</v>
      </c>
      <c r="I77" s="7">
        <v>246.40068302015425</v>
      </c>
      <c r="J77" s="7">
        <v>285.44542283978683</v>
      </c>
      <c r="K77" s="7">
        <v>285.10198902198425</v>
      </c>
      <c r="L77" s="7">
        <v>282.59360770010755</v>
      </c>
      <c r="M77" s="7">
        <v>276.52194519641228</v>
      </c>
      <c r="N77" s="7">
        <v>175.4131855647114</v>
      </c>
    </row>
    <row r="78" spans="1:14" x14ac:dyDescent="0.25">
      <c r="A78" s="2">
        <v>31</v>
      </c>
      <c r="C78" s="7">
        <v>94.669097571475533</v>
      </c>
      <c r="D78" s="7">
        <v>55.539710895453069</v>
      </c>
      <c r="E78" s="7">
        <v>58.768385777849765</v>
      </c>
      <c r="F78" s="7">
        <v>71.26697445507638</v>
      </c>
      <c r="G78" s="7">
        <v>93.43993765408031</v>
      </c>
      <c r="H78" s="7">
        <v>196.35260624350374</v>
      </c>
      <c r="I78" s="7">
        <v>202.83935518250365</v>
      </c>
      <c r="J78" s="7">
        <v>244.59558398903741</v>
      </c>
      <c r="K78" s="7">
        <v>284.99604368371479</v>
      </c>
      <c r="L78" s="7">
        <v>235.24012872792574</v>
      </c>
      <c r="M78" s="7">
        <v>250.21848016120094</v>
      </c>
      <c r="N78" s="7">
        <v>194.40321175652713</v>
      </c>
    </row>
    <row r="79" spans="1:14" x14ac:dyDescent="0.25">
      <c r="A79" s="2">
        <v>32</v>
      </c>
      <c r="C79" s="7">
        <v>139.57022838100787</v>
      </c>
      <c r="D79" s="7">
        <v>89.068488624714632</v>
      </c>
      <c r="E79" s="7">
        <v>108.63941800948784</v>
      </c>
      <c r="F79" s="7">
        <v>145.04181769217979</v>
      </c>
      <c r="G79" s="7">
        <v>149.32048167955699</v>
      </c>
      <c r="H79" s="7">
        <v>278.65739757813338</v>
      </c>
      <c r="I79" s="7">
        <v>387.25025197207202</v>
      </c>
      <c r="J79" s="7">
        <v>432.05091095276276</v>
      </c>
      <c r="K79" s="7">
        <v>450.17930165837294</v>
      </c>
      <c r="L79" s="7">
        <v>391.63360198034621</v>
      </c>
      <c r="M79" s="7">
        <v>407.488057168198</v>
      </c>
      <c r="N79" s="7">
        <v>299.8508208294831</v>
      </c>
    </row>
    <row r="80" spans="1:14" x14ac:dyDescent="0.25">
      <c r="A80" s="2">
        <v>33</v>
      </c>
      <c r="C80" s="7">
        <v>55</v>
      </c>
      <c r="D80" s="7">
        <v>37.395831866428409</v>
      </c>
      <c r="E80" s="7">
        <v>43.359096819120026</v>
      </c>
      <c r="F80" s="7">
        <v>54.020123587962054</v>
      </c>
      <c r="G80" s="7">
        <v>55</v>
      </c>
      <c r="H80" s="7">
        <v>103.25033614401526</v>
      </c>
      <c r="I80" s="7">
        <v>138.30482020575673</v>
      </c>
      <c r="J80" s="7">
        <v>152.20555841703955</v>
      </c>
      <c r="K80" s="7">
        <v>165</v>
      </c>
      <c r="L80" s="7">
        <v>132.88464342483348</v>
      </c>
      <c r="M80" s="7">
        <v>138.74499780445854</v>
      </c>
      <c r="N80" s="7">
        <v>102.1791803176329</v>
      </c>
    </row>
    <row r="81" spans="1:14" x14ac:dyDescent="0.25">
      <c r="A81" s="2">
        <v>34</v>
      </c>
      <c r="C81" s="7">
        <v>50.177195976472127</v>
      </c>
      <c r="D81" s="7">
        <v>49.642659567648664</v>
      </c>
      <c r="E81" s="7">
        <v>46.328069144596391</v>
      </c>
      <c r="F81" s="7">
        <v>49.413161783360259</v>
      </c>
      <c r="G81" s="7">
        <v>50.374574080137862</v>
      </c>
      <c r="H81" s="7">
        <v>143.73942313619889</v>
      </c>
      <c r="I81" s="7">
        <v>96.155903736458697</v>
      </c>
      <c r="J81" s="7">
        <v>150.39168969049689</v>
      </c>
      <c r="K81" s="7">
        <v>149.92715058199329</v>
      </c>
      <c r="L81" s="7">
        <v>106.84364837372459</v>
      </c>
      <c r="M81" s="7">
        <v>150.50774830512322</v>
      </c>
      <c r="N81" s="7">
        <v>78.543618818527278</v>
      </c>
    </row>
    <row r="82" spans="1:14" x14ac:dyDescent="0.25">
      <c r="A82" s="2">
        <v>35</v>
      </c>
      <c r="C82" s="7">
        <v>30.19294466415132</v>
      </c>
      <c r="D82" s="7">
        <v>28.147723315353392</v>
      </c>
      <c r="E82" s="7">
        <v>23.792660927980666</v>
      </c>
      <c r="F82" s="7">
        <v>54.664564027852506</v>
      </c>
      <c r="G82" s="7">
        <v>94.235714914528117</v>
      </c>
      <c r="H82" s="7">
        <v>99.696001589136714</v>
      </c>
      <c r="I82" s="7">
        <v>99.52555563087725</v>
      </c>
      <c r="J82" s="7">
        <v>88.180429248170128</v>
      </c>
      <c r="K82" s="7">
        <v>88.294586478925154</v>
      </c>
      <c r="L82" s="7">
        <v>96.358923096856813</v>
      </c>
      <c r="M82" s="7">
        <v>98.18290041402328</v>
      </c>
      <c r="N82" s="7">
        <v>54.822739436640362</v>
      </c>
    </row>
    <row r="83" spans="1:14" x14ac:dyDescent="0.25">
      <c r="A83" s="2">
        <v>36</v>
      </c>
      <c r="C83" s="7">
        <v>40.14033638314018</v>
      </c>
      <c r="D83" s="7">
        <v>40.367983586151233</v>
      </c>
      <c r="E83" s="7">
        <v>100.27638432593641</v>
      </c>
      <c r="F83" s="7">
        <v>99.450935257005796</v>
      </c>
      <c r="G83" s="7">
        <v>99.51419189488935</v>
      </c>
      <c r="H83" s="7">
        <v>99.518524585172685</v>
      </c>
      <c r="I83" s="7">
        <v>99.930028881610255</v>
      </c>
      <c r="J83" s="7">
        <v>176.81957075182984</v>
      </c>
      <c r="K83" s="7">
        <v>176.70541352107483</v>
      </c>
      <c r="L83" s="7">
        <v>121.4613460481593</v>
      </c>
      <c r="M83" s="7">
        <v>117.69980232140441</v>
      </c>
      <c r="N83" s="7">
        <v>149.35561895845368</v>
      </c>
    </row>
    <row r="84" spans="1:14" x14ac:dyDescent="0.25">
      <c r="A84" s="2">
        <v>37</v>
      </c>
      <c r="C84" s="7">
        <v>64.985582907923828</v>
      </c>
      <c r="D84" s="7">
        <v>64.988878647021508</v>
      </c>
      <c r="E84" s="7">
        <v>64.708509942678063</v>
      </c>
      <c r="F84" s="7">
        <v>116.29537992846541</v>
      </c>
      <c r="G84" s="7">
        <v>109.05863845838553</v>
      </c>
      <c r="H84" s="7">
        <v>114.85613289795414</v>
      </c>
      <c r="I84" s="7">
        <v>115.13255923538355</v>
      </c>
      <c r="J84" s="7">
        <v>97.689790224472659</v>
      </c>
      <c r="K84" s="7">
        <v>122.25427298198096</v>
      </c>
      <c r="L84" s="7">
        <v>81.138922896121557</v>
      </c>
      <c r="M84" s="7">
        <v>90.625031562235066</v>
      </c>
      <c r="N84" s="7">
        <v>101.58644532295772</v>
      </c>
    </row>
    <row r="85" spans="1:14" x14ac:dyDescent="0.25">
      <c r="A85" s="2">
        <v>38</v>
      </c>
      <c r="C85" s="7">
        <v>37.818412278143619</v>
      </c>
      <c r="D85" s="7">
        <v>37.842696569883657</v>
      </c>
      <c r="E85" s="7">
        <v>38.116241239612279</v>
      </c>
      <c r="F85" s="7">
        <v>56</v>
      </c>
      <c r="G85" s="7">
        <v>56</v>
      </c>
      <c r="H85" s="7">
        <v>72.756345950479442</v>
      </c>
      <c r="I85" s="7">
        <v>72.756345950479442</v>
      </c>
      <c r="J85" s="7">
        <v>71.369193181664087</v>
      </c>
      <c r="K85" s="7">
        <v>72.674834200584357</v>
      </c>
      <c r="L85" s="7">
        <v>46.027394993703425</v>
      </c>
      <c r="M85" s="7">
        <v>50.710884308852194</v>
      </c>
      <c r="N85" s="7">
        <v>55.990723178397971</v>
      </c>
    </row>
    <row r="86" spans="1:14" x14ac:dyDescent="0.25">
      <c r="A86" s="2">
        <v>39</v>
      </c>
      <c r="C86" s="7">
        <v>33.859023904623783</v>
      </c>
      <c r="D86" s="7">
        <v>31.021507325074452</v>
      </c>
      <c r="E86" s="7">
        <v>26.79330788427567</v>
      </c>
      <c r="F86" s="7">
        <v>36</v>
      </c>
      <c r="G86" s="7">
        <v>36</v>
      </c>
      <c r="H86" s="7">
        <v>88.09673211250103</v>
      </c>
      <c r="I86" s="7">
        <v>86.070292608684781</v>
      </c>
      <c r="J86" s="7">
        <v>86.788871113914823</v>
      </c>
      <c r="K86" s="7">
        <v>88.081839945256746</v>
      </c>
      <c r="L86" s="7">
        <v>64.733454965956994</v>
      </c>
      <c r="M86" s="7">
        <v>60.374073672146373</v>
      </c>
      <c r="N86" s="7">
        <v>50.225106674755722</v>
      </c>
    </row>
    <row r="87" spans="1:14" x14ac:dyDescent="0.25">
      <c r="A87" s="2">
        <v>40</v>
      </c>
      <c r="C87" s="7">
        <v>29.602595016139983</v>
      </c>
      <c r="D87" s="7">
        <v>27.069851076437708</v>
      </c>
      <c r="E87" s="7">
        <v>35</v>
      </c>
      <c r="F87" s="7">
        <v>35</v>
      </c>
      <c r="G87" s="7">
        <v>35</v>
      </c>
      <c r="H87" s="7">
        <v>70</v>
      </c>
      <c r="I87" s="7">
        <v>70</v>
      </c>
      <c r="J87" s="7">
        <v>70</v>
      </c>
      <c r="K87" s="7">
        <v>70</v>
      </c>
      <c r="L87" s="7">
        <v>57.365926412462045</v>
      </c>
      <c r="M87" s="7">
        <v>53.403488337275775</v>
      </c>
      <c r="N87" s="7">
        <v>44.187538606852378</v>
      </c>
    </row>
    <row r="88" spans="1:14" x14ac:dyDescent="0.25">
      <c r="A88" s="2">
        <v>41</v>
      </c>
      <c r="C88" s="7">
        <v>80</v>
      </c>
      <c r="D88" s="7">
        <v>80</v>
      </c>
      <c r="E88" s="7">
        <v>80</v>
      </c>
      <c r="F88" s="7">
        <v>80</v>
      </c>
      <c r="G88" s="7">
        <v>80</v>
      </c>
      <c r="H88" s="7">
        <v>200</v>
      </c>
      <c r="I88" s="7">
        <v>200</v>
      </c>
      <c r="J88" s="7">
        <v>200</v>
      </c>
      <c r="K88" s="7">
        <v>200</v>
      </c>
      <c r="L88" s="7">
        <v>180.82487820702735</v>
      </c>
      <c r="M88" s="7">
        <v>181.29925072040348</v>
      </c>
      <c r="N88" s="7">
        <v>153.58055512971399</v>
      </c>
    </row>
    <row r="89" spans="1:14" x14ac:dyDescent="0.25">
      <c r="A89" s="2">
        <v>42</v>
      </c>
      <c r="C89" s="7">
        <v>180</v>
      </c>
      <c r="D89" s="7">
        <v>180</v>
      </c>
      <c r="E89" s="7">
        <v>300</v>
      </c>
      <c r="F89" s="7">
        <v>300</v>
      </c>
      <c r="G89" s="7">
        <v>300</v>
      </c>
      <c r="H89" s="7">
        <v>500</v>
      </c>
      <c r="I89" s="7">
        <v>500</v>
      </c>
      <c r="J89" s="7">
        <v>500</v>
      </c>
      <c r="K89" s="7">
        <v>500</v>
      </c>
      <c r="L89" s="7">
        <v>500</v>
      </c>
      <c r="M89" s="7">
        <v>500</v>
      </c>
      <c r="N89" s="7">
        <v>482.61531472615093</v>
      </c>
    </row>
    <row r="91" spans="1:14" x14ac:dyDescent="0.2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5"/>
  <sheetViews>
    <sheetView workbookViewId="0">
      <selection activeCell="N16" sqref="N16"/>
    </sheetView>
  </sheetViews>
  <sheetFormatPr defaultRowHeight="14.4" x14ac:dyDescent="0.25"/>
  <cols>
    <col min="2" max="3" width="8.88671875" style="1"/>
    <col min="4" max="10" width="11.77734375" bestFit="1" customWidth="1"/>
    <col min="11" max="11" width="11.88671875" customWidth="1"/>
    <col min="12" max="12" width="9.6640625" bestFit="1" customWidth="1"/>
    <col min="13" max="13" width="11.77734375" bestFit="1" customWidth="1"/>
    <col min="14" max="15" width="9.5546875" bestFit="1" customWidth="1"/>
    <col min="16" max="16" width="16.109375" bestFit="1" customWidth="1"/>
  </cols>
  <sheetData>
    <row r="3" spans="2:16" x14ac:dyDescent="0.25"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</row>
    <row r="4" spans="2:16" x14ac:dyDescent="0.25">
      <c r="B4" s="1" t="s">
        <v>5</v>
      </c>
      <c r="C4" s="1" t="s">
        <v>4</v>
      </c>
      <c r="D4" s="9">
        <v>11672.4</v>
      </c>
      <c r="E4" s="10">
        <v>8877.1</v>
      </c>
      <c r="F4" s="10">
        <v>13012.3</v>
      </c>
      <c r="G4" s="10">
        <v>12456.5</v>
      </c>
      <c r="H4" s="10">
        <v>13814.7</v>
      </c>
      <c r="I4" s="10">
        <v>14454.3</v>
      </c>
      <c r="J4" s="10">
        <v>17339.900000000001</v>
      </c>
      <c r="K4" s="10">
        <v>19626.8</v>
      </c>
      <c r="L4" s="10">
        <v>20921.8</v>
      </c>
      <c r="M4" s="10">
        <v>20031.400000000001</v>
      </c>
      <c r="N4" s="10">
        <v>20172.099999999999</v>
      </c>
      <c r="O4" s="10">
        <v>15781.5</v>
      </c>
    </row>
    <row r="5" spans="2:16" x14ac:dyDescent="0.25">
      <c r="B5" s="1" t="s">
        <v>5</v>
      </c>
      <c r="C5" s="1" t="s">
        <v>3</v>
      </c>
      <c r="D5" s="9">
        <v>10622.4</v>
      </c>
      <c r="E5" s="10">
        <v>7827.1</v>
      </c>
      <c r="F5" s="10">
        <v>11261.191874343907</v>
      </c>
      <c r="G5" s="10">
        <v>10636.5</v>
      </c>
      <c r="H5" s="10">
        <v>12069.7</v>
      </c>
      <c r="I5" s="10">
        <v>13454.3</v>
      </c>
      <c r="J5" s="10">
        <v>16339.900000000001</v>
      </c>
      <c r="K5" s="10">
        <v>18626.8</v>
      </c>
      <c r="L5" s="10">
        <v>19921.8</v>
      </c>
      <c r="M5" s="10">
        <v>19031.400000000001</v>
      </c>
      <c r="N5" s="10">
        <v>17486.24871795308</v>
      </c>
      <c r="O5" s="10">
        <v>14021.5</v>
      </c>
    </row>
    <row r="6" spans="2:16" x14ac:dyDescent="0.25">
      <c r="B6" s="1" t="s">
        <v>6</v>
      </c>
      <c r="C6" s="1" t="s">
        <v>2</v>
      </c>
      <c r="D6" s="9">
        <v>1049.9999999999993</v>
      </c>
      <c r="E6" s="10">
        <v>1049.9999999999998</v>
      </c>
      <c r="F6" s="10">
        <v>1751.1081256560922</v>
      </c>
      <c r="G6" s="10">
        <v>1819.9999999999991</v>
      </c>
      <c r="H6" s="10">
        <v>1745</v>
      </c>
      <c r="I6" s="10">
        <v>1000</v>
      </c>
      <c r="J6" s="10">
        <v>999.99999999999818</v>
      </c>
      <c r="K6" s="10">
        <v>1000.0000000000005</v>
      </c>
      <c r="L6" s="10">
        <v>1000.0000000000005</v>
      </c>
      <c r="M6" s="10">
        <v>1000.0000000000005</v>
      </c>
      <c r="N6" s="10">
        <v>2685.85128204692</v>
      </c>
      <c r="O6" s="10">
        <v>1760</v>
      </c>
    </row>
    <row r="7" spans="2:16" x14ac:dyDescent="0.25">
      <c r="B7" s="1" t="s">
        <v>31</v>
      </c>
      <c r="C7" s="1" t="s">
        <v>1</v>
      </c>
      <c r="D7" s="6">
        <v>238035359.99999988</v>
      </c>
      <c r="E7" s="6">
        <v>222678239.99999994</v>
      </c>
      <c r="F7" s="6">
        <v>395288703.85885131</v>
      </c>
      <c r="G7" s="6">
        <v>396336239.99999982</v>
      </c>
      <c r="H7" s="6">
        <v>393013908</v>
      </c>
      <c r="I7" s="6">
        <v>221104800.00000003</v>
      </c>
      <c r="J7" s="6">
        <v>228474959.99999961</v>
      </c>
      <c r="K7" s="6">
        <v>228474960.00000012</v>
      </c>
      <c r="L7" s="6">
        <v>221104800.00000012</v>
      </c>
      <c r="M7" s="6">
        <v>228474960.00000012</v>
      </c>
      <c r="N7" s="6">
        <v>576100609.10676181</v>
      </c>
      <c r="O7" s="6">
        <v>394912224</v>
      </c>
      <c r="P7" s="13">
        <f>SUM(D7:O7)/10^7</f>
        <v>374.39997649656124</v>
      </c>
    </row>
    <row r="8" spans="2:16" x14ac:dyDescent="0.25">
      <c r="D8" s="7">
        <f>load1-hydro1</f>
        <v>1050</v>
      </c>
      <c r="E8" s="7">
        <f>load2-hydro2</f>
        <v>1050</v>
      </c>
      <c r="F8" s="7">
        <f>load3-hydro3</f>
        <v>1751.1081256560919</v>
      </c>
      <c r="G8" s="7">
        <f>load4-hydro4</f>
        <v>1820</v>
      </c>
      <c r="H8" s="7">
        <f>load5-hydro5</f>
        <v>1745</v>
      </c>
      <c r="I8" s="7">
        <f>load6-hydro6</f>
        <v>1000</v>
      </c>
      <c r="J8" s="7">
        <f>load7-hydro7</f>
        <v>1000</v>
      </c>
      <c r="K8" s="7">
        <f>load8-hydro8</f>
        <v>1000</v>
      </c>
      <c r="L8" s="7">
        <f>load9-hydro9</f>
        <v>1000</v>
      </c>
      <c r="M8" s="7">
        <f>load10-hydro10</f>
        <v>1000</v>
      </c>
      <c r="N8" s="7">
        <f>load11-hydro11</f>
        <v>2685.8512820469186</v>
      </c>
      <c r="O8" s="7">
        <f>load12-hydro12</f>
        <v>1760</v>
      </c>
    </row>
    <row r="9" spans="2:16" x14ac:dyDescent="0.25">
      <c r="H9" s="6"/>
    </row>
    <row r="10" spans="2:16" x14ac:dyDescent="0.25">
      <c r="D10" s="6"/>
      <c r="J10" s="6"/>
    </row>
    <row r="12" spans="2:16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6" x14ac:dyDescent="0.25"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6" x14ac:dyDescent="0.25"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6" x14ac:dyDescent="0.25"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6" x14ac:dyDescent="0.25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3"/>
    </row>
    <row r="17" spans="4:16" x14ac:dyDescent="0.25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9" spans="4:16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4:16" x14ac:dyDescent="0.25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4:16" x14ac:dyDescent="0.25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4:16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4:16" x14ac:dyDescent="0.25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4:16" x14ac:dyDescent="0.25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4:16" x14ac:dyDescent="0.25">
      <c r="F25" s="1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84</vt:i4>
      </vt:variant>
    </vt:vector>
  </HeadingPairs>
  <TitlesOfParts>
    <vt:vector size="86" baseType="lpstr">
      <vt:lpstr>水电</vt:lpstr>
      <vt:lpstr>系统</vt:lpstr>
      <vt:lpstr>fuel1</vt:lpstr>
      <vt:lpstr>fuel10</vt:lpstr>
      <vt:lpstr>fuel11</vt:lpstr>
      <vt:lpstr>fuel12</vt:lpstr>
      <vt:lpstr>fuel2</vt:lpstr>
      <vt:lpstr>fuel3</vt:lpstr>
      <vt:lpstr>fuel4</vt:lpstr>
      <vt:lpstr>fuel5</vt:lpstr>
      <vt:lpstr>fuel6</vt:lpstr>
      <vt:lpstr>fuel7</vt:lpstr>
      <vt:lpstr>fuel8</vt:lpstr>
      <vt:lpstr>fuel9</vt:lpstr>
      <vt:lpstr>hydro1</vt:lpstr>
      <vt:lpstr>hydro10</vt:lpstr>
      <vt:lpstr>hydro11</vt:lpstr>
      <vt:lpstr>hydro12</vt:lpstr>
      <vt:lpstr>hydro2</vt:lpstr>
      <vt:lpstr>hydro3</vt:lpstr>
      <vt:lpstr>hydro4</vt:lpstr>
      <vt:lpstr>hydro5</vt:lpstr>
      <vt:lpstr>hydro6</vt:lpstr>
      <vt:lpstr>hydro7</vt:lpstr>
      <vt:lpstr>hydro8</vt:lpstr>
      <vt:lpstr>hydro9</vt:lpstr>
      <vt:lpstr>load1</vt:lpstr>
      <vt:lpstr>load10</vt:lpstr>
      <vt:lpstr>load11</vt:lpstr>
      <vt:lpstr>load12</vt:lpstr>
      <vt:lpstr>load2</vt:lpstr>
      <vt:lpstr>load3</vt:lpstr>
      <vt:lpstr>load4</vt:lpstr>
      <vt:lpstr>load5</vt:lpstr>
      <vt:lpstr>load6</vt:lpstr>
      <vt:lpstr>load7</vt:lpstr>
      <vt:lpstr>load8</vt:lpstr>
      <vt:lpstr>load9</vt:lpstr>
      <vt:lpstr>simulateP1</vt:lpstr>
      <vt:lpstr>simulateP10</vt:lpstr>
      <vt:lpstr>simulateP11</vt:lpstr>
      <vt:lpstr>simulateP12</vt:lpstr>
      <vt:lpstr>simulateP2</vt:lpstr>
      <vt:lpstr>simulateP3</vt:lpstr>
      <vt:lpstr>simulateP4</vt:lpstr>
      <vt:lpstr>simulateP5</vt:lpstr>
      <vt:lpstr>simulateP6</vt:lpstr>
      <vt:lpstr>simulateP7</vt:lpstr>
      <vt:lpstr>simulateP8</vt:lpstr>
      <vt:lpstr>simulateP9</vt:lpstr>
      <vt:lpstr>simulateZ1</vt:lpstr>
      <vt:lpstr>simulateZ10</vt:lpstr>
      <vt:lpstr>simulateZ11</vt:lpstr>
      <vt:lpstr>simulateZ12</vt:lpstr>
      <vt:lpstr>simulateZ2</vt:lpstr>
      <vt:lpstr>simulateZ3</vt:lpstr>
      <vt:lpstr>simulateZ4</vt:lpstr>
      <vt:lpstr>simulateZ5</vt:lpstr>
      <vt:lpstr>simulateZ6</vt:lpstr>
      <vt:lpstr>simulateZ7</vt:lpstr>
      <vt:lpstr>simulateZ8</vt:lpstr>
      <vt:lpstr>simulateZ9</vt:lpstr>
      <vt:lpstr>targetZ1</vt:lpstr>
      <vt:lpstr>targetZ10</vt:lpstr>
      <vt:lpstr>targetZ11</vt:lpstr>
      <vt:lpstr>targetZ12</vt:lpstr>
      <vt:lpstr>targetZ2</vt:lpstr>
      <vt:lpstr>targetZ3</vt:lpstr>
      <vt:lpstr>targetZ4</vt:lpstr>
      <vt:lpstr>targetZ5</vt:lpstr>
      <vt:lpstr>targetZ6</vt:lpstr>
      <vt:lpstr>targetZ7</vt:lpstr>
      <vt:lpstr>targetZ8</vt:lpstr>
      <vt:lpstr>targetZ9</vt:lpstr>
      <vt:lpstr>thermal1</vt:lpstr>
      <vt:lpstr>thermal10</vt:lpstr>
      <vt:lpstr>thermal11</vt:lpstr>
      <vt:lpstr>thermal12</vt:lpstr>
      <vt:lpstr>thermal2</vt:lpstr>
      <vt:lpstr>thermal3</vt:lpstr>
      <vt:lpstr>thermal4</vt:lpstr>
      <vt:lpstr>thermal5</vt:lpstr>
      <vt:lpstr>thermal6</vt:lpstr>
      <vt:lpstr>thermal7</vt:lpstr>
      <vt:lpstr>thermal8</vt:lpstr>
      <vt:lpstr>thermal9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2018-03-15T03:01:03Z</dcterms:modified>
</cp:coreProperties>
</file>