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B7C9C29B-42FC-43EE-83ED-53E232889F08}" xr6:coauthVersionLast="45" xr6:coauthVersionMax="45" xr10:uidLastSave="{00000000-0000-0000-0000-000000000000}"/>
  <bookViews>
    <workbookView xWindow="-108" yWindow="-108" windowWidth="23256" windowHeight="12576" tabRatio="858" firstSheet="4" activeTab="12"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6" l="1"/>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<sst xmlns="http://schemas.openxmlformats.org/spreadsheetml/2006/main" count="299" uniqueCount="160">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</sst>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9">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CC5800"/>
      <color rgb="FFFF8E32"/>
      <color rgb="FFFFAD65"/>
      <color rgb="FFFFCA99"/>
      <color rgb="FF4178BE"/>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3" Type="http://schemas.openxmlformats.org/officeDocument/2006/relationships/chartsheet" Target="chartsheets/sheet2.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calcChain" Target="calcChain.xml"/><Relationship Id="rId2" Type="http://schemas.openxmlformats.org/officeDocument/2006/relationships/chartsheet" Target="chartsheets/sheet1.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styles" Target="styles.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674" cy="628207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Actual use</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0.24208</cdr:x>
      <cdr:y>0.21536</cdr:y>
    </cdr:from>
    <cdr:to>
      <cdr:x>0.4671</cdr:x>
      <cdr:y>0.27662</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990377" y="1004318"/>
          <a:ext cx="1850103"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Actual CRSP Reservoir Evaporation</a:t>
          </a:r>
        </a:p>
        <a:p xmlns:a="http://schemas.openxmlformats.org/drawingml/2006/main">
          <a:endParaRPr lang="en-US" sz="1200" b="1"/>
        </a:p>
      </cdr:txBody>
    </cdr:sp>
  </cdr:relSizeAnchor>
  <cdr:relSizeAnchor xmlns:cdr="http://schemas.openxmlformats.org/drawingml/2006/chartDrawing">
    <cdr:from>
      <cdr:x>0.33972</cdr:x>
      <cdr:y>0.27019</cdr:y>
    </cdr:from>
    <cdr:to>
      <cdr:x>0.36123</cdr:x>
      <cdr:y>0.34663</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793188" y="1260036"/>
          <a:ext cx="176854" cy="356473"/>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0"/>
  <sheetViews>
    <sheetView workbookViewId="0">
      <selection activeCell="C8" sqref="C8"/>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36" t="s">
        <v>103</v>
      </c>
      <c r="B2" t="s">
        <v>98</v>
      </c>
    </row>
    <row r="3" spans="1:5" x14ac:dyDescent="0.3">
      <c r="A3" s="36"/>
      <c r="B3" t="s">
        <v>104</v>
      </c>
      <c r="C3" s="4"/>
    </row>
    <row r="4" spans="1:5" x14ac:dyDescent="0.3">
      <c r="A4" s="36"/>
      <c r="B4" t="s">
        <v>105</v>
      </c>
      <c r="E4" s="34"/>
    </row>
    <row r="5" spans="1:5" x14ac:dyDescent="0.3">
      <c r="A5" s="36"/>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37" t="s">
        <v>127</v>
      </c>
      <c r="D21" t="s">
        <v>140</v>
      </c>
    </row>
    <row r="22" spans="1:4" x14ac:dyDescent="0.3">
      <c r="A22" s="2" t="s">
        <v>50</v>
      </c>
      <c r="B22" t="s">
        <v>119</v>
      </c>
      <c r="C22" s="37"/>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38" t="s">
        <v>62</v>
      </c>
      <c r="D1" s="38"/>
      <c r="E1" s="38"/>
      <c r="F1" s="38"/>
      <c r="G1" s="38"/>
      <c r="H1" s="38"/>
      <c r="I1" s="38" t="s">
        <v>86</v>
      </c>
      <c r="J1" s="38"/>
      <c r="K1" s="38" t="s">
        <v>63</v>
      </c>
      <c r="L1" s="38"/>
      <c r="M1" s="38"/>
      <c r="N1" s="38"/>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3" activePane="bottomRight" state="frozen"/>
      <selection pane="topRight" activeCell="B1" sqref="B1"/>
      <selection pane="bottomLeft" activeCell="A3" sqref="A3"/>
      <selection pane="bottomRight" activeCell="O41" sqref="O41"/>
    </sheetView>
  </sheetViews>
  <sheetFormatPr defaultRowHeight="14.4" x14ac:dyDescent="0.3"/>
  <cols>
    <col min="2" max="2" width="21.109375" style="24" bestFit="1" customWidth="1"/>
    <col min="3" max="7" width="13.33203125" style="24" bestFit="1" customWidth="1"/>
  </cols>
  <sheetData>
    <row r="1" spans="1:10" x14ac:dyDescent="0.3">
      <c r="B1" s="24" t="s">
        <v>37</v>
      </c>
      <c r="C1" s="24" t="s">
        <v>18</v>
      </c>
      <c r="D1" s="24" t="s">
        <v>19</v>
      </c>
      <c r="E1" s="24" t="s">
        <v>61</v>
      </c>
      <c r="F1" s="24" t="s">
        <v>39</v>
      </c>
      <c r="G1" s="24" t="s">
        <v>20</v>
      </c>
      <c r="J1" s="2"/>
    </row>
    <row r="2" spans="1:10" x14ac:dyDescent="0.3">
      <c r="A2" s="1" t="s">
        <v>54</v>
      </c>
      <c r="B2" s="24" t="s">
        <v>43</v>
      </c>
      <c r="C2" s="24" t="s">
        <v>43</v>
      </c>
      <c r="D2" s="24" t="s">
        <v>43</v>
      </c>
      <c r="E2" s="24" t="s">
        <v>43</v>
      </c>
      <c r="F2" s="24" t="s">
        <v>43</v>
      </c>
      <c r="G2" s="24" t="s">
        <v>43</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2"/>
      <c r="I4" s="12"/>
      <c r="J4" s="12"/>
    </row>
    <row r="5" spans="1:10" x14ac:dyDescent="0.3">
      <c r="A5" s="1">
        <v>1972</v>
      </c>
      <c r="B5" s="11">
        <f>'Consumptive Uses'!C5/1000</f>
        <v>0.44919999999999999</v>
      </c>
      <c r="C5" s="11"/>
      <c r="D5" s="11"/>
      <c r="E5" s="11"/>
      <c r="F5" s="11"/>
      <c r="G5" s="11"/>
      <c r="H5" s="12"/>
      <c r="I5" s="12"/>
      <c r="J5" s="12"/>
    </row>
    <row r="6" spans="1:10" x14ac:dyDescent="0.3">
      <c r="A6" s="1">
        <v>1973</v>
      </c>
      <c r="B6" s="11">
        <f>'Consumptive Uses'!C6/1000</f>
        <v>0.50409999999999999</v>
      </c>
      <c r="C6" s="11"/>
      <c r="D6" s="11"/>
      <c r="E6" s="11"/>
      <c r="F6" s="11"/>
      <c r="G6" s="11"/>
      <c r="H6" s="12"/>
      <c r="I6" s="12"/>
      <c r="J6" s="12"/>
    </row>
    <row r="7" spans="1:10" x14ac:dyDescent="0.3">
      <c r="A7" s="1">
        <v>1974</v>
      </c>
      <c r="B7" s="11">
        <f>'Consumptive Uses'!C7/1000</f>
        <v>0.59060000000000001</v>
      </c>
      <c r="C7" s="11"/>
      <c r="D7" s="11"/>
      <c r="E7" s="11"/>
      <c r="F7" s="11"/>
      <c r="G7" s="11"/>
      <c r="H7" s="12"/>
      <c r="I7" s="12"/>
      <c r="J7" s="12"/>
    </row>
    <row r="8" spans="1:10" x14ac:dyDescent="0.3">
      <c r="A8" s="1">
        <v>1975</v>
      </c>
      <c r="B8" s="11">
        <f>'Consumptive Uses'!C8/1000</f>
        <v>0.61329999999999996</v>
      </c>
      <c r="C8" s="11"/>
      <c r="D8" s="11"/>
      <c r="E8" s="11"/>
      <c r="F8" s="11"/>
      <c r="G8" s="11"/>
      <c r="H8" s="12"/>
      <c r="I8" s="12"/>
      <c r="J8" s="12"/>
    </row>
    <row r="9" spans="1:10" x14ac:dyDescent="0.3">
      <c r="A9" s="1">
        <v>1976</v>
      </c>
      <c r="B9" s="11">
        <f>'Consumptive Uses'!C9/1000</f>
        <v>0.62639999999999996</v>
      </c>
      <c r="C9" s="11"/>
      <c r="D9" s="11"/>
      <c r="E9" s="11"/>
      <c r="F9" s="11"/>
      <c r="G9" s="11"/>
      <c r="H9" s="12"/>
      <c r="I9" s="12"/>
      <c r="J9" s="12"/>
    </row>
    <row r="10" spans="1:10" x14ac:dyDescent="0.3">
      <c r="A10" s="1">
        <v>1977</v>
      </c>
      <c r="B10" s="11">
        <f>'Consumptive Uses'!C10/1000</f>
        <v>0.53700000000000003</v>
      </c>
      <c r="C10" s="11"/>
      <c r="D10" s="11"/>
      <c r="E10" s="11"/>
      <c r="F10" s="11"/>
      <c r="G10" s="11"/>
      <c r="H10" s="12"/>
      <c r="I10" s="12"/>
      <c r="J10" s="12"/>
    </row>
    <row r="11" spans="1:10" x14ac:dyDescent="0.3">
      <c r="A11" s="1">
        <v>1978</v>
      </c>
      <c r="B11" s="11">
        <f>'Consumptive Uses'!C11/1000</f>
        <v>0.51879999999999993</v>
      </c>
      <c r="C11" s="11"/>
      <c r="D11" s="11"/>
      <c r="E11" s="11"/>
      <c r="F11" s="11"/>
      <c r="G11" s="11"/>
      <c r="H11" s="12"/>
      <c r="I11" s="12"/>
      <c r="J11" s="12"/>
    </row>
    <row r="12" spans="1:10" x14ac:dyDescent="0.3">
      <c r="A12" s="1">
        <v>1979</v>
      </c>
      <c r="B12" s="11">
        <f>'Consumptive Uses'!C12/1000</f>
        <v>0.61229999999999996</v>
      </c>
      <c r="C12" s="11"/>
      <c r="D12" s="11"/>
      <c r="E12" s="11"/>
      <c r="F12" s="11"/>
      <c r="G12" s="11"/>
      <c r="H12" s="12"/>
      <c r="I12" s="12"/>
      <c r="J12" s="12"/>
    </row>
    <row r="13" spans="1:10" x14ac:dyDescent="0.3">
      <c r="A13" s="1">
        <v>1980</v>
      </c>
      <c r="B13" s="11">
        <f>'Consumptive Uses'!C13/1000</f>
        <v>0.68820000000000003</v>
      </c>
      <c r="C13" s="11">
        <f>'BOR 1981'!D4/1000</f>
        <v>0.52</v>
      </c>
      <c r="D13" s="11"/>
      <c r="E13" s="11"/>
      <c r="F13" s="11"/>
      <c r="G13" s="11"/>
      <c r="H13" s="12"/>
      <c r="I13" s="12"/>
      <c r="J13" s="12"/>
    </row>
    <row r="14" spans="1:10" x14ac:dyDescent="0.3">
      <c r="A14" s="1">
        <v>1981</v>
      </c>
      <c r="B14" s="11">
        <f>'Consumptive Uses'!C14/1000</f>
        <v>0.6482</v>
      </c>
      <c r="C14" s="11">
        <f>'BOR 1981'!D5/1000</f>
        <v>0.52</v>
      </c>
      <c r="D14" s="11"/>
      <c r="E14" s="11"/>
      <c r="F14" s="11"/>
      <c r="G14" s="11"/>
      <c r="H14" s="12"/>
      <c r="I14" s="12"/>
      <c r="J14" s="12"/>
    </row>
    <row r="15" spans="1:10" x14ac:dyDescent="0.3">
      <c r="A15" s="1">
        <v>1982</v>
      </c>
      <c r="B15" s="11">
        <f>'Consumptive Uses'!C15/1000</f>
        <v>0.6663</v>
      </c>
      <c r="C15" s="11">
        <f>'BOR 1981'!D6/1000</f>
        <v>0.52</v>
      </c>
      <c r="D15" s="11"/>
      <c r="E15" s="11"/>
      <c r="F15" s="11"/>
      <c r="G15" s="11"/>
      <c r="H15" s="12"/>
      <c r="I15" s="12"/>
      <c r="J15" s="12"/>
    </row>
    <row r="16" spans="1:10" x14ac:dyDescent="0.3">
      <c r="A16" s="1">
        <v>1983</v>
      </c>
      <c r="B16" s="11">
        <f>'Consumptive Uses'!C16/1000</f>
        <v>0.73409999999999997</v>
      </c>
      <c r="C16" s="11">
        <f>'BOR 1981'!D7/1000</f>
        <v>0.52</v>
      </c>
      <c r="D16" s="11">
        <f>'BOR 1984'!D4/1000</f>
        <v>0.52</v>
      </c>
      <c r="E16" s="11"/>
      <c r="F16" s="11"/>
      <c r="G16" s="11"/>
      <c r="H16" s="12"/>
      <c r="I16" s="12"/>
      <c r="J16" s="12"/>
    </row>
    <row r="17" spans="1:10" x14ac:dyDescent="0.3">
      <c r="A17" s="1">
        <v>1984</v>
      </c>
      <c r="B17" s="11">
        <f>'Consumptive Uses'!C17/1000</f>
        <v>0.71439999999999992</v>
      </c>
      <c r="C17" s="11">
        <f>'BOR 1981'!D8/1000</f>
        <v>0.52</v>
      </c>
      <c r="D17" s="11">
        <f>'BOR 1984'!D5/1000</f>
        <v>0.52</v>
      </c>
      <c r="E17" s="11"/>
      <c r="F17" s="11"/>
      <c r="G17" s="11"/>
      <c r="H17" s="12"/>
      <c r="I17" s="12"/>
      <c r="J17" s="12"/>
    </row>
    <row r="18" spans="1:10" x14ac:dyDescent="0.3">
      <c r="A18" s="1">
        <v>1985</v>
      </c>
      <c r="B18" s="11">
        <f>'Consumptive Uses'!C18/1000</f>
        <v>0.7026</v>
      </c>
      <c r="C18" s="11">
        <f>'BOR 1981'!D9/1000</f>
        <v>0.52</v>
      </c>
      <c r="D18" s="11">
        <f>'BOR 1984'!D6/1000</f>
        <v>0.52</v>
      </c>
      <c r="E18" s="11"/>
      <c r="F18" s="11"/>
      <c r="G18" s="11"/>
      <c r="H18" s="12"/>
      <c r="I18" s="12"/>
      <c r="J18" s="12"/>
    </row>
    <row r="19" spans="1:10" x14ac:dyDescent="0.3">
      <c r="A19" s="1">
        <v>1986</v>
      </c>
      <c r="B19" s="11">
        <f>'Consumptive Uses'!C19/1000</f>
        <v>0.70579999999999998</v>
      </c>
      <c r="C19" s="11">
        <f>'BOR 1981'!D10/1000</f>
        <v>0.52</v>
      </c>
      <c r="D19" s="11">
        <f>'BOR 1984'!D7/1000</f>
        <v>0.52</v>
      </c>
      <c r="E19" s="11"/>
      <c r="F19" s="11"/>
      <c r="G19" s="11"/>
      <c r="H19" s="12"/>
      <c r="I19" s="12"/>
      <c r="J19" s="12"/>
    </row>
    <row r="20" spans="1:10" x14ac:dyDescent="0.3">
      <c r="A20" s="1">
        <v>1987</v>
      </c>
      <c r="B20" s="11">
        <f>'Consumptive Uses'!C20/1000</f>
        <v>0.70479999999999998</v>
      </c>
      <c r="C20" s="11">
        <f>'BOR 1981'!D11/1000</f>
        <v>0.52</v>
      </c>
      <c r="D20" s="11">
        <f>'BOR 1984'!D8/1000</f>
        <v>0.52</v>
      </c>
      <c r="E20" s="11"/>
      <c r="F20" s="11"/>
      <c r="G20" s="11"/>
      <c r="H20" s="12"/>
      <c r="I20" s="12"/>
      <c r="J20" s="12"/>
    </row>
    <row r="21" spans="1:10" x14ac:dyDescent="0.3">
      <c r="A21" s="1">
        <v>1988</v>
      </c>
      <c r="B21" s="11">
        <f>'Consumptive Uses'!C21/1000</f>
        <v>0.68910000000000005</v>
      </c>
      <c r="C21" s="11">
        <f>'BOR 1981'!D12/1000</f>
        <v>0.52</v>
      </c>
      <c r="D21" s="11">
        <f>'BOR 1984'!D9/1000</f>
        <v>0.52</v>
      </c>
      <c r="E21" s="11"/>
      <c r="F21" s="11"/>
      <c r="G21" s="11"/>
      <c r="H21" s="12"/>
      <c r="I21" s="12"/>
      <c r="J21" s="12"/>
    </row>
    <row r="22" spans="1:10" x14ac:dyDescent="0.3">
      <c r="A22" s="1">
        <v>1989</v>
      </c>
      <c r="B22" s="11">
        <f>'Consumptive Uses'!C22/1000</f>
        <v>0.63449999999999995</v>
      </c>
      <c r="C22" s="11">
        <f>'BOR 1981'!D13/1000</f>
        <v>0.52</v>
      </c>
      <c r="D22" s="11">
        <f>'BOR 1984'!D10/1000</f>
        <v>0.52</v>
      </c>
      <c r="E22" s="11"/>
      <c r="F22" s="11"/>
      <c r="G22" s="11"/>
      <c r="H22" s="12"/>
      <c r="I22" s="12"/>
      <c r="J22" s="12"/>
    </row>
    <row r="23" spans="1:10" x14ac:dyDescent="0.3">
      <c r="A23" s="1">
        <v>1990</v>
      </c>
      <c r="B23" s="11">
        <f>'Consumptive Uses'!C23/1000</f>
        <v>0.5494</v>
      </c>
      <c r="C23" s="11">
        <f>'BOR 1981'!D14/1000</f>
        <v>0.52</v>
      </c>
      <c r="D23" s="11">
        <f>'BOR 1984'!D11/1000</f>
        <v>0.52</v>
      </c>
      <c r="E23" s="11"/>
      <c r="F23" s="11"/>
      <c r="G23" s="11"/>
      <c r="H23" s="12"/>
      <c r="I23" s="12"/>
      <c r="J23" s="12"/>
    </row>
    <row r="24" spans="1:10" x14ac:dyDescent="0.3">
      <c r="A24" s="1">
        <v>1991</v>
      </c>
      <c r="B24" s="11">
        <f>'Consumptive Uses'!C24/1000</f>
        <v>0.51029999999999998</v>
      </c>
      <c r="C24" s="11">
        <f>'BOR 1981'!D15/1000</f>
        <v>0.52</v>
      </c>
      <c r="D24" s="11">
        <f>'BOR 1984'!D12/1000</f>
        <v>0.52</v>
      </c>
      <c r="E24" s="11"/>
      <c r="F24" s="11"/>
      <c r="G24" s="11"/>
      <c r="H24" s="12"/>
      <c r="I24" s="12"/>
      <c r="J24" s="12"/>
    </row>
    <row r="25" spans="1:10" x14ac:dyDescent="0.3">
      <c r="A25" s="1">
        <v>1992</v>
      </c>
      <c r="B25" s="11">
        <f>'Consumptive Uses'!C25/1000</f>
        <v>0.49099999999999999</v>
      </c>
      <c r="C25" s="11">
        <f>'BOR 1981'!D16/1000</f>
        <v>0.52</v>
      </c>
      <c r="D25" s="11">
        <f>'BOR 1984'!D13/1000</f>
        <v>0.52</v>
      </c>
      <c r="E25" s="11"/>
      <c r="F25" s="11"/>
      <c r="G25" s="11"/>
      <c r="H25" s="12"/>
      <c r="I25" s="12"/>
      <c r="J25" s="12"/>
    </row>
    <row r="26" spans="1:10" x14ac:dyDescent="0.3">
      <c r="A26" s="1">
        <v>1993</v>
      </c>
      <c r="B26" s="11">
        <f>'Consumptive Uses'!C26/1000</f>
        <v>0.57350000000000001</v>
      </c>
      <c r="C26" s="11">
        <f>'BOR 1981'!D17/1000</f>
        <v>0.52</v>
      </c>
      <c r="D26" s="11">
        <f>'BOR 1984'!D14/1000</f>
        <v>0.52</v>
      </c>
      <c r="E26" s="11"/>
      <c r="F26" s="11"/>
      <c r="G26" s="11"/>
      <c r="H26" s="12"/>
      <c r="I26" s="12"/>
      <c r="J26" s="12"/>
    </row>
    <row r="27" spans="1:10" x14ac:dyDescent="0.3">
      <c r="A27" s="1">
        <v>1994</v>
      </c>
      <c r="B27" s="11">
        <f>'Consumptive Uses'!C27/1000</f>
        <v>0.58910000000000007</v>
      </c>
      <c r="C27" s="11">
        <f>'BOR 1981'!D18/1000</f>
        <v>0.52</v>
      </c>
      <c r="D27" s="11">
        <f>'BOR 1984'!D15/1000</f>
        <v>0.52</v>
      </c>
      <c r="E27" s="11"/>
      <c r="F27" s="11"/>
      <c r="G27" s="11"/>
      <c r="H27" s="12"/>
      <c r="I27" s="12"/>
      <c r="J27" s="12"/>
    </row>
    <row r="28" spans="1:10" x14ac:dyDescent="0.3">
      <c r="A28" s="1">
        <v>1995</v>
      </c>
      <c r="B28" s="11">
        <f>'Consumptive Uses'!C28/1000</f>
        <v>0.64890000000000003</v>
      </c>
      <c r="C28" s="11">
        <f>'BOR 1981'!D19/1000</f>
        <v>0.52</v>
      </c>
      <c r="D28" s="11">
        <f>'BOR 1984'!D16/1000</f>
        <v>0.52</v>
      </c>
      <c r="E28" s="11"/>
      <c r="F28" s="11"/>
      <c r="G28" s="11"/>
      <c r="H28" s="12"/>
      <c r="I28" s="12"/>
      <c r="J28" s="12"/>
    </row>
    <row r="29" spans="1:10" x14ac:dyDescent="0.3">
      <c r="A29" s="1">
        <v>1996</v>
      </c>
      <c r="B29" s="11">
        <f>'Consumptive Uses'!C29/1000</f>
        <v>0.67149999999999999</v>
      </c>
      <c r="C29" s="11">
        <f>'BOR 1981'!D20/1000</f>
        <v>0.52</v>
      </c>
      <c r="D29" s="11">
        <f>'BOR 1984'!D17/1000</f>
        <v>0.52</v>
      </c>
      <c r="E29" s="11"/>
      <c r="F29" s="11"/>
      <c r="G29" s="11"/>
      <c r="H29" s="12"/>
      <c r="I29" s="12"/>
      <c r="J29" s="12"/>
    </row>
    <row r="30" spans="1:10" x14ac:dyDescent="0.3">
      <c r="A30" s="1">
        <v>1997</v>
      </c>
      <c r="B30" s="11">
        <f>'Consumptive Uses'!C30/1000</f>
        <v>0.6845</v>
      </c>
      <c r="C30" s="11">
        <f>'BOR 1981'!D21/1000</f>
        <v>0.52</v>
      </c>
      <c r="D30" s="11">
        <f>'BOR 1984'!D18/1000</f>
        <v>0.52</v>
      </c>
      <c r="E30" s="11"/>
      <c r="F30" s="11"/>
      <c r="G30" s="11"/>
      <c r="H30" s="12"/>
      <c r="I30" s="12"/>
      <c r="J30" s="12"/>
    </row>
    <row r="31" spans="1:10" x14ac:dyDescent="0.3">
      <c r="A31" s="1">
        <v>1998</v>
      </c>
      <c r="B31" s="11">
        <f>'Consumptive Uses'!C31/1000</f>
        <v>0.69729999999999992</v>
      </c>
      <c r="C31" s="11">
        <f>'BOR 1981'!D22/1000</f>
        <v>0.52</v>
      </c>
      <c r="D31" s="11">
        <f>'BOR 1984'!D19/1000</f>
        <v>0.52</v>
      </c>
      <c r="E31" s="11"/>
      <c r="F31" s="11"/>
      <c r="G31" s="11"/>
      <c r="H31" s="12"/>
      <c r="I31" s="12"/>
      <c r="J31" s="12"/>
    </row>
    <row r="32" spans="1:10" x14ac:dyDescent="0.3">
      <c r="A32" s="1">
        <v>1999</v>
      </c>
      <c r="B32" s="11">
        <f>'Consumptive Uses'!C32/1000</f>
        <v>0.69650000000000001</v>
      </c>
      <c r="C32" s="11">
        <f>'BOR 1981'!D23/1000</f>
        <v>0.52</v>
      </c>
      <c r="D32" s="11">
        <f>'BOR 1984'!D20/1000</f>
        <v>0.52</v>
      </c>
      <c r="E32" s="11"/>
      <c r="F32" s="11"/>
      <c r="G32" s="11"/>
      <c r="H32" s="12"/>
      <c r="I32" s="12"/>
      <c r="J32" s="12"/>
    </row>
    <row r="33" spans="1:10" x14ac:dyDescent="0.3">
      <c r="A33" s="1">
        <v>2000</v>
      </c>
      <c r="B33" s="11">
        <f>'Consumptive Uses'!C33/1000</f>
        <v>0.6623</v>
      </c>
      <c r="C33" s="11">
        <f>'BOR 1981'!D24/1000</f>
        <v>0.52</v>
      </c>
      <c r="D33" s="11">
        <f>'BOR 1984'!D21/1000</f>
        <v>0.52</v>
      </c>
      <c r="E33" s="11"/>
      <c r="F33" s="11"/>
      <c r="G33" s="11"/>
      <c r="H33" s="12"/>
      <c r="I33" s="12"/>
      <c r="J33" s="12"/>
    </row>
    <row r="34" spans="1:10" x14ac:dyDescent="0.3">
      <c r="A34" s="1">
        <v>2001</v>
      </c>
      <c r="B34" s="11">
        <f>'Consumptive Uses'!C34/1000</f>
        <v>0.61629999999999996</v>
      </c>
      <c r="C34" s="11">
        <f>'BOR 1981'!D25/1000</f>
        <v>0.52</v>
      </c>
      <c r="D34" s="11">
        <f>'BOR 1984'!D22/1000</f>
        <v>0.52</v>
      </c>
      <c r="E34" s="11"/>
      <c r="F34" s="11"/>
      <c r="G34" s="11"/>
      <c r="H34" s="12"/>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2"/>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2"/>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2"/>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2"/>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2"/>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2"/>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2"/>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2"/>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2"/>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2"/>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2"/>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2"/>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2"/>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2"/>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2"/>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2"/>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2"/>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12" sqref="G12"/>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0.5546875" bestFit="1" customWidth="1"/>
    <col min="6" max="7" width="10.6640625" bestFit="1" customWidth="1"/>
    <col min="8" max="8" width="34.109375" customWidth="1"/>
    <col min="10" max="10" width="13" customWidth="1"/>
  </cols>
  <sheetData>
    <row r="1" spans="1:33" x14ac:dyDescent="0.3">
      <c r="B1" s="24" t="s">
        <v>73</v>
      </c>
      <c r="C1" s="21" t="s">
        <v>74</v>
      </c>
      <c r="D1" s="24" t="s">
        <v>34</v>
      </c>
      <c r="H1" s="22" t="s">
        <v>65</v>
      </c>
    </row>
    <row r="2" spans="1:33" x14ac:dyDescent="0.3">
      <c r="A2" s="24" t="s">
        <v>54</v>
      </c>
      <c r="B2" s="24" t="s">
        <v>72</v>
      </c>
      <c r="C2" s="24" t="s">
        <v>72</v>
      </c>
      <c r="D2" s="24"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row>
    <row r="5" spans="1:33" x14ac:dyDescent="0.3">
      <c r="A5" s="1">
        <v>1972</v>
      </c>
      <c r="B5" s="7">
        <v>3007.4</v>
      </c>
      <c r="C5" s="7">
        <v>449.2</v>
      </c>
      <c r="D5" s="7">
        <f t="shared" ref="D5:D51" si="0">B5+C5</f>
        <v>3456.6</v>
      </c>
    </row>
    <row r="6" spans="1:33" x14ac:dyDescent="0.3">
      <c r="A6" s="1">
        <v>1973</v>
      </c>
      <c r="B6" s="7">
        <v>2847.5</v>
      </c>
      <c r="C6" s="7">
        <v>504.1</v>
      </c>
      <c r="D6" s="7">
        <f t="shared" si="0"/>
        <v>3351.6</v>
      </c>
      <c r="H6" s="5" t="s">
        <v>147</v>
      </c>
      <c r="I6" s="4" t="s">
        <v>0</v>
      </c>
    </row>
    <row r="7" spans="1:33" x14ac:dyDescent="0.3">
      <c r="A7" s="1">
        <v>1974</v>
      </c>
      <c r="B7" s="7">
        <v>3220.2</v>
      </c>
      <c r="C7" s="7">
        <v>590.6</v>
      </c>
      <c r="D7" s="7">
        <f t="shared" si="0"/>
        <v>3810.7999999999997</v>
      </c>
    </row>
    <row r="8" spans="1:33" x14ac:dyDescent="0.3">
      <c r="A8" s="1">
        <v>1975</v>
      </c>
      <c r="B8" s="7">
        <v>3000.7</v>
      </c>
      <c r="C8" s="7">
        <v>613.29999999999995</v>
      </c>
      <c r="D8" s="7">
        <f t="shared" si="0"/>
        <v>3614</v>
      </c>
      <c r="H8" s="2"/>
      <c r="V8" s="1"/>
      <c r="W8" s="1"/>
      <c r="X8" s="1"/>
      <c r="Y8" s="1"/>
      <c r="Z8" s="1"/>
      <c r="AA8" s="1"/>
      <c r="AB8" s="1"/>
      <c r="AC8" s="1"/>
      <c r="AD8" s="1"/>
      <c r="AE8" s="1"/>
      <c r="AF8" s="1"/>
      <c r="AG8" s="1"/>
    </row>
    <row r="9" spans="1:33" x14ac:dyDescent="0.3">
      <c r="A9" s="1">
        <v>1976</v>
      </c>
      <c r="B9" s="7">
        <v>2919.8</v>
      </c>
      <c r="C9" s="7">
        <v>626.4</v>
      </c>
      <c r="D9" s="7">
        <f t="shared" si="0"/>
        <v>3546.2000000000003</v>
      </c>
      <c r="H9" s="2"/>
      <c r="V9" s="1"/>
      <c r="W9" s="1"/>
      <c r="X9" s="1"/>
      <c r="Y9" s="1"/>
      <c r="Z9" s="1"/>
      <c r="AA9" s="1"/>
      <c r="AB9" s="1"/>
      <c r="AC9" s="1"/>
      <c r="AD9" s="1"/>
      <c r="AE9" s="1"/>
      <c r="AF9" s="1"/>
      <c r="AG9" s="1"/>
    </row>
    <row r="10" spans="1:33" x14ac:dyDescent="0.3">
      <c r="A10" s="1">
        <v>1977</v>
      </c>
      <c r="B10" s="7">
        <v>2446</v>
      </c>
      <c r="C10" s="7">
        <v>537</v>
      </c>
      <c r="D10" s="7">
        <f t="shared" si="0"/>
        <v>2983</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row>
    <row r="13" spans="1:33" x14ac:dyDescent="0.3">
      <c r="A13" s="1">
        <v>1980</v>
      </c>
      <c r="B13" s="7">
        <v>3219.7</v>
      </c>
      <c r="C13" s="7">
        <v>688.2</v>
      </c>
      <c r="D13" s="7">
        <f t="shared" si="0"/>
        <v>3907.8999999999996</v>
      </c>
    </row>
    <row r="14" spans="1:33" x14ac:dyDescent="0.3">
      <c r="A14" s="1">
        <v>1981</v>
      </c>
      <c r="B14" s="7">
        <v>3465.2</v>
      </c>
      <c r="C14" s="7">
        <v>648.20000000000005</v>
      </c>
      <c r="D14" s="7">
        <f t="shared" si="0"/>
        <v>4113.3999999999996</v>
      </c>
    </row>
    <row r="15" spans="1:33" x14ac:dyDescent="0.3">
      <c r="A15" s="1">
        <v>1982</v>
      </c>
      <c r="B15" s="7">
        <v>3487.7</v>
      </c>
      <c r="C15" s="7">
        <v>666.3</v>
      </c>
      <c r="D15" s="7">
        <f t="shared" si="0"/>
        <v>4154</v>
      </c>
    </row>
    <row r="16" spans="1:33" x14ac:dyDescent="0.3">
      <c r="A16" s="1">
        <v>1983</v>
      </c>
      <c r="B16" s="7">
        <v>3342.5</v>
      </c>
      <c r="C16" s="7">
        <v>734.1</v>
      </c>
      <c r="D16" s="7">
        <f t="shared" si="0"/>
        <v>4076.6</v>
      </c>
    </row>
    <row r="17" spans="1:33" x14ac:dyDescent="0.3">
      <c r="A17" s="1">
        <v>1984</v>
      </c>
      <c r="B17" s="7">
        <v>3262.8</v>
      </c>
      <c r="C17" s="7">
        <v>714.4</v>
      </c>
      <c r="D17" s="7">
        <f t="shared" si="0"/>
        <v>3977.2000000000003</v>
      </c>
    </row>
    <row r="18" spans="1:33" x14ac:dyDescent="0.3">
      <c r="A18" s="1">
        <v>1985</v>
      </c>
      <c r="B18" s="7">
        <v>3540.6</v>
      </c>
      <c r="C18" s="7">
        <v>702.6</v>
      </c>
      <c r="D18" s="7">
        <f t="shared" si="0"/>
        <v>4243.2</v>
      </c>
    </row>
    <row r="19" spans="1:33" x14ac:dyDescent="0.3">
      <c r="A19" s="1">
        <v>1986</v>
      </c>
      <c r="B19" s="7">
        <v>3424.4</v>
      </c>
      <c r="C19" s="7">
        <v>705.8</v>
      </c>
      <c r="D19" s="7">
        <f t="shared" si="0"/>
        <v>4130.2</v>
      </c>
    </row>
    <row r="20" spans="1:33" x14ac:dyDescent="0.3">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H22" s="5" t="s">
        <v>55</v>
      </c>
    </row>
    <row r="23" spans="1:33" x14ac:dyDescent="0.3">
      <c r="A23" s="1">
        <v>1990</v>
      </c>
      <c r="B23" s="7">
        <v>3803</v>
      </c>
      <c r="C23" s="7">
        <v>549.4</v>
      </c>
      <c r="D23" s="7">
        <f t="shared" si="0"/>
        <v>4352.3999999999996</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row>
    <row r="34" spans="1:8" x14ac:dyDescent="0.3">
      <c r="A34" s="1">
        <v>2001</v>
      </c>
      <c r="B34" s="7">
        <v>4219</v>
      </c>
      <c r="C34" s="7">
        <v>616.29999999999995</v>
      </c>
      <c r="D34" s="7">
        <f t="shared" si="0"/>
        <v>4835.3</v>
      </c>
      <c r="H34" t="s">
        <v>58</v>
      </c>
    </row>
    <row r="35" spans="1:8" x14ac:dyDescent="0.3">
      <c r="A35" s="1">
        <v>2002</v>
      </c>
      <c r="B35" s="7">
        <v>3774.4</v>
      </c>
      <c r="C35" s="7">
        <v>513.6</v>
      </c>
      <c r="D35" s="7">
        <f t="shared" si="0"/>
        <v>4288</v>
      </c>
    </row>
    <row r="36" spans="1:8" x14ac:dyDescent="0.3">
      <c r="A36" s="1">
        <v>2003</v>
      </c>
      <c r="B36" s="7">
        <v>3789.5</v>
      </c>
      <c r="C36" s="7">
        <v>428.2</v>
      </c>
      <c r="D36" s="7">
        <f t="shared" si="0"/>
        <v>4217.7</v>
      </c>
    </row>
    <row r="37" spans="1:8" x14ac:dyDescent="0.3">
      <c r="A37" s="1">
        <v>2004</v>
      </c>
      <c r="B37" s="7">
        <v>3550.7</v>
      </c>
      <c r="C37" s="7">
        <v>355.2</v>
      </c>
      <c r="D37" s="7">
        <f t="shared" si="0"/>
        <v>3905.8999999999996</v>
      </c>
    </row>
    <row r="38" spans="1:8" x14ac:dyDescent="0.3">
      <c r="A38" s="21">
        <v>2005</v>
      </c>
      <c r="B38" s="7">
        <v>3645.9</v>
      </c>
      <c r="C38" s="7">
        <v>393.9</v>
      </c>
      <c r="D38" s="7">
        <f t="shared" si="0"/>
        <v>4039.8</v>
      </c>
    </row>
    <row r="39" spans="1:8" x14ac:dyDescent="0.3">
      <c r="A39" s="1">
        <v>2006</v>
      </c>
      <c r="B39" s="7">
        <v>3836.8</v>
      </c>
      <c r="C39" s="7">
        <v>444</v>
      </c>
      <c r="D39" s="7">
        <f t="shared" si="0"/>
        <v>4280.8</v>
      </c>
    </row>
    <row r="40" spans="1:8" x14ac:dyDescent="0.3">
      <c r="A40" s="1">
        <v>2007</v>
      </c>
      <c r="B40" s="7">
        <v>4096.1000000000004</v>
      </c>
      <c r="C40" s="7">
        <v>453</v>
      </c>
      <c r="D40" s="7">
        <f t="shared" si="0"/>
        <v>4549.1000000000004</v>
      </c>
    </row>
    <row r="41" spans="1:8" x14ac:dyDescent="0.3">
      <c r="A41" s="1">
        <v>2008</v>
      </c>
      <c r="B41" s="7">
        <v>4158.2</v>
      </c>
      <c r="C41" s="7">
        <v>495.1</v>
      </c>
      <c r="D41" s="7">
        <f t="shared" si="0"/>
        <v>4653.3</v>
      </c>
    </row>
    <row r="42" spans="1:8" x14ac:dyDescent="0.3">
      <c r="A42" s="1">
        <v>2009</v>
      </c>
      <c r="B42" s="7">
        <v>4050.4</v>
      </c>
      <c r="C42" s="7">
        <v>533.1</v>
      </c>
      <c r="D42" s="7">
        <f t="shared" si="0"/>
        <v>4583.5</v>
      </c>
    </row>
    <row r="43" spans="1:8" x14ac:dyDescent="0.3">
      <c r="A43" s="1">
        <v>2010</v>
      </c>
      <c r="B43" s="7">
        <v>3897.1</v>
      </c>
      <c r="C43" s="7">
        <v>531.1</v>
      </c>
      <c r="D43" s="7">
        <f t="shared" si="0"/>
        <v>4428.2</v>
      </c>
    </row>
    <row r="44" spans="1:8" x14ac:dyDescent="0.3">
      <c r="A44" s="1">
        <v>2011</v>
      </c>
      <c r="B44" s="7">
        <v>3916.4</v>
      </c>
      <c r="C44" s="7">
        <v>569.9</v>
      </c>
      <c r="D44" s="7">
        <f t="shared" si="0"/>
        <v>4486.3</v>
      </c>
    </row>
    <row r="45" spans="1:8" x14ac:dyDescent="0.3">
      <c r="A45" s="1">
        <v>2012</v>
      </c>
      <c r="B45" s="7">
        <v>4305.6000000000004</v>
      </c>
      <c r="C45" s="7">
        <v>517.5</v>
      </c>
      <c r="D45" s="7">
        <f t="shared" si="0"/>
        <v>4823.1000000000004</v>
      </c>
    </row>
    <row r="46" spans="1:8" x14ac:dyDescent="0.3">
      <c r="A46" s="1">
        <v>2013</v>
      </c>
      <c r="B46" s="7">
        <v>3658.7</v>
      </c>
      <c r="C46" s="7">
        <v>423.8</v>
      </c>
      <c r="D46" s="7">
        <f t="shared" si="0"/>
        <v>4082.5</v>
      </c>
    </row>
    <row r="47" spans="1:8" x14ac:dyDescent="0.3">
      <c r="A47" s="1">
        <v>2014</v>
      </c>
      <c r="B47" s="7">
        <v>3476.2</v>
      </c>
      <c r="C47" s="7">
        <v>442.6</v>
      </c>
      <c r="D47" s="7">
        <f t="shared" si="0"/>
        <v>3918.7999999999997</v>
      </c>
    </row>
    <row r="48" spans="1:8" x14ac:dyDescent="0.3">
      <c r="A48" s="1">
        <v>2015</v>
      </c>
      <c r="B48" s="7">
        <v>3177.2</v>
      </c>
      <c r="C48" s="7">
        <v>460.8</v>
      </c>
      <c r="D48" s="7">
        <f t="shared" si="0"/>
        <v>3638</v>
      </c>
    </row>
    <row r="49" spans="1:38" x14ac:dyDescent="0.3">
      <c r="A49" s="1">
        <v>2016</v>
      </c>
      <c r="B49" s="7">
        <v>3897.1</v>
      </c>
      <c r="C49" s="7">
        <v>468.7</v>
      </c>
      <c r="D49" s="7">
        <f t="shared" si="0"/>
        <v>4365.8</v>
      </c>
    </row>
    <row r="50" spans="1:38" x14ac:dyDescent="0.3">
      <c r="A50" s="1">
        <v>2017</v>
      </c>
      <c r="B50" s="7">
        <v>4167.2</v>
      </c>
      <c r="C50" s="7">
        <v>512.4</v>
      </c>
      <c r="D50" s="7">
        <f t="shared" si="0"/>
        <v>4679.5999999999995</v>
      </c>
    </row>
    <row r="51" spans="1:38" x14ac:dyDescent="0.3">
      <c r="A51" s="1">
        <v>2018</v>
      </c>
      <c r="B51" s="7">
        <v>4365</v>
      </c>
      <c r="C51" s="7">
        <v>452.2</v>
      </c>
      <c r="D51" s="7">
        <f t="shared" si="0"/>
        <v>4817.2</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C1"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tabSelected="1" topLeftCell="A37"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2</vt:i4>
      </vt:variant>
    </vt:vector>
  </HeadingPairs>
  <TitlesOfParts>
    <vt:vector size="13"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2020-03-16T15:40:21Z</dcterms:modified>
</cp:coreProperties>
</file>