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325-1060\"/>
    </mc:Choice>
  </mc:AlternateContent>
  <xr:revisionPtr revIDLastSave="0" documentId="13_ncr:1_{D62FCAE5-8A5F-424C-A418-CD33B3BC0E67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RUN47" sheetId="16" r:id="rId1"/>
    <sheet name="RUN94" sheetId="17" r:id="rId2"/>
    <sheet name="Trade-offs-47" sheetId="11" r:id="rId3"/>
    <sheet name="Trade-offs-94" sheetId="18" r:id="rId4"/>
    <sheet name="Run25" sheetId="8" r:id="rId5"/>
    <sheet name="Run89" sheetId="10" r:id="rId6"/>
    <sheet name="Elevation Results" sheetId="1" r:id="rId7"/>
    <sheet name="Storage" sheetId="14" r:id="rId8"/>
    <sheet name="Annual Shortages (CRSS)" sheetId="6" r:id="rId9"/>
    <sheet name="Annual Shortages (ADP)" sheetId="7" r:id="rId10"/>
    <sheet name="Shortage Results" sheetId="2" r:id="rId11"/>
    <sheet name="Spill Results" sheetId="3" r:id="rId12"/>
    <sheet name="10Y Release CP" sheetId="5" r:id="rId13"/>
    <sheet name="Temperature Results" sheetId="4" r:id="rId14"/>
    <sheet name="Equalization" sheetId="15" r:id="rId15"/>
  </sheets>
  <externalReferences>
    <externalReference r:id="rId16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18" l="1"/>
  <c r="AB4" i="18" s="1"/>
  <c r="AB4" i="11"/>
  <c r="AA4" i="11"/>
  <c r="W45" i="17"/>
  <c r="V45" i="17"/>
  <c r="U45" i="17"/>
  <c r="T45" i="17"/>
  <c r="V45" i="16"/>
  <c r="T45" i="16"/>
  <c r="W45" i="16"/>
  <c r="U45" i="16"/>
  <c r="O10" i="18"/>
  <c r="N10" i="18"/>
  <c r="D10" i="18"/>
  <c r="P10" i="18" s="1"/>
  <c r="O9" i="18"/>
  <c r="N9" i="18"/>
  <c r="D9" i="18"/>
  <c r="P9" i="18" s="1"/>
  <c r="O8" i="18"/>
  <c r="N8" i="18"/>
  <c r="D8" i="18"/>
  <c r="P8" i="18" s="1"/>
  <c r="O7" i="18"/>
  <c r="N7" i="18"/>
  <c r="D7" i="18"/>
  <c r="P7" i="18" s="1"/>
  <c r="O6" i="18"/>
  <c r="N6" i="18"/>
  <c r="D6" i="18"/>
  <c r="P6" i="18" s="1"/>
  <c r="O5" i="18"/>
  <c r="N5" i="18"/>
  <c r="D5" i="18"/>
  <c r="P5" i="18" s="1"/>
  <c r="O4" i="18"/>
  <c r="N4" i="18"/>
  <c r="D4" i="18"/>
  <c r="P4" i="18" s="1"/>
  <c r="AF2" i="18"/>
  <c r="AE2" i="18"/>
  <c r="N14" i="18" s="1"/>
  <c r="AD2" i="18"/>
  <c r="N13" i="18" s="1"/>
  <c r="T7" i="18" l="1"/>
  <c r="Y7" i="18" s="1"/>
  <c r="O14" i="18"/>
  <c r="T8" i="18"/>
  <c r="Y8" i="18" s="1"/>
  <c r="T4" i="18"/>
  <c r="Y4" i="18" s="1"/>
  <c r="T9" i="18"/>
  <c r="Y9" i="18" s="1"/>
  <c r="T5" i="18"/>
  <c r="Y5" i="18" s="1"/>
  <c r="T10" i="18"/>
  <c r="Y10" i="18" s="1"/>
  <c r="T6" i="18"/>
  <c r="Y6" i="18" s="1"/>
  <c r="S7" i="18"/>
  <c r="X7" i="18" s="1"/>
  <c r="O13" i="18"/>
  <c r="S8" i="18"/>
  <c r="X8" i="18" s="1"/>
  <c r="Z8" i="18" s="1"/>
  <c r="S4" i="18"/>
  <c r="X4" i="18" s="1"/>
  <c r="S10" i="18"/>
  <c r="X10" i="18" s="1"/>
  <c r="S6" i="18"/>
  <c r="X6" i="18" s="1"/>
  <c r="S9" i="18"/>
  <c r="X9" i="18" s="1"/>
  <c r="S5" i="18"/>
  <c r="X5" i="18" s="1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5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Q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16" i="17"/>
  <c r="O17" i="17"/>
  <c r="Q17" i="17" s="1"/>
  <c r="O18" i="17"/>
  <c r="Q18" i="17" s="1"/>
  <c r="O19" i="17"/>
  <c r="Q19" i="17" s="1"/>
  <c r="O20" i="17"/>
  <c r="Q20" i="17" s="1"/>
  <c r="O21" i="17"/>
  <c r="Q21" i="17" s="1"/>
  <c r="O22" i="17"/>
  <c r="Q22" i="17" s="1"/>
  <c r="O23" i="17"/>
  <c r="Q23" i="17" s="1"/>
  <c r="O24" i="17"/>
  <c r="Q24" i="17" s="1"/>
  <c r="O25" i="17"/>
  <c r="Q25" i="17" s="1"/>
  <c r="O26" i="17"/>
  <c r="Q26" i="17" s="1"/>
  <c r="O27" i="17"/>
  <c r="Q27" i="17" s="1"/>
  <c r="O28" i="17"/>
  <c r="Q28" i="17" s="1"/>
  <c r="O29" i="17"/>
  <c r="Q29" i="17" s="1"/>
  <c r="O30" i="17"/>
  <c r="Q30" i="17" s="1"/>
  <c r="O31" i="17"/>
  <c r="Q31" i="17" s="1"/>
  <c r="O32" i="17"/>
  <c r="Q32" i="17" s="1"/>
  <c r="O33" i="17"/>
  <c r="Q33" i="17" s="1"/>
  <c r="O34" i="17"/>
  <c r="Q34" i="17" s="1"/>
  <c r="O35" i="17"/>
  <c r="Q35" i="17" s="1"/>
  <c r="O36" i="17"/>
  <c r="Q36" i="17" s="1"/>
  <c r="O37" i="17"/>
  <c r="Q37" i="17" s="1"/>
  <c r="O38" i="17"/>
  <c r="Q38" i="17" s="1"/>
  <c r="O39" i="17"/>
  <c r="Q39" i="17" s="1"/>
  <c r="O40" i="17"/>
  <c r="Q40" i="17" s="1"/>
  <c r="O41" i="17"/>
  <c r="Q41" i="17" s="1"/>
  <c r="O42" i="17"/>
  <c r="Q42" i="17" s="1"/>
  <c r="O43" i="17"/>
  <c r="Q43" i="17" s="1"/>
  <c r="O44" i="17"/>
  <c r="Q44" i="17" s="1"/>
  <c r="O45" i="17"/>
  <c r="Q45" i="17" s="1"/>
  <c r="O46" i="17"/>
  <c r="Q46" i="17" s="1"/>
  <c r="O47" i="17"/>
  <c r="Q47" i="17" s="1"/>
  <c r="O48" i="17"/>
  <c r="O49" i="17"/>
  <c r="Q49" i="17" s="1"/>
  <c r="O50" i="17"/>
  <c r="Q50" i="17" s="1"/>
  <c r="O51" i="17"/>
  <c r="Q51" i="17" s="1"/>
  <c r="O52" i="17"/>
  <c r="Q52" i="17" s="1"/>
  <c r="O53" i="17"/>
  <c r="Q53" i="17" s="1"/>
  <c r="O54" i="17"/>
  <c r="Q54" i="17" s="1"/>
  <c r="O55" i="17"/>
  <c r="Q55" i="17" s="1"/>
  <c r="O56" i="17"/>
  <c r="Q56" i="17" s="1"/>
  <c r="O57" i="17"/>
  <c r="Q57" i="17" s="1"/>
  <c r="O58" i="17"/>
  <c r="Q58" i="17" s="1"/>
  <c r="O59" i="17"/>
  <c r="Q59" i="17" s="1"/>
  <c r="O60" i="17"/>
  <c r="Q60" i="17" s="1"/>
  <c r="O61" i="17"/>
  <c r="Q61" i="17" s="1"/>
  <c r="O62" i="17"/>
  <c r="Q62" i="17" s="1"/>
  <c r="O63" i="17"/>
  <c r="Q63" i="17" s="1"/>
  <c r="O64" i="17"/>
  <c r="Q64" i="17" s="1"/>
  <c r="O65" i="17"/>
  <c r="Q65" i="17" s="1"/>
  <c r="O66" i="17"/>
  <c r="Q66" i="17" s="1"/>
  <c r="O67" i="17"/>
  <c r="Q67" i="17" s="1"/>
  <c r="O68" i="17"/>
  <c r="Q68" i="17" s="1"/>
  <c r="O69" i="17"/>
  <c r="Q69" i="17" s="1"/>
  <c r="O70" i="17"/>
  <c r="Q70" i="17" s="1"/>
  <c r="O71" i="17"/>
  <c r="Q71" i="17" s="1"/>
  <c r="O72" i="17"/>
  <c r="Q72" i="17" s="1"/>
  <c r="O73" i="17"/>
  <c r="Q73" i="17" s="1"/>
  <c r="O74" i="17"/>
  <c r="Q74" i="17" s="1"/>
  <c r="O75" i="17"/>
  <c r="Q75" i="17" s="1"/>
  <c r="O76" i="17"/>
  <c r="Q76" i="17" s="1"/>
  <c r="O77" i="17"/>
  <c r="Q77" i="17" s="1"/>
  <c r="O78" i="17"/>
  <c r="Q78" i="17" s="1"/>
  <c r="O79" i="17"/>
  <c r="Q79" i="17" s="1"/>
  <c r="O80" i="17"/>
  <c r="Q80" i="17" s="1"/>
  <c r="O81" i="17"/>
  <c r="Q81" i="17" s="1"/>
  <c r="O82" i="17"/>
  <c r="Q82" i="17" s="1"/>
  <c r="O83" i="17"/>
  <c r="Q83" i="17" s="1"/>
  <c r="O84" i="17"/>
  <c r="Q84" i="17" s="1"/>
  <c r="O85" i="17"/>
  <c r="Q85" i="17" s="1"/>
  <c r="O86" i="17"/>
  <c r="Q86" i="17" s="1"/>
  <c r="O87" i="17"/>
  <c r="Q87" i="17" s="1"/>
  <c r="O88" i="17"/>
  <c r="Q88" i="17" s="1"/>
  <c r="O89" i="17"/>
  <c r="Q89" i="17" s="1"/>
  <c r="O90" i="17"/>
  <c r="Q90" i="17" s="1"/>
  <c r="O91" i="17"/>
  <c r="Q91" i="17" s="1"/>
  <c r="O92" i="17"/>
  <c r="Q92" i="17" s="1"/>
  <c r="O93" i="17"/>
  <c r="Q93" i="17" s="1"/>
  <c r="O94" i="17"/>
  <c r="Q94" i="17" s="1"/>
  <c r="O95" i="17"/>
  <c r="Q95" i="17" s="1"/>
  <c r="O96" i="17"/>
  <c r="Q96" i="17" s="1"/>
  <c r="O97" i="17"/>
  <c r="Q97" i="17" s="1"/>
  <c r="O98" i="17"/>
  <c r="Q98" i="17" s="1"/>
  <c r="O99" i="17"/>
  <c r="Q99" i="17" s="1"/>
  <c r="O100" i="17"/>
  <c r="Q100" i="17" s="1"/>
  <c r="O101" i="17"/>
  <c r="Q101" i="17" s="1"/>
  <c r="O102" i="17"/>
  <c r="Q102" i="17" s="1"/>
  <c r="O103" i="17"/>
  <c r="Q103" i="17" s="1"/>
  <c r="O104" i="17"/>
  <c r="Q104" i="17" s="1"/>
  <c r="O105" i="17"/>
  <c r="Q105" i="17" s="1"/>
  <c r="O106" i="17"/>
  <c r="Q106" i="17" s="1"/>
  <c r="O107" i="17"/>
  <c r="Q107" i="17" s="1"/>
  <c r="O108" i="17"/>
  <c r="Q108" i="17" s="1"/>
  <c r="O109" i="17"/>
  <c r="Q109" i="17" s="1"/>
  <c r="O110" i="17"/>
  <c r="Q110" i="17" s="1"/>
  <c r="O111" i="17"/>
  <c r="Q111" i="17" s="1"/>
  <c r="O112" i="17"/>
  <c r="Q112" i="17" s="1"/>
  <c r="O113" i="17"/>
  <c r="Q113" i="17" s="1"/>
  <c r="O114" i="17"/>
  <c r="Q114" i="17" s="1"/>
  <c r="O115" i="17"/>
  <c r="Q115" i="17" s="1"/>
  <c r="O116" i="17"/>
  <c r="Q116" i="17" s="1"/>
  <c r="O117" i="17"/>
  <c r="Q117" i="17" s="1"/>
  <c r="O118" i="17"/>
  <c r="Q118" i="17" s="1"/>
  <c r="O119" i="17"/>
  <c r="Q119" i="17" s="1"/>
  <c r="O120" i="17"/>
  <c r="Q120" i="17" s="1"/>
  <c r="O121" i="17"/>
  <c r="Q121" i="17" s="1"/>
  <c r="O122" i="17"/>
  <c r="Q122" i="17" s="1"/>
  <c r="O123" i="17"/>
  <c r="Q123" i="17" s="1"/>
  <c r="O124" i="17"/>
  <c r="Q124" i="17" s="1"/>
  <c r="O125" i="17"/>
  <c r="Q125" i="17" s="1"/>
  <c r="O126" i="17"/>
  <c r="Q126" i="17" s="1"/>
  <c r="O127" i="17"/>
  <c r="Q127" i="17" s="1"/>
  <c r="O128" i="17"/>
  <c r="Q128" i="17" s="1"/>
  <c r="O129" i="17"/>
  <c r="Q129" i="17" s="1"/>
  <c r="O130" i="17"/>
  <c r="Q130" i="17" s="1"/>
  <c r="O131" i="17"/>
  <c r="Q131" i="17" s="1"/>
  <c r="O132" i="17"/>
  <c r="Q132" i="17" s="1"/>
  <c r="O133" i="17"/>
  <c r="Q133" i="17" s="1"/>
  <c r="O134" i="17"/>
  <c r="Q134" i="17" s="1"/>
  <c r="O135" i="17"/>
  <c r="Q135" i="17" s="1"/>
  <c r="O136" i="17"/>
  <c r="Q136" i="17" s="1"/>
  <c r="O137" i="17"/>
  <c r="Q137" i="17" s="1"/>
  <c r="O138" i="17"/>
  <c r="Q138" i="17" s="1"/>
  <c r="O139" i="17"/>
  <c r="Q139" i="17" s="1"/>
  <c r="O140" i="17"/>
  <c r="Q140" i="17" s="1"/>
  <c r="O141" i="17"/>
  <c r="Q141" i="17" s="1"/>
  <c r="O142" i="17"/>
  <c r="Q142" i="17" s="1"/>
  <c r="O143" i="17"/>
  <c r="Q143" i="17" s="1"/>
  <c r="O144" i="17"/>
  <c r="Q144" i="17" s="1"/>
  <c r="O145" i="17"/>
  <c r="Q145" i="17" s="1"/>
  <c r="O146" i="17"/>
  <c r="Q146" i="17" s="1"/>
  <c r="O147" i="17"/>
  <c r="Q147" i="17" s="1"/>
  <c r="O148" i="17"/>
  <c r="Q148" i="17" s="1"/>
  <c r="O149" i="17"/>
  <c r="Q149" i="17" s="1"/>
  <c r="O150" i="17"/>
  <c r="Q150" i="17" s="1"/>
  <c r="O151" i="17"/>
  <c r="Q151" i="17" s="1"/>
  <c r="O152" i="17"/>
  <c r="Q152" i="17" s="1"/>
  <c r="O153" i="17"/>
  <c r="Q153" i="17" s="1"/>
  <c r="O154" i="17"/>
  <c r="Q154" i="17" s="1"/>
  <c r="O155" i="17"/>
  <c r="Q155" i="17" s="1"/>
  <c r="O156" i="17"/>
  <c r="Q156" i="17" s="1"/>
  <c r="O157" i="17"/>
  <c r="Q157" i="17" s="1"/>
  <c r="O158" i="17"/>
  <c r="Q158" i="17" s="1"/>
  <c r="O159" i="17"/>
  <c r="Q159" i="17" s="1"/>
  <c r="O160" i="17"/>
  <c r="Q160" i="17" s="1"/>
  <c r="O161" i="17"/>
  <c r="Q161" i="17" s="1"/>
  <c r="O162" i="17"/>
  <c r="Q162" i="17" s="1"/>
  <c r="O163" i="17"/>
  <c r="Q163" i="17" s="1"/>
  <c r="O164" i="17"/>
  <c r="Q164" i="17" s="1"/>
  <c r="O165" i="17"/>
  <c r="Q165" i="17" s="1"/>
  <c r="O166" i="17"/>
  <c r="Q166" i="17" s="1"/>
  <c r="O167" i="17"/>
  <c r="Q167" i="17" s="1"/>
  <c r="O168" i="17"/>
  <c r="Q168" i="17" s="1"/>
  <c r="O169" i="17"/>
  <c r="Q169" i="17" s="1"/>
  <c r="O170" i="17"/>
  <c r="Q170" i="17" s="1"/>
  <c r="O171" i="17"/>
  <c r="Q171" i="17" s="1"/>
  <c r="O172" i="17"/>
  <c r="Q172" i="17" s="1"/>
  <c r="O173" i="17"/>
  <c r="Q173" i="17" s="1"/>
  <c r="O174" i="17"/>
  <c r="Q174" i="17" s="1"/>
  <c r="O175" i="17"/>
  <c r="Q175" i="17" s="1"/>
  <c r="O176" i="17"/>
  <c r="Q176" i="17" s="1"/>
  <c r="O177" i="17"/>
  <c r="Q177" i="17" s="1"/>
  <c r="O178" i="17"/>
  <c r="Q178" i="17" s="1"/>
  <c r="O179" i="17"/>
  <c r="Q179" i="17" s="1"/>
  <c r="O180" i="17"/>
  <c r="Q180" i="17" s="1"/>
  <c r="O181" i="17"/>
  <c r="Q181" i="17" s="1"/>
  <c r="O182" i="17"/>
  <c r="Q182" i="17" s="1"/>
  <c r="O183" i="17"/>
  <c r="Q183" i="17" s="1"/>
  <c r="O184" i="17"/>
  <c r="Q184" i="17" s="1"/>
  <c r="O185" i="17"/>
  <c r="Q185" i="17" s="1"/>
  <c r="O186" i="17"/>
  <c r="Q186" i="17" s="1"/>
  <c r="O187" i="17"/>
  <c r="Q187" i="17" s="1"/>
  <c r="O188" i="17"/>
  <c r="Q188" i="17" s="1"/>
  <c r="O189" i="17"/>
  <c r="Q189" i="17" s="1"/>
  <c r="O190" i="17"/>
  <c r="Q190" i="17" s="1"/>
  <c r="O191" i="17"/>
  <c r="Q191" i="17" s="1"/>
  <c r="O192" i="17"/>
  <c r="Q192" i="17" s="1"/>
  <c r="O193" i="17"/>
  <c r="Q193" i="17" s="1"/>
  <c r="O194" i="17"/>
  <c r="Q194" i="17" s="1"/>
  <c r="O195" i="17"/>
  <c r="Q195" i="17" s="1"/>
  <c r="O196" i="17"/>
  <c r="Q196" i="17" s="1"/>
  <c r="O197" i="17"/>
  <c r="Q197" i="17" s="1"/>
  <c r="O198" i="17"/>
  <c r="Q198" i="17" s="1"/>
  <c r="O199" i="17"/>
  <c r="Q199" i="17" s="1"/>
  <c r="O200" i="17"/>
  <c r="Q200" i="17" s="1"/>
  <c r="O201" i="17"/>
  <c r="Q201" i="17" s="1"/>
  <c r="O202" i="17"/>
  <c r="Q202" i="17" s="1"/>
  <c r="O203" i="17"/>
  <c r="Q203" i="17" s="1"/>
  <c r="O204" i="17"/>
  <c r="Q204" i="17" s="1"/>
  <c r="O205" i="17"/>
  <c r="Q205" i="17" s="1"/>
  <c r="O206" i="17"/>
  <c r="Q206" i="17" s="1"/>
  <c r="O207" i="17"/>
  <c r="Q207" i="17" s="1"/>
  <c r="O208" i="17"/>
  <c r="Q208" i="17" s="1"/>
  <c r="O209" i="17"/>
  <c r="Q209" i="17" s="1"/>
  <c r="O210" i="17"/>
  <c r="Q210" i="17" s="1"/>
  <c r="O211" i="17"/>
  <c r="Q211" i="17" s="1"/>
  <c r="O212" i="17"/>
  <c r="Q212" i="17" s="1"/>
  <c r="O213" i="17"/>
  <c r="Q213" i="17" s="1"/>
  <c r="O214" i="17"/>
  <c r="Q214" i="17" s="1"/>
  <c r="O215" i="17"/>
  <c r="Q215" i="17" s="1"/>
  <c r="O216" i="17"/>
  <c r="Q216" i="17" s="1"/>
  <c r="O217" i="17"/>
  <c r="Q217" i="17" s="1"/>
  <c r="O218" i="17"/>
  <c r="Q218" i="17" s="1"/>
  <c r="O219" i="17"/>
  <c r="Q219" i="17" s="1"/>
  <c r="O220" i="17"/>
  <c r="Q220" i="17" s="1"/>
  <c r="O221" i="17"/>
  <c r="Q221" i="17" s="1"/>
  <c r="O222" i="17"/>
  <c r="Q222" i="17" s="1"/>
  <c r="O223" i="17"/>
  <c r="Q223" i="17" s="1"/>
  <c r="O224" i="17"/>
  <c r="Q224" i="17" s="1"/>
  <c r="O225" i="17"/>
  <c r="Q225" i="17" s="1"/>
  <c r="O226" i="17"/>
  <c r="Q226" i="17" s="1"/>
  <c r="O227" i="17"/>
  <c r="Q227" i="17" s="1"/>
  <c r="O228" i="17"/>
  <c r="Q228" i="17" s="1"/>
  <c r="O229" i="17"/>
  <c r="Q229" i="17" s="1"/>
  <c r="O230" i="17"/>
  <c r="Q230" i="17" s="1"/>
  <c r="O231" i="17"/>
  <c r="Q231" i="17" s="1"/>
  <c r="O232" i="17"/>
  <c r="Q232" i="17" s="1"/>
  <c r="O233" i="17"/>
  <c r="Q233" i="17" s="1"/>
  <c r="O234" i="17"/>
  <c r="Q234" i="17" s="1"/>
  <c r="O235" i="17"/>
  <c r="Q235" i="17" s="1"/>
  <c r="O236" i="17"/>
  <c r="Q236" i="17" s="1"/>
  <c r="O237" i="17"/>
  <c r="Q237" i="17" s="1"/>
  <c r="O238" i="17"/>
  <c r="Q238" i="17" s="1"/>
  <c r="O239" i="17"/>
  <c r="Q239" i="17" s="1"/>
  <c r="O240" i="17"/>
  <c r="Q240" i="17" s="1"/>
  <c r="O241" i="17"/>
  <c r="Q241" i="17" s="1"/>
  <c r="O242" i="17"/>
  <c r="Q242" i="17" s="1"/>
  <c r="O243" i="17"/>
  <c r="Q243" i="17" s="1"/>
  <c r="O244" i="17"/>
  <c r="Q244" i="17" s="1"/>
  <c r="O245" i="17"/>
  <c r="Q245" i="17" s="1"/>
  <c r="O246" i="17"/>
  <c r="Q246" i="17" s="1"/>
  <c r="O247" i="17"/>
  <c r="Q247" i="17" s="1"/>
  <c r="O248" i="17"/>
  <c r="Q248" i="17" s="1"/>
  <c r="O249" i="17"/>
  <c r="Q249" i="17" s="1"/>
  <c r="O250" i="17"/>
  <c r="Q250" i="17" s="1"/>
  <c r="O251" i="17"/>
  <c r="Q251" i="17" s="1"/>
  <c r="O252" i="17"/>
  <c r="Q252" i="17" s="1"/>
  <c r="O253" i="17"/>
  <c r="Q253" i="17" s="1"/>
  <c r="O254" i="17"/>
  <c r="Q254" i="17" s="1"/>
  <c r="O255" i="17"/>
  <c r="Q255" i="17" s="1"/>
  <c r="O256" i="17"/>
  <c r="Q256" i="17" s="1"/>
  <c r="O257" i="17"/>
  <c r="Q257" i="17" s="1"/>
  <c r="O258" i="17"/>
  <c r="Q258" i="17" s="1"/>
  <c r="O259" i="17"/>
  <c r="Q259" i="17" s="1"/>
  <c r="O260" i="17"/>
  <c r="Q260" i="17" s="1"/>
  <c r="O261" i="17"/>
  <c r="Q261" i="17" s="1"/>
  <c r="O262" i="17"/>
  <c r="Q262" i="17" s="1"/>
  <c r="O263" i="17"/>
  <c r="Q263" i="17" s="1"/>
  <c r="O264" i="17"/>
  <c r="Q264" i="17" s="1"/>
  <c r="O265" i="17"/>
  <c r="Q265" i="17" s="1"/>
  <c r="O266" i="17"/>
  <c r="Q266" i="17" s="1"/>
  <c r="O267" i="17"/>
  <c r="Q267" i="17" s="1"/>
  <c r="O268" i="17"/>
  <c r="Q268" i="17" s="1"/>
  <c r="O269" i="17"/>
  <c r="Q269" i="17" s="1"/>
  <c r="O270" i="17"/>
  <c r="Q270" i="17" s="1"/>
  <c r="O271" i="17"/>
  <c r="Q271" i="17" s="1"/>
  <c r="O272" i="17"/>
  <c r="Q272" i="17" s="1"/>
  <c r="O273" i="17"/>
  <c r="Q273" i="17" s="1"/>
  <c r="O274" i="17"/>
  <c r="Q274" i="17" s="1"/>
  <c r="O275" i="17"/>
  <c r="Q275" i="17" s="1"/>
  <c r="O276" i="17"/>
  <c r="Q276" i="17" s="1"/>
  <c r="O277" i="17"/>
  <c r="Q277" i="17" s="1"/>
  <c r="O278" i="17"/>
  <c r="Q278" i="17" s="1"/>
  <c r="O279" i="17"/>
  <c r="Q279" i="17" s="1"/>
  <c r="O280" i="17"/>
  <c r="Q280" i="17" s="1"/>
  <c r="O281" i="17"/>
  <c r="Q281" i="17" s="1"/>
  <c r="O282" i="17"/>
  <c r="Q282" i="17" s="1"/>
  <c r="O283" i="17"/>
  <c r="Q283" i="17" s="1"/>
  <c r="O284" i="17"/>
  <c r="Q284" i="17" s="1"/>
  <c r="O285" i="17"/>
  <c r="Q285" i="17" s="1"/>
  <c r="O286" i="17"/>
  <c r="Q286" i="17" s="1"/>
  <c r="O287" i="17"/>
  <c r="Q287" i="17" s="1"/>
  <c r="O288" i="17"/>
  <c r="Q288" i="17" s="1"/>
  <c r="O289" i="17"/>
  <c r="Q289" i="17" s="1"/>
  <c r="O290" i="17"/>
  <c r="Q290" i="17" s="1"/>
  <c r="O291" i="17"/>
  <c r="Q291" i="17" s="1"/>
  <c r="O292" i="17"/>
  <c r="Q292" i="17" s="1"/>
  <c r="O293" i="17"/>
  <c r="Q293" i="17" s="1"/>
  <c r="O294" i="17"/>
  <c r="Q294" i="17" s="1"/>
  <c r="O295" i="17"/>
  <c r="Q295" i="17" s="1"/>
  <c r="O296" i="17"/>
  <c r="Q296" i="17" s="1"/>
  <c r="O297" i="17"/>
  <c r="Q297" i="17" s="1"/>
  <c r="O298" i="17"/>
  <c r="Q298" i="17" s="1"/>
  <c r="O299" i="17"/>
  <c r="Q299" i="17" s="1"/>
  <c r="O300" i="17"/>
  <c r="Q300" i="17" s="1"/>
  <c r="O301" i="17"/>
  <c r="Q301" i="17" s="1"/>
  <c r="O302" i="17"/>
  <c r="Q302" i="17" s="1"/>
  <c r="O303" i="17"/>
  <c r="Q303" i="17" s="1"/>
  <c r="O304" i="17"/>
  <c r="Q304" i="17" s="1"/>
  <c r="O305" i="17"/>
  <c r="Q305" i="17" s="1"/>
  <c r="O306" i="17"/>
  <c r="Q306" i="17" s="1"/>
  <c r="O307" i="17"/>
  <c r="Q307" i="17" s="1"/>
  <c r="O308" i="17"/>
  <c r="Q308" i="17" s="1"/>
  <c r="O309" i="17"/>
  <c r="Q309" i="17" s="1"/>
  <c r="O310" i="17"/>
  <c r="Q310" i="17" s="1"/>
  <c r="O311" i="17"/>
  <c r="Q311" i="17" s="1"/>
  <c r="O312" i="17"/>
  <c r="Q312" i="17" s="1"/>
  <c r="O313" i="17"/>
  <c r="Q313" i="17" s="1"/>
  <c r="O314" i="17"/>
  <c r="Q314" i="17" s="1"/>
  <c r="O315" i="17"/>
  <c r="Q315" i="17" s="1"/>
  <c r="O316" i="17"/>
  <c r="Q316" i="17" s="1"/>
  <c r="O317" i="17"/>
  <c r="Q317" i="17" s="1"/>
  <c r="O318" i="17"/>
  <c r="Q318" i="17" s="1"/>
  <c r="O319" i="17"/>
  <c r="Q319" i="17" s="1"/>
  <c r="O320" i="17"/>
  <c r="Q320" i="17" s="1"/>
  <c r="O321" i="17"/>
  <c r="Q321" i="17" s="1"/>
  <c r="O322" i="17"/>
  <c r="Q322" i="17" s="1"/>
  <c r="O323" i="17"/>
  <c r="Q323" i="17" s="1"/>
  <c r="O324" i="17"/>
  <c r="Q324" i="17" s="1"/>
  <c r="O325" i="17"/>
  <c r="Q325" i="17" s="1"/>
  <c r="O326" i="17"/>
  <c r="Q326" i="17" s="1"/>
  <c r="O327" i="17"/>
  <c r="Q327" i="17" s="1"/>
  <c r="O328" i="17"/>
  <c r="Q328" i="17" s="1"/>
  <c r="O329" i="17"/>
  <c r="Q329" i="17" s="1"/>
  <c r="O330" i="17"/>
  <c r="Q330" i="17" s="1"/>
  <c r="O331" i="17"/>
  <c r="Q331" i="17" s="1"/>
  <c r="O332" i="17"/>
  <c r="Q332" i="17" s="1"/>
  <c r="O333" i="17"/>
  <c r="Q333" i="17" s="1"/>
  <c r="O334" i="17"/>
  <c r="Q334" i="17" s="1"/>
  <c r="O335" i="17"/>
  <c r="Q335" i="17" s="1"/>
  <c r="O336" i="17"/>
  <c r="Q336" i="17" s="1"/>
  <c r="O337" i="17"/>
  <c r="Q337" i="17" s="1"/>
  <c r="O338" i="17"/>
  <c r="Q338" i="17" s="1"/>
  <c r="O339" i="17"/>
  <c r="Q339" i="17" s="1"/>
  <c r="O340" i="17"/>
  <c r="Q340" i="17" s="1"/>
  <c r="O341" i="17"/>
  <c r="Q341" i="17" s="1"/>
  <c r="O342" i="17"/>
  <c r="Q342" i="17" s="1"/>
  <c r="O343" i="17"/>
  <c r="Q343" i="17" s="1"/>
  <c r="O344" i="17"/>
  <c r="Q344" i="17" s="1"/>
  <c r="O345" i="17"/>
  <c r="Q345" i="17" s="1"/>
  <c r="O346" i="17"/>
  <c r="Q346" i="17" s="1"/>
  <c r="O347" i="17"/>
  <c r="Q347" i="17" s="1"/>
  <c r="O348" i="17"/>
  <c r="Q348" i="17" s="1"/>
  <c r="O349" i="17"/>
  <c r="Q349" i="17" s="1"/>
  <c r="O350" i="17"/>
  <c r="Q350" i="17" s="1"/>
  <c r="O351" i="17"/>
  <c r="Q351" i="17" s="1"/>
  <c r="O352" i="17"/>
  <c r="Q352" i="17" s="1"/>
  <c r="O353" i="17"/>
  <c r="Q353" i="17" s="1"/>
  <c r="O354" i="17"/>
  <c r="Q354" i="17" s="1"/>
  <c r="O355" i="17"/>
  <c r="Q355" i="17" s="1"/>
  <c r="O356" i="17"/>
  <c r="Q356" i="17" s="1"/>
  <c r="O357" i="17"/>
  <c r="Q357" i="17" s="1"/>
  <c r="O358" i="17"/>
  <c r="Q358" i="17" s="1"/>
  <c r="O359" i="17"/>
  <c r="Q359" i="17" s="1"/>
  <c r="O360" i="17"/>
  <c r="Q360" i="17" s="1"/>
  <c r="O361" i="17"/>
  <c r="Q361" i="17" s="1"/>
  <c r="O362" i="17"/>
  <c r="Q362" i="17" s="1"/>
  <c r="O363" i="17"/>
  <c r="Q363" i="17" s="1"/>
  <c r="O364" i="17"/>
  <c r="Q364" i="17" s="1"/>
  <c r="O365" i="17"/>
  <c r="Q365" i="17" s="1"/>
  <c r="O366" i="17"/>
  <c r="Q366" i="17" s="1"/>
  <c r="O367" i="17"/>
  <c r="Q367" i="17" s="1"/>
  <c r="O368" i="17"/>
  <c r="Q368" i="17" s="1"/>
  <c r="O369" i="17"/>
  <c r="Q369" i="17" s="1"/>
  <c r="O370" i="17"/>
  <c r="Q370" i="17" s="1"/>
  <c r="O371" i="17"/>
  <c r="Q371" i="17" s="1"/>
  <c r="O372" i="17"/>
  <c r="Q372" i="17" s="1"/>
  <c r="O373" i="17"/>
  <c r="Q373" i="17" s="1"/>
  <c r="O374" i="17"/>
  <c r="Q374" i="17" s="1"/>
  <c r="O375" i="17"/>
  <c r="Q375" i="17" s="1"/>
  <c r="O376" i="17"/>
  <c r="Q376" i="17" s="1"/>
  <c r="O377" i="17"/>
  <c r="Q377" i="17" s="1"/>
  <c r="O378" i="17"/>
  <c r="Q378" i="17" s="1"/>
  <c r="O379" i="17"/>
  <c r="Q379" i="17" s="1"/>
  <c r="O380" i="17"/>
  <c r="Q380" i="17" s="1"/>
  <c r="O381" i="17"/>
  <c r="Q381" i="17" s="1"/>
  <c r="O382" i="17"/>
  <c r="Q382" i="17" s="1"/>
  <c r="O383" i="17"/>
  <c r="Q383" i="17" s="1"/>
  <c r="O384" i="17"/>
  <c r="Q384" i="17" s="1"/>
  <c r="O385" i="17"/>
  <c r="Q385" i="17" s="1"/>
  <c r="O386" i="17"/>
  <c r="Q386" i="17" s="1"/>
  <c r="O387" i="17"/>
  <c r="Q387" i="17" s="1"/>
  <c r="O388" i="17"/>
  <c r="Q388" i="17" s="1"/>
  <c r="O389" i="17"/>
  <c r="Q389" i="17" s="1"/>
  <c r="O390" i="17"/>
  <c r="Q390" i="17" s="1"/>
  <c r="O391" i="17"/>
  <c r="Q391" i="17" s="1"/>
  <c r="O392" i="17"/>
  <c r="Q392" i="17" s="1"/>
  <c r="O393" i="17"/>
  <c r="Q393" i="17" s="1"/>
  <c r="O394" i="17"/>
  <c r="Q394" i="17" s="1"/>
  <c r="O395" i="17"/>
  <c r="Q395" i="17" s="1"/>
  <c r="O396" i="17"/>
  <c r="Q396" i="17" s="1"/>
  <c r="O397" i="17"/>
  <c r="Q397" i="17" s="1"/>
  <c r="O398" i="17"/>
  <c r="Q398" i="17" s="1"/>
  <c r="O399" i="17"/>
  <c r="Q399" i="17" s="1"/>
  <c r="O400" i="17"/>
  <c r="Q400" i="17" s="1"/>
  <c r="O401" i="17"/>
  <c r="Q401" i="17" s="1"/>
  <c r="O402" i="17"/>
  <c r="Q402" i="17" s="1"/>
  <c r="O403" i="17"/>
  <c r="Q403" i="17" s="1"/>
  <c r="O404" i="17"/>
  <c r="Q404" i="17" s="1"/>
  <c r="O405" i="17"/>
  <c r="Q405" i="17" s="1"/>
  <c r="O406" i="17"/>
  <c r="Q406" i="17" s="1"/>
  <c r="O407" i="17"/>
  <c r="Q407" i="17" s="1"/>
  <c r="O408" i="17"/>
  <c r="Q408" i="17" s="1"/>
  <c r="O409" i="17"/>
  <c r="Q409" i="17" s="1"/>
  <c r="O410" i="17"/>
  <c r="Q410" i="17" s="1"/>
  <c r="O411" i="17"/>
  <c r="Q411" i="17" s="1"/>
  <c r="O412" i="17"/>
  <c r="Q412" i="17" s="1"/>
  <c r="O413" i="17"/>
  <c r="Q413" i="17" s="1"/>
  <c r="O414" i="17"/>
  <c r="Q414" i="17" s="1"/>
  <c r="O415" i="17"/>
  <c r="Q415" i="17" s="1"/>
  <c r="O416" i="17"/>
  <c r="Q416" i="17" s="1"/>
  <c r="O417" i="17"/>
  <c r="Q417" i="17" s="1"/>
  <c r="O418" i="17"/>
  <c r="Q418" i="17" s="1"/>
  <c r="O419" i="17"/>
  <c r="Q419" i="17" s="1"/>
  <c r="O420" i="17"/>
  <c r="Q420" i="17" s="1"/>
  <c r="O421" i="17"/>
  <c r="Q421" i="17" s="1"/>
  <c r="O422" i="17"/>
  <c r="Q422" i="17" s="1"/>
  <c r="O423" i="17"/>
  <c r="Q423" i="17" s="1"/>
  <c r="O424" i="17"/>
  <c r="Q424" i="17" s="1"/>
  <c r="O425" i="17"/>
  <c r="Q425" i="17" s="1"/>
  <c r="O426" i="17"/>
  <c r="Q426" i="17" s="1"/>
  <c r="O427" i="17"/>
  <c r="Q427" i="17" s="1"/>
  <c r="O428" i="17"/>
  <c r="Q428" i="17" s="1"/>
  <c r="O429" i="17"/>
  <c r="Q429" i="17" s="1"/>
  <c r="O430" i="17"/>
  <c r="Q430" i="17" s="1"/>
  <c r="O431" i="17"/>
  <c r="Q431" i="17" s="1"/>
  <c r="O432" i="17"/>
  <c r="Q432" i="17" s="1"/>
  <c r="O433" i="17"/>
  <c r="Q433" i="17" s="1"/>
  <c r="O434" i="17"/>
  <c r="Q434" i="17" s="1"/>
  <c r="O435" i="17"/>
  <c r="Q435" i="17" s="1"/>
  <c r="O436" i="17"/>
  <c r="Q436" i="17" s="1"/>
  <c r="O437" i="17"/>
  <c r="Q437" i="17" s="1"/>
  <c r="O438" i="17"/>
  <c r="Q438" i="17" s="1"/>
  <c r="O439" i="17"/>
  <c r="Q439" i="17" s="1"/>
  <c r="O440" i="17"/>
  <c r="Q440" i="17" s="1"/>
  <c r="O441" i="17"/>
  <c r="Q441" i="17" s="1"/>
  <c r="O442" i="17"/>
  <c r="Q442" i="17" s="1"/>
  <c r="O443" i="17"/>
  <c r="Q443" i="17" s="1"/>
  <c r="O444" i="17"/>
  <c r="Q444" i="17" s="1"/>
  <c r="O445" i="17"/>
  <c r="Q445" i="17" s="1"/>
  <c r="O446" i="17"/>
  <c r="Q446" i="17" s="1"/>
  <c r="O447" i="17"/>
  <c r="Q447" i="17" s="1"/>
  <c r="O448" i="17"/>
  <c r="Q448" i="17" s="1"/>
  <c r="O449" i="17"/>
  <c r="Q449" i="17" s="1"/>
  <c r="O450" i="17"/>
  <c r="Q450" i="17" s="1"/>
  <c r="O451" i="17"/>
  <c r="Q451" i="17" s="1"/>
  <c r="O452" i="17"/>
  <c r="Q452" i="17" s="1"/>
  <c r="O453" i="17"/>
  <c r="Q453" i="17" s="1"/>
  <c r="O454" i="17"/>
  <c r="Q454" i="17" s="1"/>
  <c r="O455" i="17"/>
  <c r="Q455" i="17" s="1"/>
  <c r="O456" i="17"/>
  <c r="Q456" i="17" s="1"/>
  <c r="O457" i="17"/>
  <c r="Q457" i="17" s="1"/>
  <c r="O458" i="17"/>
  <c r="Q458" i="17" s="1"/>
  <c r="O459" i="17"/>
  <c r="Q459" i="17" s="1"/>
  <c r="O460" i="17"/>
  <c r="Q460" i="17" s="1"/>
  <c r="O461" i="17"/>
  <c r="Q461" i="17" s="1"/>
  <c r="O462" i="17"/>
  <c r="Q462" i="17" s="1"/>
  <c r="O463" i="17"/>
  <c r="Q463" i="17" s="1"/>
  <c r="O464" i="17"/>
  <c r="Q464" i="17" s="1"/>
  <c r="O465" i="17"/>
  <c r="Q465" i="17" s="1"/>
  <c r="O466" i="17"/>
  <c r="Q466" i="17" s="1"/>
  <c r="O467" i="17"/>
  <c r="Q467" i="17" s="1"/>
  <c r="O468" i="17"/>
  <c r="Q468" i="17" s="1"/>
  <c r="O469" i="17"/>
  <c r="Q469" i="17" s="1"/>
  <c r="O470" i="17"/>
  <c r="Q470" i="17" s="1"/>
  <c r="O471" i="17"/>
  <c r="Q471" i="17" s="1"/>
  <c r="O472" i="17"/>
  <c r="Q472" i="17" s="1"/>
  <c r="O473" i="17"/>
  <c r="Q473" i="17" s="1"/>
  <c r="O474" i="17"/>
  <c r="Q474" i="17" s="1"/>
  <c r="O475" i="17"/>
  <c r="Q475" i="17" s="1"/>
  <c r="O476" i="17"/>
  <c r="Q476" i="17" s="1"/>
  <c r="O477" i="17"/>
  <c r="Q477" i="17" s="1"/>
  <c r="O478" i="17"/>
  <c r="Q478" i="17" s="1"/>
  <c r="O479" i="17"/>
  <c r="Q479" i="17" s="1"/>
  <c r="O480" i="17"/>
  <c r="Q480" i="17" s="1"/>
  <c r="O481" i="17"/>
  <c r="Q481" i="17" s="1"/>
  <c r="O482" i="17"/>
  <c r="Q482" i="17" s="1"/>
  <c r="O483" i="17"/>
  <c r="Q483" i="17" s="1"/>
  <c r="O484" i="17"/>
  <c r="Q484" i="17" s="1"/>
  <c r="O485" i="17"/>
  <c r="Q485" i="17" s="1"/>
  <c r="O486" i="17"/>
  <c r="Q486" i="17" s="1"/>
  <c r="O487" i="17"/>
  <c r="Q487" i="17" s="1"/>
  <c r="O488" i="17"/>
  <c r="Q488" i="17" s="1"/>
  <c r="O489" i="17"/>
  <c r="Q489" i="17" s="1"/>
  <c r="O490" i="17"/>
  <c r="Q490" i="17" s="1"/>
  <c r="O491" i="17"/>
  <c r="Q491" i="17" s="1"/>
  <c r="O492" i="17"/>
  <c r="Q492" i="17" s="1"/>
  <c r="O493" i="17"/>
  <c r="Q493" i="17" s="1"/>
  <c r="O494" i="17"/>
  <c r="Q494" i="17" s="1"/>
  <c r="O495" i="17"/>
  <c r="Q495" i="17" s="1"/>
  <c r="O16" i="17"/>
  <c r="Q16" i="17" s="1"/>
  <c r="Z7" i="18" l="1"/>
  <c r="Z5" i="18"/>
  <c r="Z6" i="18"/>
  <c r="Z10" i="18"/>
  <c r="Q18" i="18"/>
  <c r="Q20" i="18"/>
  <c r="Q21" i="18"/>
  <c r="Z4" i="18"/>
  <c r="P17" i="18"/>
  <c r="P18" i="18"/>
  <c r="P21" i="18"/>
  <c r="Z9" i="18"/>
  <c r="P19" i="16"/>
  <c r="P31" i="16"/>
  <c r="P43" i="16"/>
  <c r="P55" i="16"/>
  <c r="P67" i="16"/>
  <c r="P79" i="16"/>
  <c r="P91" i="16"/>
  <c r="P103" i="16"/>
  <c r="P115" i="16"/>
  <c r="P127" i="16"/>
  <c r="P139" i="16"/>
  <c r="P151" i="16"/>
  <c r="P163" i="16"/>
  <c r="P175" i="16"/>
  <c r="P187" i="16"/>
  <c r="P199" i="16"/>
  <c r="P211" i="16"/>
  <c r="P223" i="16"/>
  <c r="P235" i="16"/>
  <c r="P247" i="16"/>
  <c r="P259" i="16"/>
  <c r="P271" i="16"/>
  <c r="P283" i="16"/>
  <c r="P295" i="16"/>
  <c r="P307" i="16"/>
  <c r="P319" i="16"/>
  <c r="P331" i="16"/>
  <c r="P343" i="16"/>
  <c r="P355" i="16"/>
  <c r="P367" i="16"/>
  <c r="P379" i="16"/>
  <c r="P391" i="16"/>
  <c r="P403" i="16"/>
  <c r="P415" i="16"/>
  <c r="P427" i="16"/>
  <c r="P439" i="16"/>
  <c r="P451" i="16"/>
  <c r="P463" i="16"/>
  <c r="P475" i="16"/>
  <c r="P487" i="16"/>
  <c r="O17" i="16"/>
  <c r="Q17" i="16" s="1"/>
  <c r="O18" i="16"/>
  <c r="Q18" i="16" s="1"/>
  <c r="O19" i="16"/>
  <c r="Q19" i="16" s="1"/>
  <c r="O20" i="16"/>
  <c r="Q20" i="16" s="1"/>
  <c r="O21" i="16"/>
  <c r="Q21" i="16" s="1"/>
  <c r="O22" i="16"/>
  <c r="Q22" i="16" s="1"/>
  <c r="O23" i="16"/>
  <c r="Q23" i="16" s="1"/>
  <c r="O24" i="16"/>
  <c r="Q24" i="16" s="1"/>
  <c r="O25" i="16"/>
  <c r="Q25" i="16" s="1"/>
  <c r="O26" i="16"/>
  <c r="Q26" i="16" s="1"/>
  <c r="O27" i="16"/>
  <c r="Q27" i="16" s="1"/>
  <c r="O28" i="16"/>
  <c r="Q28" i="16" s="1"/>
  <c r="O29" i="16"/>
  <c r="Q29" i="16" s="1"/>
  <c r="O30" i="16"/>
  <c r="Q30" i="16" s="1"/>
  <c r="O31" i="16"/>
  <c r="Q31" i="16" s="1"/>
  <c r="O32" i="16"/>
  <c r="Q32" i="16" s="1"/>
  <c r="O33" i="16"/>
  <c r="Q33" i="16" s="1"/>
  <c r="O34" i="16"/>
  <c r="Q34" i="16" s="1"/>
  <c r="O35" i="16"/>
  <c r="Q35" i="16" s="1"/>
  <c r="O36" i="16"/>
  <c r="Q36" i="16" s="1"/>
  <c r="O37" i="16"/>
  <c r="Q37" i="16" s="1"/>
  <c r="O38" i="16"/>
  <c r="Q38" i="16" s="1"/>
  <c r="O39" i="16"/>
  <c r="Q39" i="16" s="1"/>
  <c r="O40" i="16"/>
  <c r="Q40" i="16" s="1"/>
  <c r="O41" i="16"/>
  <c r="Q41" i="16" s="1"/>
  <c r="O42" i="16"/>
  <c r="Q42" i="16" s="1"/>
  <c r="O43" i="16"/>
  <c r="Q43" i="16" s="1"/>
  <c r="O44" i="16"/>
  <c r="Q44" i="16" s="1"/>
  <c r="O45" i="16"/>
  <c r="Q45" i="16" s="1"/>
  <c r="O46" i="16"/>
  <c r="Q46" i="16" s="1"/>
  <c r="O47" i="16"/>
  <c r="Q47" i="16" s="1"/>
  <c r="O48" i="16"/>
  <c r="Q48" i="16" s="1"/>
  <c r="O49" i="16"/>
  <c r="Q49" i="16" s="1"/>
  <c r="O50" i="16"/>
  <c r="Q50" i="16" s="1"/>
  <c r="O51" i="16"/>
  <c r="Q51" i="16" s="1"/>
  <c r="O52" i="16"/>
  <c r="Q52" i="16" s="1"/>
  <c r="O53" i="16"/>
  <c r="Q53" i="16" s="1"/>
  <c r="O54" i="16"/>
  <c r="Q54" i="16" s="1"/>
  <c r="O55" i="16"/>
  <c r="Q55" i="16" s="1"/>
  <c r="O56" i="16"/>
  <c r="Q56" i="16" s="1"/>
  <c r="O57" i="16"/>
  <c r="Q57" i="16" s="1"/>
  <c r="O58" i="16"/>
  <c r="Q58" i="16" s="1"/>
  <c r="O59" i="16"/>
  <c r="Q59" i="16" s="1"/>
  <c r="O60" i="16"/>
  <c r="Q60" i="16" s="1"/>
  <c r="O61" i="16"/>
  <c r="Q61" i="16" s="1"/>
  <c r="O62" i="16"/>
  <c r="Q62" i="16" s="1"/>
  <c r="O63" i="16"/>
  <c r="Q63" i="16" s="1"/>
  <c r="O64" i="16"/>
  <c r="Q64" i="16" s="1"/>
  <c r="O65" i="16"/>
  <c r="Q65" i="16" s="1"/>
  <c r="O66" i="16"/>
  <c r="Q66" i="16" s="1"/>
  <c r="O67" i="16"/>
  <c r="Q67" i="16" s="1"/>
  <c r="O68" i="16"/>
  <c r="Q68" i="16" s="1"/>
  <c r="O69" i="16"/>
  <c r="Q69" i="16" s="1"/>
  <c r="O70" i="16"/>
  <c r="Q70" i="16" s="1"/>
  <c r="O71" i="16"/>
  <c r="Q71" i="16" s="1"/>
  <c r="O72" i="16"/>
  <c r="Q72" i="16" s="1"/>
  <c r="O73" i="16"/>
  <c r="Q73" i="16" s="1"/>
  <c r="O74" i="16"/>
  <c r="Q74" i="16" s="1"/>
  <c r="O75" i="16"/>
  <c r="Q75" i="16" s="1"/>
  <c r="O76" i="16"/>
  <c r="Q76" i="16" s="1"/>
  <c r="O77" i="16"/>
  <c r="Q77" i="16" s="1"/>
  <c r="O78" i="16"/>
  <c r="Q78" i="16" s="1"/>
  <c r="O79" i="16"/>
  <c r="Q79" i="16" s="1"/>
  <c r="O80" i="16"/>
  <c r="Q80" i="16" s="1"/>
  <c r="O81" i="16"/>
  <c r="Q81" i="16" s="1"/>
  <c r="O82" i="16"/>
  <c r="Q82" i="16" s="1"/>
  <c r="O83" i="16"/>
  <c r="Q83" i="16" s="1"/>
  <c r="O84" i="16"/>
  <c r="Q84" i="16" s="1"/>
  <c r="O85" i="16"/>
  <c r="Q85" i="16" s="1"/>
  <c r="O86" i="16"/>
  <c r="Q86" i="16" s="1"/>
  <c r="O87" i="16"/>
  <c r="Q87" i="16" s="1"/>
  <c r="O88" i="16"/>
  <c r="Q88" i="16" s="1"/>
  <c r="O89" i="16"/>
  <c r="Q89" i="16" s="1"/>
  <c r="O90" i="16"/>
  <c r="Q90" i="16" s="1"/>
  <c r="O91" i="16"/>
  <c r="Q91" i="16" s="1"/>
  <c r="O92" i="16"/>
  <c r="Q92" i="16" s="1"/>
  <c r="O93" i="16"/>
  <c r="Q93" i="16" s="1"/>
  <c r="O94" i="16"/>
  <c r="Q94" i="16" s="1"/>
  <c r="O95" i="16"/>
  <c r="Q95" i="16" s="1"/>
  <c r="O96" i="16"/>
  <c r="Q96" i="16" s="1"/>
  <c r="O97" i="16"/>
  <c r="Q97" i="16" s="1"/>
  <c r="O98" i="16"/>
  <c r="Q98" i="16" s="1"/>
  <c r="O99" i="16"/>
  <c r="Q99" i="16" s="1"/>
  <c r="O100" i="16"/>
  <c r="Q100" i="16" s="1"/>
  <c r="O101" i="16"/>
  <c r="Q101" i="16" s="1"/>
  <c r="O102" i="16"/>
  <c r="Q102" i="16" s="1"/>
  <c r="O103" i="16"/>
  <c r="Q103" i="16" s="1"/>
  <c r="O104" i="16"/>
  <c r="Q104" i="16" s="1"/>
  <c r="O105" i="16"/>
  <c r="Q105" i="16" s="1"/>
  <c r="O106" i="16"/>
  <c r="Q106" i="16" s="1"/>
  <c r="O107" i="16"/>
  <c r="Q107" i="16" s="1"/>
  <c r="O108" i="16"/>
  <c r="Q108" i="16" s="1"/>
  <c r="O109" i="16"/>
  <c r="Q109" i="16" s="1"/>
  <c r="O110" i="16"/>
  <c r="Q110" i="16" s="1"/>
  <c r="O111" i="16"/>
  <c r="Q111" i="16" s="1"/>
  <c r="O112" i="16"/>
  <c r="Q112" i="16" s="1"/>
  <c r="O113" i="16"/>
  <c r="Q113" i="16" s="1"/>
  <c r="O114" i="16"/>
  <c r="Q114" i="16" s="1"/>
  <c r="O115" i="16"/>
  <c r="Q115" i="16" s="1"/>
  <c r="O116" i="16"/>
  <c r="Q116" i="16" s="1"/>
  <c r="O117" i="16"/>
  <c r="Q117" i="16" s="1"/>
  <c r="O118" i="16"/>
  <c r="Q118" i="16" s="1"/>
  <c r="O119" i="16"/>
  <c r="Q119" i="16" s="1"/>
  <c r="O120" i="16"/>
  <c r="Q120" i="16" s="1"/>
  <c r="O121" i="16"/>
  <c r="Q121" i="16" s="1"/>
  <c r="O122" i="16"/>
  <c r="Q122" i="16" s="1"/>
  <c r="O123" i="16"/>
  <c r="Q123" i="16" s="1"/>
  <c r="O124" i="16"/>
  <c r="Q124" i="16" s="1"/>
  <c r="O125" i="16"/>
  <c r="Q125" i="16" s="1"/>
  <c r="O126" i="16"/>
  <c r="Q126" i="16" s="1"/>
  <c r="O127" i="16"/>
  <c r="Q127" i="16" s="1"/>
  <c r="O128" i="16"/>
  <c r="Q128" i="16" s="1"/>
  <c r="O129" i="16"/>
  <c r="Q129" i="16" s="1"/>
  <c r="O130" i="16"/>
  <c r="Q130" i="16" s="1"/>
  <c r="O131" i="16"/>
  <c r="Q131" i="16" s="1"/>
  <c r="O132" i="16"/>
  <c r="Q132" i="16" s="1"/>
  <c r="O133" i="16"/>
  <c r="Q133" i="16" s="1"/>
  <c r="O134" i="16"/>
  <c r="Q134" i="16" s="1"/>
  <c r="O135" i="16"/>
  <c r="Q135" i="16" s="1"/>
  <c r="O136" i="16"/>
  <c r="Q136" i="16" s="1"/>
  <c r="O137" i="16"/>
  <c r="Q137" i="16" s="1"/>
  <c r="O138" i="16"/>
  <c r="Q138" i="16" s="1"/>
  <c r="O139" i="16"/>
  <c r="Q139" i="16" s="1"/>
  <c r="O140" i="16"/>
  <c r="Q140" i="16" s="1"/>
  <c r="O141" i="16"/>
  <c r="Q141" i="16" s="1"/>
  <c r="O142" i="16"/>
  <c r="Q142" i="16" s="1"/>
  <c r="O143" i="16"/>
  <c r="Q143" i="16" s="1"/>
  <c r="O144" i="16"/>
  <c r="Q144" i="16" s="1"/>
  <c r="O145" i="16"/>
  <c r="Q145" i="16" s="1"/>
  <c r="O146" i="16"/>
  <c r="Q146" i="16" s="1"/>
  <c r="O147" i="16"/>
  <c r="Q147" i="16" s="1"/>
  <c r="O148" i="16"/>
  <c r="Q148" i="16" s="1"/>
  <c r="O149" i="16"/>
  <c r="Q149" i="16" s="1"/>
  <c r="O150" i="16"/>
  <c r="Q150" i="16" s="1"/>
  <c r="O151" i="16"/>
  <c r="Q151" i="16" s="1"/>
  <c r="O152" i="16"/>
  <c r="Q152" i="16" s="1"/>
  <c r="O153" i="16"/>
  <c r="Q153" i="16" s="1"/>
  <c r="O154" i="16"/>
  <c r="Q154" i="16" s="1"/>
  <c r="O155" i="16"/>
  <c r="Q155" i="16" s="1"/>
  <c r="O156" i="16"/>
  <c r="Q156" i="16" s="1"/>
  <c r="O157" i="16"/>
  <c r="Q157" i="16" s="1"/>
  <c r="O158" i="16"/>
  <c r="Q158" i="16" s="1"/>
  <c r="O159" i="16"/>
  <c r="Q159" i="16" s="1"/>
  <c r="O160" i="16"/>
  <c r="Q160" i="16" s="1"/>
  <c r="O161" i="16"/>
  <c r="Q161" i="16" s="1"/>
  <c r="O162" i="16"/>
  <c r="Q162" i="16" s="1"/>
  <c r="O163" i="16"/>
  <c r="Q163" i="16" s="1"/>
  <c r="O164" i="16"/>
  <c r="Q164" i="16" s="1"/>
  <c r="O165" i="16"/>
  <c r="Q165" i="16" s="1"/>
  <c r="O166" i="16"/>
  <c r="Q166" i="16" s="1"/>
  <c r="O167" i="16"/>
  <c r="Q167" i="16" s="1"/>
  <c r="O168" i="16"/>
  <c r="Q168" i="16" s="1"/>
  <c r="O169" i="16"/>
  <c r="Q169" i="16" s="1"/>
  <c r="O170" i="16"/>
  <c r="Q170" i="16" s="1"/>
  <c r="O171" i="16"/>
  <c r="Q171" i="16" s="1"/>
  <c r="O172" i="16"/>
  <c r="Q172" i="16" s="1"/>
  <c r="O173" i="16"/>
  <c r="Q173" i="16" s="1"/>
  <c r="O174" i="16"/>
  <c r="Q174" i="16" s="1"/>
  <c r="O175" i="16"/>
  <c r="Q175" i="16" s="1"/>
  <c r="O176" i="16"/>
  <c r="Q176" i="16" s="1"/>
  <c r="O177" i="16"/>
  <c r="Q177" i="16" s="1"/>
  <c r="O178" i="16"/>
  <c r="Q178" i="16" s="1"/>
  <c r="O179" i="16"/>
  <c r="Q179" i="16" s="1"/>
  <c r="O180" i="16"/>
  <c r="Q180" i="16" s="1"/>
  <c r="O181" i="16"/>
  <c r="Q181" i="16" s="1"/>
  <c r="O182" i="16"/>
  <c r="Q182" i="16" s="1"/>
  <c r="O183" i="16"/>
  <c r="Q183" i="16" s="1"/>
  <c r="O184" i="16"/>
  <c r="Q184" i="16" s="1"/>
  <c r="O185" i="16"/>
  <c r="Q185" i="16" s="1"/>
  <c r="O186" i="16"/>
  <c r="Q186" i="16" s="1"/>
  <c r="O187" i="16"/>
  <c r="Q187" i="16" s="1"/>
  <c r="O188" i="16"/>
  <c r="Q188" i="16" s="1"/>
  <c r="O189" i="16"/>
  <c r="Q189" i="16" s="1"/>
  <c r="O190" i="16"/>
  <c r="Q190" i="16" s="1"/>
  <c r="O191" i="16"/>
  <c r="Q191" i="16" s="1"/>
  <c r="O192" i="16"/>
  <c r="Q192" i="16" s="1"/>
  <c r="O193" i="16"/>
  <c r="Q193" i="16" s="1"/>
  <c r="O194" i="16"/>
  <c r="Q194" i="16" s="1"/>
  <c r="O195" i="16"/>
  <c r="Q195" i="16" s="1"/>
  <c r="O196" i="16"/>
  <c r="Q196" i="16" s="1"/>
  <c r="O197" i="16"/>
  <c r="Q197" i="16" s="1"/>
  <c r="O198" i="16"/>
  <c r="Q198" i="16" s="1"/>
  <c r="O199" i="16"/>
  <c r="Q199" i="16" s="1"/>
  <c r="O200" i="16"/>
  <c r="Q200" i="16" s="1"/>
  <c r="O201" i="16"/>
  <c r="Q201" i="16" s="1"/>
  <c r="O202" i="16"/>
  <c r="Q202" i="16" s="1"/>
  <c r="O203" i="16"/>
  <c r="Q203" i="16" s="1"/>
  <c r="O204" i="16"/>
  <c r="Q204" i="16" s="1"/>
  <c r="O205" i="16"/>
  <c r="Q205" i="16" s="1"/>
  <c r="O206" i="16"/>
  <c r="Q206" i="16" s="1"/>
  <c r="O207" i="16"/>
  <c r="Q207" i="16" s="1"/>
  <c r="O208" i="16"/>
  <c r="Q208" i="16" s="1"/>
  <c r="O209" i="16"/>
  <c r="Q209" i="16" s="1"/>
  <c r="O210" i="16"/>
  <c r="Q210" i="16" s="1"/>
  <c r="O211" i="16"/>
  <c r="Q211" i="16" s="1"/>
  <c r="O212" i="16"/>
  <c r="Q212" i="16" s="1"/>
  <c r="O213" i="16"/>
  <c r="Q213" i="16" s="1"/>
  <c r="O214" i="16"/>
  <c r="Q214" i="16" s="1"/>
  <c r="O215" i="16"/>
  <c r="Q215" i="16" s="1"/>
  <c r="O216" i="16"/>
  <c r="Q216" i="16" s="1"/>
  <c r="O217" i="16"/>
  <c r="Q217" i="16" s="1"/>
  <c r="O218" i="16"/>
  <c r="Q218" i="16" s="1"/>
  <c r="O219" i="16"/>
  <c r="Q219" i="16" s="1"/>
  <c r="O220" i="16"/>
  <c r="Q220" i="16" s="1"/>
  <c r="O221" i="16"/>
  <c r="Q221" i="16" s="1"/>
  <c r="O222" i="16"/>
  <c r="Q222" i="16" s="1"/>
  <c r="O223" i="16"/>
  <c r="Q223" i="16" s="1"/>
  <c r="O224" i="16"/>
  <c r="Q224" i="16" s="1"/>
  <c r="O225" i="16"/>
  <c r="Q225" i="16" s="1"/>
  <c r="O226" i="16"/>
  <c r="Q226" i="16" s="1"/>
  <c r="O227" i="16"/>
  <c r="Q227" i="16" s="1"/>
  <c r="O228" i="16"/>
  <c r="Q228" i="16" s="1"/>
  <c r="O229" i="16"/>
  <c r="Q229" i="16" s="1"/>
  <c r="O230" i="16"/>
  <c r="Q230" i="16" s="1"/>
  <c r="O231" i="16"/>
  <c r="Q231" i="16" s="1"/>
  <c r="O232" i="16"/>
  <c r="Q232" i="16" s="1"/>
  <c r="O233" i="16"/>
  <c r="Q233" i="16" s="1"/>
  <c r="O234" i="16"/>
  <c r="Q234" i="16" s="1"/>
  <c r="O235" i="16"/>
  <c r="Q235" i="16" s="1"/>
  <c r="O236" i="16"/>
  <c r="Q236" i="16" s="1"/>
  <c r="O237" i="16"/>
  <c r="Q237" i="16" s="1"/>
  <c r="O238" i="16"/>
  <c r="Q238" i="16" s="1"/>
  <c r="O239" i="16"/>
  <c r="Q239" i="16" s="1"/>
  <c r="O240" i="16"/>
  <c r="Q240" i="16" s="1"/>
  <c r="O241" i="16"/>
  <c r="Q241" i="16" s="1"/>
  <c r="O242" i="16"/>
  <c r="Q242" i="16" s="1"/>
  <c r="O243" i="16"/>
  <c r="Q243" i="16" s="1"/>
  <c r="O244" i="16"/>
  <c r="Q244" i="16" s="1"/>
  <c r="O245" i="16"/>
  <c r="Q245" i="16" s="1"/>
  <c r="O246" i="16"/>
  <c r="Q246" i="16" s="1"/>
  <c r="O247" i="16"/>
  <c r="Q247" i="16" s="1"/>
  <c r="O248" i="16"/>
  <c r="Q248" i="16" s="1"/>
  <c r="O249" i="16"/>
  <c r="Q249" i="16" s="1"/>
  <c r="O250" i="16"/>
  <c r="Q250" i="16" s="1"/>
  <c r="O251" i="16"/>
  <c r="Q251" i="16" s="1"/>
  <c r="O252" i="16"/>
  <c r="Q252" i="16" s="1"/>
  <c r="O253" i="16"/>
  <c r="Q253" i="16" s="1"/>
  <c r="O254" i="16"/>
  <c r="Q254" i="16" s="1"/>
  <c r="O255" i="16"/>
  <c r="Q255" i="16" s="1"/>
  <c r="O256" i="16"/>
  <c r="Q256" i="16" s="1"/>
  <c r="O257" i="16"/>
  <c r="Q257" i="16" s="1"/>
  <c r="O258" i="16"/>
  <c r="Q258" i="16" s="1"/>
  <c r="O259" i="16"/>
  <c r="Q259" i="16" s="1"/>
  <c r="O260" i="16"/>
  <c r="Q260" i="16" s="1"/>
  <c r="O261" i="16"/>
  <c r="Q261" i="16" s="1"/>
  <c r="O262" i="16"/>
  <c r="Q262" i="16" s="1"/>
  <c r="O263" i="16"/>
  <c r="Q263" i="16" s="1"/>
  <c r="O264" i="16"/>
  <c r="Q264" i="16" s="1"/>
  <c r="O265" i="16"/>
  <c r="Q265" i="16" s="1"/>
  <c r="O266" i="16"/>
  <c r="Q266" i="16" s="1"/>
  <c r="O267" i="16"/>
  <c r="Q267" i="16" s="1"/>
  <c r="O268" i="16"/>
  <c r="Q268" i="16" s="1"/>
  <c r="O269" i="16"/>
  <c r="Q269" i="16" s="1"/>
  <c r="O270" i="16"/>
  <c r="Q270" i="16" s="1"/>
  <c r="O271" i="16"/>
  <c r="Q271" i="16" s="1"/>
  <c r="O272" i="16"/>
  <c r="Q272" i="16" s="1"/>
  <c r="O273" i="16"/>
  <c r="Q273" i="16" s="1"/>
  <c r="O274" i="16"/>
  <c r="Q274" i="16" s="1"/>
  <c r="O275" i="16"/>
  <c r="Q275" i="16" s="1"/>
  <c r="O276" i="16"/>
  <c r="Q276" i="16" s="1"/>
  <c r="O277" i="16"/>
  <c r="Q277" i="16" s="1"/>
  <c r="O278" i="16"/>
  <c r="Q278" i="16" s="1"/>
  <c r="O279" i="16"/>
  <c r="Q279" i="16" s="1"/>
  <c r="O280" i="16"/>
  <c r="Q280" i="16" s="1"/>
  <c r="O281" i="16"/>
  <c r="Q281" i="16" s="1"/>
  <c r="O282" i="16"/>
  <c r="Q282" i="16" s="1"/>
  <c r="O283" i="16"/>
  <c r="Q283" i="16" s="1"/>
  <c r="O284" i="16"/>
  <c r="Q284" i="16" s="1"/>
  <c r="O285" i="16"/>
  <c r="Q285" i="16" s="1"/>
  <c r="O286" i="16"/>
  <c r="Q286" i="16" s="1"/>
  <c r="O287" i="16"/>
  <c r="Q287" i="16" s="1"/>
  <c r="O288" i="16"/>
  <c r="Q288" i="16" s="1"/>
  <c r="O289" i="16"/>
  <c r="Q289" i="16" s="1"/>
  <c r="O290" i="16"/>
  <c r="Q290" i="16" s="1"/>
  <c r="O291" i="16"/>
  <c r="Q291" i="16" s="1"/>
  <c r="O292" i="16"/>
  <c r="Q292" i="16" s="1"/>
  <c r="O293" i="16"/>
  <c r="Q293" i="16" s="1"/>
  <c r="O294" i="16"/>
  <c r="Q294" i="16" s="1"/>
  <c r="O295" i="16"/>
  <c r="Q295" i="16" s="1"/>
  <c r="O296" i="16"/>
  <c r="Q296" i="16" s="1"/>
  <c r="O297" i="16"/>
  <c r="Q297" i="16" s="1"/>
  <c r="O298" i="16"/>
  <c r="Q298" i="16" s="1"/>
  <c r="O299" i="16"/>
  <c r="Q299" i="16" s="1"/>
  <c r="O300" i="16"/>
  <c r="Q300" i="16" s="1"/>
  <c r="O301" i="16"/>
  <c r="Q301" i="16" s="1"/>
  <c r="O302" i="16"/>
  <c r="Q302" i="16" s="1"/>
  <c r="O303" i="16"/>
  <c r="Q303" i="16" s="1"/>
  <c r="O304" i="16"/>
  <c r="Q304" i="16" s="1"/>
  <c r="O305" i="16"/>
  <c r="Q305" i="16" s="1"/>
  <c r="O306" i="16"/>
  <c r="Q306" i="16" s="1"/>
  <c r="O307" i="16"/>
  <c r="Q307" i="16" s="1"/>
  <c r="O308" i="16"/>
  <c r="Q308" i="16" s="1"/>
  <c r="O309" i="16"/>
  <c r="Q309" i="16" s="1"/>
  <c r="O310" i="16"/>
  <c r="Q310" i="16" s="1"/>
  <c r="O311" i="16"/>
  <c r="Q311" i="16" s="1"/>
  <c r="O312" i="16"/>
  <c r="Q312" i="16" s="1"/>
  <c r="O313" i="16"/>
  <c r="Q313" i="16" s="1"/>
  <c r="O314" i="16"/>
  <c r="Q314" i="16" s="1"/>
  <c r="O315" i="16"/>
  <c r="Q315" i="16" s="1"/>
  <c r="O316" i="16"/>
  <c r="Q316" i="16" s="1"/>
  <c r="O317" i="16"/>
  <c r="Q317" i="16" s="1"/>
  <c r="O318" i="16"/>
  <c r="Q318" i="16" s="1"/>
  <c r="O319" i="16"/>
  <c r="Q319" i="16" s="1"/>
  <c r="O320" i="16"/>
  <c r="Q320" i="16" s="1"/>
  <c r="O321" i="16"/>
  <c r="Q321" i="16" s="1"/>
  <c r="O322" i="16"/>
  <c r="Q322" i="16" s="1"/>
  <c r="O323" i="16"/>
  <c r="Q323" i="16" s="1"/>
  <c r="O324" i="16"/>
  <c r="Q324" i="16" s="1"/>
  <c r="O325" i="16"/>
  <c r="Q325" i="16" s="1"/>
  <c r="O326" i="16"/>
  <c r="Q326" i="16" s="1"/>
  <c r="O327" i="16"/>
  <c r="Q327" i="16" s="1"/>
  <c r="O328" i="16"/>
  <c r="Q328" i="16" s="1"/>
  <c r="O329" i="16"/>
  <c r="Q329" i="16" s="1"/>
  <c r="O330" i="16"/>
  <c r="Q330" i="16" s="1"/>
  <c r="O331" i="16"/>
  <c r="Q331" i="16" s="1"/>
  <c r="O332" i="16"/>
  <c r="Q332" i="16" s="1"/>
  <c r="O333" i="16"/>
  <c r="Q333" i="16" s="1"/>
  <c r="O334" i="16"/>
  <c r="Q334" i="16" s="1"/>
  <c r="O335" i="16"/>
  <c r="Q335" i="16" s="1"/>
  <c r="O336" i="16"/>
  <c r="Q336" i="16" s="1"/>
  <c r="O337" i="16"/>
  <c r="Q337" i="16" s="1"/>
  <c r="O338" i="16"/>
  <c r="Q338" i="16" s="1"/>
  <c r="O339" i="16"/>
  <c r="Q339" i="16" s="1"/>
  <c r="O340" i="16"/>
  <c r="Q340" i="16" s="1"/>
  <c r="O341" i="16"/>
  <c r="Q341" i="16" s="1"/>
  <c r="O342" i="16"/>
  <c r="Q342" i="16" s="1"/>
  <c r="O343" i="16"/>
  <c r="Q343" i="16" s="1"/>
  <c r="O344" i="16"/>
  <c r="Q344" i="16" s="1"/>
  <c r="O345" i="16"/>
  <c r="Q345" i="16" s="1"/>
  <c r="O346" i="16"/>
  <c r="Q346" i="16" s="1"/>
  <c r="O347" i="16"/>
  <c r="Q347" i="16" s="1"/>
  <c r="O348" i="16"/>
  <c r="Q348" i="16" s="1"/>
  <c r="O349" i="16"/>
  <c r="Q349" i="16" s="1"/>
  <c r="O350" i="16"/>
  <c r="Q350" i="16" s="1"/>
  <c r="O351" i="16"/>
  <c r="Q351" i="16" s="1"/>
  <c r="O352" i="16"/>
  <c r="Q352" i="16" s="1"/>
  <c r="O353" i="16"/>
  <c r="Q353" i="16" s="1"/>
  <c r="O354" i="16"/>
  <c r="Q354" i="16" s="1"/>
  <c r="O355" i="16"/>
  <c r="Q355" i="16" s="1"/>
  <c r="O356" i="16"/>
  <c r="Q356" i="16" s="1"/>
  <c r="O357" i="16"/>
  <c r="Q357" i="16" s="1"/>
  <c r="O358" i="16"/>
  <c r="Q358" i="16" s="1"/>
  <c r="O359" i="16"/>
  <c r="Q359" i="16" s="1"/>
  <c r="O360" i="16"/>
  <c r="Q360" i="16" s="1"/>
  <c r="O361" i="16"/>
  <c r="Q361" i="16" s="1"/>
  <c r="O362" i="16"/>
  <c r="Q362" i="16" s="1"/>
  <c r="O363" i="16"/>
  <c r="Q363" i="16" s="1"/>
  <c r="O364" i="16"/>
  <c r="Q364" i="16" s="1"/>
  <c r="O365" i="16"/>
  <c r="Q365" i="16" s="1"/>
  <c r="O366" i="16"/>
  <c r="Q366" i="16" s="1"/>
  <c r="O367" i="16"/>
  <c r="Q367" i="16" s="1"/>
  <c r="O368" i="16"/>
  <c r="Q368" i="16" s="1"/>
  <c r="O369" i="16"/>
  <c r="Q369" i="16" s="1"/>
  <c r="O370" i="16"/>
  <c r="Q370" i="16" s="1"/>
  <c r="O371" i="16"/>
  <c r="Q371" i="16" s="1"/>
  <c r="O372" i="16"/>
  <c r="Q372" i="16" s="1"/>
  <c r="O373" i="16"/>
  <c r="Q373" i="16" s="1"/>
  <c r="O374" i="16"/>
  <c r="Q374" i="16" s="1"/>
  <c r="O375" i="16"/>
  <c r="Q375" i="16" s="1"/>
  <c r="O376" i="16"/>
  <c r="Q376" i="16" s="1"/>
  <c r="O377" i="16"/>
  <c r="Q377" i="16" s="1"/>
  <c r="O378" i="16"/>
  <c r="Q378" i="16" s="1"/>
  <c r="O379" i="16"/>
  <c r="Q379" i="16" s="1"/>
  <c r="O380" i="16"/>
  <c r="Q380" i="16" s="1"/>
  <c r="O381" i="16"/>
  <c r="Q381" i="16" s="1"/>
  <c r="O382" i="16"/>
  <c r="Q382" i="16" s="1"/>
  <c r="O383" i="16"/>
  <c r="Q383" i="16" s="1"/>
  <c r="O384" i="16"/>
  <c r="Q384" i="16" s="1"/>
  <c r="O385" i="16"/>
  <c r="Q385" i="16" s="1"/>
  <c r="O386" i="16"/>
  <c r="Q386" i="16" s="1"/>
  <c r="O387" i="16"/>
  <c r="Q387" i="16" s="1"/>
  <c r="O388" i="16"/>
  <c r="Q388" i="16" s="1"/>
  <c r="O389" i="16"/>
  <c r="Q389" i="16" s="1"/>
  <c r="O390" i="16"/>
  <c r="Q390" i="16" s="1"/>
  <c r="O391" i="16"/>
  <c r="Q391" i="16" s="1"/>
  <c r="O392" i="16"/>
  <c r="Q392" i="16" s="1"/>
  <c r="O393" i="16"/>
  <c r="Q393" i="16" s="1"/>
  <c r="O394" i="16"/>
  <c r="Q394" i="16" s="1"/>
  <c r="O395" i="16"/>
  <c r="Q395" i="16" s="1"/>
  <c r="O396" i="16"/>
  <c r="Q396" i="16" s="1"/>
  <c r="O397" i="16"/>
  <c r="Q397" i="16" s="1"/>
  <c r="O398" i="16"/>
  <c r="Q398" i="16" s="1"/>
  <c r="O399" i="16"/>
  <c r="Q399" i="16" s="1"/>
  <c r="O400" i="16"/>
  <c r="Q400" i="16" s="1"/>
  <c r="O401" i="16"/>
  <c r="Q401" i="16" s="1"/>
  <c r="O402" i="16"/>
  <c r="Q402" i="16" s="1"/>
  <c r="O403" i="16"/>
  <c r="Q403" i="16" s="1"/>
  <c r="O404" i="16"/>
  <c r="Q404" i="16" s="1"/>
  <c r="O405" i="16"/>
  <c r="Q405" i="16" s="1"/>
  <c r="O406" i="16"/>
  <c r="Q406" i="16" s="1"/>
  <c r="O407" i="16"/>
  <c r="Q407" i="16" s="1"/>
  <c r="O408" i="16"/>
  <c r="Q408" i="16" s="1"/>
  <c r="O409" i="16"/>
  <c r="Q409" i="16" s="1"/>
  <c r="O410" i="16"/>
  <c r="Q410" i="16" s="1"/>
  <c r="O411" i="16"/>
  <c r="Q411" i="16" s="1"/>
  <c r="O412" i="16"/>
  <c r="Q412" i="16" s="1"/>
  <c r="O413" i="16"/>
  <c r="Q413" i="16" s="1"/>
  <c r="O414" i="16"/>
  <c r="Q414" i="16" s="1"/>
  <c r="O415" i="16"/>
  <c r="Q415" i="16" s="1"/>
  <c r="O416" i="16"/>
  <c r="Q416" i="16" s="1"/>
  <c r="O417" i="16"/>
  <c r="Q417" i="16" s="1"/>
  <c r="O418" i="16"/>
  <c r="Q418" i="16" s="1"/>
  <c r="O419" i="16"/>
  <c r="Q419" i="16" s="1"/>
  <c r="O420" i="16"/>
  <c r="Q420" i="16" s="1"/>
  <c r="O421" i="16"/>
  <c r="Q421" i="16" s="1"/>
  <c r="O422" i="16"/>
  <c r="Q422" i="16" s="1"/>
  <c r="O423" i="16"/>
  <c r="Q423" i="16" s="1"/>
  <c r="O424" i="16"/>
  <c r="Q424" i="16" s="1"/>
  <c r="O425" i="16"/>
  <c r="Q425" i="16" s="1"/>
  <c r="O426" i="16"/>
  <c r="Q426" i="16" s="1"/>
  <c r="O427" i="16"/>
  <c r="Q427" i="16" s="1"/>
  <c r="O428" i="16"/>
  <c r="Q428" i="16" s="1"/>
  <c r="O429" i="16"/>
  <c r="Q429" i="16" s="1"/>
  <c r="O430" i="16"/>
  <c r="Q430" i="16" s="1"/>
  <c r="O431" i="16"/>
  <c r="Q431" i="16" s="1"/>
  <c r="O432" i="16"/>
  <c r="Q432" i="16" s="1"/>
  <c r="O433" i="16"/>
  <c r="Q433" i="16" s="1"/>
  <c r="O434" i="16"/>
  <c r="Q434" i="16" s="1"/>
  <c r="O435" i="16"/>
  <c r="Q435" i="16" s="1"/>
  <c r="O436" i="16"/>
  <c r="Q436" i="16" s="1"/>
  <c r="O437" i="16"/>
  <c r="Q437" i="16" s="1"/>
  <c r="O438" i="16"/>
  <c r="Q438" i="16" s="1"/>
  <c r="O439" i="16"/>
  <c r="Q439" i="16" s="1"/>
  <c r="O440" i="16"/>
  <c r="Q440" i="16" s="1"/>
  <c r="O441" i="16"/>
  <c r="Q441" i="16" s="1"/>
  <c r="O442" i="16"/>
  <c r="Q442" i="16" s="1"/>
  <c r="O443" i="16"/>
  <c r="Q443" i="16" s="1"/>
  <c r="O444" i="16"/>
  <c r="Q444" i="16" s="1"/>
  <c r="O445" i="16"/>
  <c r="Q445" i="16" s="1"/>
  <c r="O446" i="16"/>
  <c r="Q446" i="16" s="1"/>
  <c r="O447" i="16"/>
  <c r="Q447" i="16" s="1"/>
  <c r="O448" i="16"/>
  <c r="Q448" i="16" s="1"/>
  <c r="O449" i="16"/>
  <c r="Q449" i="16" s="1"/>
  <c r="O450" i="16"/>
  <c r="Q450" i="16" s="1"/>
  <c r="O451" i="16"/>
  <c r="Q451" i="16" s="1"/>
  <c r="O452" i="16"/>
  <c r="Q452" i="16" s="1"/>
  <c r="O453" i="16"/>
  <c r="Q453" i="16" s="1"/>
  <c r="O454" i="16"/>
  <c r="Q454" i="16" s="1"/>
  <c r="O455" i="16"/>
  <c r="Q455" i="16" s="1"/>
  <c r="O456" i="16"/>
  <c r="Q456" i="16" s="1"/>
  <c r="O457" i="16"/>
  <c r="Q457" i="16" s="1"/>
  <c r="O458" i="16"/>
  <c r="Q458" i="16" s="1"/>
  <c r="O459" i="16"/>
  <c r="Q459" i="16" s="1"/>
  <c r="O460" i="16"/>
  <c r="Q460" i="16" s="1"/>
  <c r="O461" i="16"/>
  <c r="Q461" i="16" s="1"/>
  <c r="O462" i="16"/>
  <c r="Q462" i="16" s="1"/>
  <c r="O463" i="16"/>
  <c r="Q463" i="16" s="1"/>
  <c r="O464" i="16"/>
  <c r="Q464" i="16" s="1"/>
  <c r="O465" i="16"/>
  <c r="Q465" i="16" s="1"/>
  <c r="O466" i="16"/>
  <c r="Q466" i="16" s="1"/>
  <c r="O467" i="16"/>
  <c r="Q467" i="16" s="1"/>
  <c r="O468" i="16"/>
  <c r="Q468" i="16" s="1"/>
  <c r="O469" i="16"/>
  <c r="Q469" i="16" s="1"/>
  <c r="O470" i="16"/>
  <c r="Q470" i="16" s="1"/>
  <c r="O471" i="16"/>
  <c r="Q471" i="16" s="1"/>
  <c r="O472" i="16"/>
  <c r="Q472" i="16" s="1"/>
  <c r="O473" i="16"/>
  <c r="Q473" i="16" s="1"/>
  <c r="O474" i="16"/>
  <c r="Q474" i="16" s="1"/>
  <c r="O475" i="16"/>
  <c r="Q475" i="16" s="1"/>
  <c r="O476" i="16"/>
  <c r="Q476" i="16" s="1"/>
  <c r="O477" i="16"/>
  <c r="Q477" i="16" s="1"/>
  <c r="O478" i="16"/>
  <c r="Q478" i="16" s="1"/>
  <c r="O479" i="16"/>
  <c r="Q479" i="16" s="1"/>
  <c r="O480" i="16"/>
  <c r="Q480" i="16" s="1"/>
  <c r="O481" i="16"/>
  <c r="Q481" i="16" s="1"/>
  <c r="O482" i="16"/>
  <c r="Q482" i="16" s="1"/>
  <c r="O483" i="16"/>
  <c r="Q483" i="16" s="1"/>
  <c r="O484" i="16"/>
  <c r="Q484" i="16" s="1"/>
  <c r="O485" i="16"/>
  <c r="Q485" i="16" s="1"/>
  <c r="O486" i="16"/>
  <c r="Q486" i="16" s="1"/>
  <c r="O487" i="16"/>
  <c r="Q487" i="16" s="1"/>
  <c r="O488" i="16"/>
  <c r="Q488" i="16" s="1"/>
  <c r="O489" i="16"/>
  <c r="Q489" i="16" s="1"/>
  <c r="O490" i="16"/>
  <c r="Q490" i="16" s="1"/>
  <c r="O491" i="16"/>
  <c r="Q491" i="16" s="1"/>
  <c r="O492" i="16"/>
  <c r="Q492" i="16" s="1"/>
  <c r="O493" i="16"/>
  <c r="Q493" i="16" s="1"/>
  <c r="O494" i="16"/>
  <c r="Q494" i="16" s="1"/>
  <c r="O495" i="16"/>
  <c r="Q495" i="16" s="1"/>
  <c r="O16" i="16"/>
  <c r="Q16" i="16" s="1"/>
  <c r="N495" i="16"/>
  <c r="P495" i="16" s="1"/>
  <c r="N494" i="16"/>
  <c r="P494" i="16" s="1"/>
  <c r="N493" i="16"/>
  <c r="P493" i="16" s="1"/>
  <c r="N492" i="16"/>
  <c r="P492" i="16" s="1"/>
  <c r="N491" i="16"/>
  <c r="P491" i="16" s="1"/>
  <c r="N490" i="16"/>
  <c r="P490" i="16" s="1"/>
  <c r="N489" i="16"/>
  <c r="P489" i="16" s="1"/>
  <c r="N488" i="16"/>
  <c r="P488" i="16" s="1"/>
  <c r="N487" i="16"/>
  <c r="N486" i="16"/>
  <c r="P486" i="16" s="1"/>
  <c r="N485" i="16"/>
  <c r="P485" i="16" s="1"/>
  <c r="N484" i="16"/>
  <c r="P484" i="16" s="1"/>
  <c r="N483" i="16"/>
  <c r="P483" i="16" s="1"/>
  <c r="N482" i="16"/>
  <c r="P482" i="16" s="1"/>
  <c r="N481" i="16"/>
  <c r="P481" i="16" s="1"/>
  <c r="N480" i="16"/>
  <c r="P480" i="16" s="1"/>
  <c r="N479" i="16"/>
  <c r="P479" i="16" s="1"/>
  <c r="N478" i="16"/>
  <c r="P478" i="16" s="1"/>
  <c r="N477" i="16"/>
  <c r="P477" i="16" s="1"/>
  <c r="N476" i="16"/>
  <c r="P476" i="16" s="1"/>
  <c r="N475" i="16"/>
  <c r="N474" i="16"/>
  <c r="P474" i="16" s="1"/>
  <c r="N473" i="16"/>
  <c r="P473" i="16" s="1"/>
  <c r="N472" i="16"/>
  <c r="P472" i="16" s="1"/>
  <c r="N471" i="16"/>
  <c r="P471" i="16" s="1"/>
  <c r="N470" i="16"/>
  <c r="P470" i="16" s="1"/>
  <c r="N469" i="16"/>
  <c r="P469" i="16" s="1"/>
  <c r="N468" i="16"/>
  <c r="P468" i="16" s="1"/>
  <c r="N467" i="16"/>
  <c r="P467" i="16" s="1"/>
  <c r="N466" i="16"/>
  <c r="P466" i="16" s="1"/>
  <c r="N465" i="16"/>
  <c r="P465" i="16" s="1"/>
  <c r="N464" i="16"/>
  <c r="P464" i="16" s="1"/>
  <c r="N463" i="16"/>
  <c r="N462" i="16"/>
  <c r="P462" i="16" s="1"/>
  <c r="N461" i="16"/>
  <c r="P461" i="16" s="1"/>
  <c r="N460" i="16"/>
  <c r="P460" i="16" s="1"/>
  <c r="N459" i="16"/>
  <c r="P459" i="16" s="1"/>
  <c r="N458" i="16"/>
  <c r="P458" i="16" s="1"/>
  <c r="N457" i="16"/>
  <c r="P457" i="16" s="1"/>
  <c r="N456" i="16"/>
  <c r="P456" i="16" s="1"/>
  <c r="N455" i="16"/>
  <c r="P455" i="16" s="1"/>
  <c r="N454" i="16"/>
  <c r="P454" i="16" s="1"/>
  <c r="N453" i="16"/>
  <c r="P453" i="16" s="1"/>
  <c r="N452" i="16"/>
  <c r="P452" i="16" s="1"/>
  <c r="N451" i="16"/>
  <c r="N450" i="16"/>
  <c r="P450" i="16" s="1"/>
  <c r="N449" i="16"/>
  <c r="P449" i="16" s="1"/>
  <c r="N448" i="16"/>
  <c r="P448" i="16" s="1"/>
  <c r="N447" i="16"/>
  <c r="P447" i="16" s="1"/>
  <c r="N446" i="16"/>
  <c r="P446" i="16" s="1"/>
  <c r="N445" i="16"/>
  <c r="P445" i="16" s="1"/>
  <c r="N444" i="16"/>
  <c r="P444" i="16" s="1"/>
  <c r="N443" i="16"/>
  <c r="P443" i="16" s="1"/>
  <c r="N442" i="16"/>
  <c r="P442" i="16" s="1"/>
  <c r="N441" i="16"/>
  <c r="P441" i="16" s="1"/>
  <c r="N440" i="16"/>
  <c r="P440" i="16" s="1"/>
  <c r="N439" i="16"/>
  <c r="N438" i="16"/>
  <c r="P438" i="16" s="1"/>
  <c r="N437" i="16"/>
  <c r="P437" i="16" s="1"/>
  <c r="N436" i="16"/>
  <c r="P436" i="16" s="1"/>
  <c r="N435" i="16"/>
  <c r="P435" i="16" s="1"/>
  <c r="N434" i="16"/>
  <c r="P434" i="16" s="1"/>
  <c r="N433" i="16"/>
  <c r="P433" i="16" s="1"/>
  <c r="N432" i="16"/>
  <c r="P432" i="16" s="1"/>
  <c r="N431" i="16"/>
  <c r="P431" i="16" s="1"/>
  <c r="N430" i="16"/>
  <c r="P430" i="16" s="1"/>
  <c r="N429" i="16"/>
  <c r="P429" i="16" s="1"/>
  <c r="N428" i="16"/>
  <c r="P428" i="16" s="1"/>
  <c r="N427" i="16"/>
  <c r="N426" i="16"/>
  <c r="P426" i="16" s="1"/>
  <c r="N425" i="16"/>
  <c r="P425" i="16" s="1"/>
  <c r="N424" i="16"/>
  <c r="P424" i="16" s="1"/>
  <c r="N423" i="16"/>
  <c r="P423" i="16" s="1"/>
  <c r="N422" i="16"/>
  <c r="P422" i="16" s="1"/>
  <c r="N421" i="16"/>
  <c r="P421" i="16" s="1"/>
  <c r="N420" i="16"/>
  <c r="P420" i="16" s="1"/>
  <c r="N419" i="16"/>
  <c r="P419" i="16" s="1"/>
  <c r="N418" i="16"/>
  <c r="P418" i="16" s="1"/>
  <c r="N417" i="16"/>
  <c r="P417" i="16" s="1"/>
  <c r="N416" i="16"/>
  <c r="P416" i="16" s="1"/>
  <c r="N415" i="16"/>
  <c r="N414" i="16"/>
  <c r="P414" i="16" s="1"/>
  <c r="N413" i="16"/>
  <c r="P413" i="16" s="1"/>
  <c r="N412" i="16"/>
  <c r="P412" i="16" s="1"/>
  <c r="N411" i="16"/>
  <c r="P411" i="16" s="1"/>
  <c r="N410" i="16"/>
  <c r="P410" i="16" s="1"/>
  <c r="N409" i="16"/>
  <c r="P409" i="16" s="1"/>
  <c r="N408" i="16"/>
  <c r="P408" i="16" s="1"/>
  <c r="N407" i="16"/>
  <c r="P407" i="16" s="1"/>
  <c r="N406" i="16"/>
  <c r="P406" i="16" s="1"/>
  <c r="N405" i="16"/>
  <c r="P405" i="16" s="1"/>
  <c r="N404" i="16"/>
  <c r="P404" i="16" s="1"/>
  <c r="N403" i="16"/>
  <c r="N402" i="16"/>
  <c r="P402" i="16" s="1"/>
  <c r="N401" i="16"/>
  <c r="P401" i="16" s="1"/>
  <c r="N400" i="16"/>
  <c r="P400" i="16" s="1"/>
  <c r="N399" i="16"/>
  <c r="P399" i="16" s="1"/>
  <c r="N398" i="16"/>
  <c r="P398" i="16" s="1"/>
  <c r="N397" i="16"/>
  <c r="P397" i="16" s="1"/>
  <c r="N396" i="16"/>
  <c r="P396" i="16" s="1"/>
  <c r="N395" i="16"/>
  <c r="P395" i="16" s="1"/>
  <c r="N394" i="16"/>
  <c r="P394" i="16" s="1"/>
  <c r="N393" i="16"/>
  <c r="P393" i="16" s="1"/>
  <c r="N392" i="16"/>
  <c r="P392" i="16" s="1"/>
  <c r="N391" i="16"/>
  <c r="N390" i="16"/>
  <c r="P390" i="16" s="1"/>
  <c r="N389" i="16"/>
  <c r="P389" i="16" s="1"/>
  <c r="N388" i="16"/>
  <c r="P388" i="16" s="1"/>
  <c r="N387" i="16"/>
  <c r="P387" i="16" s="1"/>
  <c r="N386" i="16"/>
  <c r="P386" i="16" s="1"/>
  <c r="N385" i="16"/>
  <c r="P385" i="16" s="1"/>
  <c r="N384" i="16"/>
  <c r="P384" i="16" s="1"/>
  <c r="N383" i="16"/>
  <c r="P383" i="16" s="1"/>
  <c r="N382" i="16"/>
  <c r="P382" i="16" s="1"/>
  <c r="N381" i="16"/>
  <c r="P381" i="16" s="1"/>
  <c r="N380" i="16"/>
  <c r="P380" i="16" s="1"/>
  <c r="N379" i="16"/>
  <c r="N378" i="16"/>
  <c r="P378" i="16" s="1"/>
  <c r="N377" i="16"/>
  <c r="P377" i="16" s="1"/>
  <c r="N376" i="16"/>
  <c r="P376" i="16" s="1"/>
  <c r="N375" i="16"/>
  <c r="P375" i="16" s="1"/>
  <c r="N374" i="16"/>
  <c r="P374" i="16" s="1"/>
  <c r="N373" i="16"/>
  <c r="P373" i="16" s="1"/>
  <c r="N372" i="16"/>
  <c r="P372" i="16" s="1"/>
  <c r="N371" i="16"/>
  <c r="P371" i="16" s="1"/>
  <c r="N370" i="16"/>
  <c r="P370" i="16" s="1"/>
  <c r="N369" i="16"/>
  <c r="P369" i="16" s="1"/>
  <c r="N368" i="16"/>
  <c r="P368" i="16" s="1"/>
  <c r="N367" i="16"/>
  <c r="N366" i="16"/>
  <c r="P366" i="16" s="1"/>
  <c r="N365" i="16"/>
  <c r="P365" i="16" s="1"/>
  <c r="N364" i="16"/>
  <c r="P364" i="16" s="1"/>
  <c r="N363" i="16"/>
  <c r="P363" i="16" s="1"/>
  <c r="N362" i="16"/>
  <c r="P362" i="16" s="1"/>
  <c r="N361" i="16"/>
  <c r="P361" i="16" s="1"/>
  <c r="N360" i="16"/>
  <c r="P360" i="16" s="1"/>
  <c r="N359" i="16"/>
  <c r="P359" i="16" s="1"/>
  <c r="N358" i="16"/>
  <c r="P358" i="16" s="1"/>
  <c r="N357" i="16"/>
  <c r="P357" i="16" s="1"/>
  <c r="N356" i="16"/>
  <c r="P356" i="16" s="1"/>
  <c r="N355" i="16"/>
  <c r="N354" i="16"/>
  <c r="P354" i="16" s="1"/>
  <c r="N353" i="16"/>
  <c r="P353" i="16" s="1"/>
  <c r="N352" i="16"/>
  <c r="P352" i="16" s="1"/>
  <c r="N351" i="16"/>
  <c r="P351" i="16" s="1"/>
  <c r="N350" i="16"/>
  <c r="P350" i="16" s="1"/>
  <c r="N349" i="16"/>
  <c r="P349" i="16" s="1"/>
  <c r="N348" i="16"/>
  <c r="P348" i="16" s="1"/>
  <c r="N347" i="16"/>
  <c r="P347" i="16" s="1"/>
  <c r="N346" i="16"/>
  <c r="P346" i="16" s="1"/>
  <c r="N345" i="16"/>
  <c r="P345" i="16" s="1"/>
  <c r="N344" i="16"/>
  <c r="P344" i="16" s="1"/>
  <c r="N343" i="16"/>
  <c r="N342" i="16"/>
  <c r="P342" i="16" s="1"/>
  <c r="N341" i="16"/>
  <c r="P341" i="16" s="1"/>
  <c r="N340" i="16"/>
  <c r="P340" i="16" s="1"/>
  <c r="N339" i="16"/>
  <c r="P339" i="16" s="1"/>
  <c r="N338" i="16"/>
  <c r="P338" i="16" s="1"/>
  <c r="N337" i="16"/>
  <c r="P337" i="16" s="1"/>
  <c r="N336" i="16"/>
  <c r="P336" i="16" s="1"/>
  <c r="N335" i="16"/>
  <c r="P335" i="16" s="1"/>
  <c r="N334" i="16"/>
  <c r="P334" i="16" s="1"/>
  <c r="N333" i="16"/>
  <c r="P333" i="16" s="1"/>
  <c r="N332" i="16"/>
  <c r="P332" i="16" s="1"/>
  <c r="N331" i="16"/>
  <c r="N330" i="16"/>
  <c r="P330" i="16" s="1"/>
  <c r="N329" i="16"/>
  <c r="P329" i="16" s="1"/>
  <c r="N328" i="16"/>
  <c r="P328" i="16" s="1"/>
  <c r="N327" i="16"/>
  <c r="P327" i="16" s="1"/>
  <c r="N326" i="16"/>
  <c r="P326" i="16" s="1"/>
  <c r="N325" i="16"/>
  <c r="P325" i="16" s="1"/>
  <c r="N324" i="16"/>
  <c r="P324" i="16" s="1"/>
  <c r="N323" i="16"/>
  <c r="P323" i="16" s="1"/>
  <c r="N322" i="16"/>
  <c r="P322" i="16" s="1"/>
  <c r="N321" i="16"/>
  <c r="P321" i="16" s="1"/>
  <c r="N320" i="16"/>
  <c r="P320" i="16" s="1"/>
  <c r="N319" i="16"/>
  <c r="N318" i="16"/>
  <c r="P318" i="16" s="1"/>
  <c r="N317" i="16"/>
  <c r="P317" i="16" s="1"/>
  <c r="N316" i="16"/>
  <c r="P316" i="16" s="1"/>
  <c r="N315" i="16"/>
  <c r="P315" i="16" s="1"/>
  <c r="N314" i="16"/>
  <c r="P314" i="16" s="1"/>
  <c r="N313" i="16"/>
  <c r="P313" i="16" s="1"/>
  <c r="N312" i="16"/>
  <c r="P312" i="16" s="1"/>
  <c r="N311" i="16"/>
  <c r="P311" i="16" s="1"/>
  <c r="N310" i="16"/>
  <c r="P310" i="16" s="1"/>
  <c r="N309" i="16"/>
  <c r="P309" i="16" s="1"/>
  <c r="N308" i="16"/>
  <c r="P308" i="16" s="1"/>
  <c r="N307" i="16"/>
  <c r="N306" i="16"/>
  <c r="P306" i="16" s="1"/>
  <c r="N305" i="16"/>
  <c r="P305" i="16" s="1"/>
  <c r="N304" i="16"/>
  <c r="P304" i="16" s="1"/>
  <c r="N303" i="16"/>
  <c r="P303" i="16" s="1"/>
  <c r="N302" i="16"/>
  <c r="P302" i="16" s="1"/>
  <c r="N301" i="16"/>
  <c r="P301" i="16" s="1"/>
  <c r="N300" i="16"/>
  <c r="P300" i="16" s="1"/>
  <c r="N299" i="16"/>
  <c r="P299" i="16" s="1"/>
  <c r="N298" i="16"/>
  <c r="P298" i="16" s="1"/>
  <c r="N297" i="16"/>
  <c r="P297" i="16" s="1"/>
  <c r="N296" i="16"/>
  <c r="P296" i="16" s="1"/>
  <c r="N295" i="16"/>
  <c r="N294" i="16"/>
  <c r="P294" i="16" s="1"/>
  <c r="N293" i="16"/>
  <c r="P293" i="16" s="1"/>
  <c r="N292" i="16"/>
  <c r="P292" i="16" s="1"/>
  <c r="N291" i="16"/>
  <c r="P291" i="16" s="1"/>
  <c r="N290" i="16"/>
  <c r="P290" i="16" s="1"/>
  <c r="N289" i="16"/>
  <c r="P289" i="16" s="1"/>
  <c r="N288" i="16"/>
  <c r="P288" i="16" s="1"/>
  <c r="N287" i="16"/>
  <c r="P287" i="16" s="1"/>
  <c r="N286" i="16"/>
  <c r="P286" i="16" s="1"/>
  <c r="N285" i="16"/>
  <c r="P285" i="16" s="1"/>
  <c r="N284" i="16"/>
  <c r="P284" i="16" s="1"/>
  <c r="N283" i="16"/>
  <c r="N282" i="16"/>
  <c r="P282" i="16" s="1"/>
  <c r="N281" i="16"/>
  <c r="P281" i="16" s="1"/>
  <c r="N280" i="16"/>
  <c r="P280" i="16" s="1"/>
  <c r="N279" i="16"/>
  <c r="P279" i="16" s="1"/>
  <c r="N278" i="16"/>
  <c r="P278" i="16" s="1"/>
  <c r="N277" i="16"/>
  <c r="P277" i="16" s="1"/>
  <c r="N276" i="16"/>
  <c r="P276" i="16" s="1"/>
  <c r="N275" i="16"/>
  <c r="P275" i="16" s="1"/>
  <c r="N274" i="16"/>
  <c r="P274" i="16" s="1"/>
  <c r="N273" i="16"/>
  <c r="P273" i="16" s="1"/>
  <c r="N272" i="16"/>
  <c r="P272" i="16" s="1"/>
  <c r="N271" i="16"/>
  <c r="N270" i="16"/>
  <c r="P270" i="16" s="1"/>
  <c r="N269" i="16"/>
  <c r="P269" i="16" s="1"/>
  <c r="N268" i="16"/>
  <c r="P268" i="16" s="1"/>
  <c r="N267" i="16"/>
  <c r="P267" i="16" s="1"/>
  <c r="N266" i="16"/>
  <c r="P266" i="16" s="1"/>
  <c r="N265" i="16"/>
  <c r="P265" i="16" s="1"/>
  <c r="N264" i="16"/>
  <c r="P264" i="16" s="1"/>
  <c r="N263" i="16"/>
  <c r="P263" i="16" s="1"/>
  <c r="N262" i="16"/>
  <c r="P262" i="16" s="1"/>
  <c r="N261" i="16"/>
  <c r="P261" i="16" s="1"/>
  <c r="N260" i="16"/>
  <c r="P260" i="16" s="1"/>
  <c r="N259" i="16"/>
  <c r="N258" i="16"/>
  <c r="P258" i="16" s="1"/>
  <c r="N257" i="16"/>
  <c r="P257" i="16" s="1"/>
  <c r="N256" i="16"/>
  <c r="P256" i="16" s="1"/>
  <c r="N255" i="16"/>
  <c r="P255" i="16" s="1"/>
  <c r="N254" i="16"/>
  <c r="P254" i="16" s="1"/>
  <c r="N253" i="16"/>
  <c r="P253" i="16" s="1"/>
  <c r="N252" i="16"/>
  <c r="P252" i="16" s="1"/>
  <c r="N251" i="16"/>
  <c r="P251" i="16" s="1"/>
  <c r="N250" i="16"/>
  <c r="P250" i="16" s="1"/>
  <c r="N249" i="16"/>
  <c r="P249" i="16" s="1"/>
  <c r="N248" i="16"/>
  <c r="P248" i="16" s="1"/>
  <c r="N247" i="16"/>
  <c r="N246" i="16"/>
  <c r="P246" i="16" s="1"/>
  <c r="N245" i="16"/>
  <c r="P245" i="16" s="1"/>
  <c r="N244" i="16"/>
  <c r="P244" i="16" s="1"/>
  <c r="N243" i="16"/>
  <c r="P243" i="16" s="1"/>
  <c r="N242" i="16"/>
  <c r="P242" i="16" s="1"/>
  <c r="N241" i="16"/>
  <c r="P241" i="16" s="1"/>
  <c r="N240" i="16"/>
  <c r="P240" i="16" s="1"/>
  <c r="N239" i="16"/>
  <c r="P239" i="16" s="1"/>
  <c r="N238" i="16"/>
  <c r="P238" i="16" s="1"/>
  <c r="N237" i="16"/>
  <c r="P237" i="16" s="1"/>
  <c r="N236" i="16"/>
  <c r="P236" i="16" s="1"/>
  <c r="N235" i="16"/>
  <c r="N234" i="16"/>
  <c r="P234" i="16" s="1"/>
  <c r="N233" i="16"/>
  <c r="P233" i="16" s="1"/>
  <c r="N232" i="16"/>
  <c r="P232" i="16" s="1"/>
  <c r="N231" i="16"/>
  <c r="P231" i="16" s="1"/>
  <c r="N230" i="16"/>
  <c r="P230" i="16" s="1"/>
  <c r="N229" i="16"/>
  <c r="P229" i="16" s="1"/>
  <c r="N228" i="16"/>
  <c r="P228" i="16" s="1"/>
  <c r="N227" i="16"/>
  <c r="P227" i="16" s="1"/>
  <c r="N226" i="16"/>
  <c r="P226" i="16" s="1"/>
  <c r="N225" i="16"/>
  <c r="P225" i="16" s="1"/>
  <c r="N224" i="16"/>
  <c r="P224" i="16" s="1"/>
  <c r="N223" i="16"/>
  <c r="N222" i="16"/>
  <c r="P222" i="16" s="1"/>
  <c r="N221" i="16"/>
  <c r="P221" i="16" s="1"/>
  <c r="N220" i="16"/>
  <c r="P220" i="16" s="1"/>
  <c r="N219" i="16"/>
  <c r="P219" i="16" s="1"/>
  <c r="N218" i="16"/>
  <c r="P218" i="16" s="1"/>
  <c r="N217" i="16"/>
  <c r="P217" i="16" s="1"/>
  <c r="N216" i="16"/>
  <c r="P216" i="16" s="1"/>
  <c r="N215" i="16"/>
  <c r="P215" i="16" s="1"/>
  <c r="N214" i="16"/>
  <c r="P214" i="16" s="1"/>
  <c r="N213" i="16"/>
  <c r="P213" i="16" s="1"/>
  <c r="N212" i="16"/>
  <c r="P212" i="16" s="1"/>
  <c r="N211" i="16"/>
  <c r="N210" i="16"/>
  <c r="P210" i="16" s="1"/>
  <c r="N209" i="16"/>
  <c r="P209" i="16" s="1"/>
  <c r="N208" i="16"/>
  <c r="P208" i="16" s="1"/>
  <c r="N207" i="16"/>
  <c r="P207" i="16" s="1"/>
  <c r="N206" i="16"/>
  <c r="P206" i="16" s="1"/>
  <c r="N205" i="16"/>
  <c r="P205" i="16" s="1"/>
  <c r="N204" i="16"/>
  <c r="P204" i="16" s="1"/>
  <c r="N203" i="16"/>
  <c r="P203" i="16" s="1"/>
  <c r="N202" i="16"/>
  <c r="P202" i="16" s="1"/>
  <c r="N201" i="16"/>
  <c r="P201" i="16" s="1"/>
  <c r="N200" i="16"/>
  <c r="P200" i="16" s="1"/>
  <c r="N199" i="16"/>
  <c r="N198" i="16"/>
  <c r="P198" i="16" s="1"/>
  <c r="N197" i="16"/>
  <c r="P197" i="16" s="1"/>
  <c r="N196" i="16"/>
  <c r="P196" i="16" s="1"/>
  <c r="N195" i="16"/>
  <c r="P195" i="16" s="1"/>
  <c r="N194" i="16"/>
  <c r="P194" i="16" s="1"/>
  <c r="N193" i="16"/>
  <c r="P193" i="16" s="1"/>
  <c r="N192" i="16"/>
  <c r="P192" i="16" s="1"/>
  <c r="N191" i="16"/>
  <c r="P191" i="16" s="1"/>
  <c r="N190" i="16"/>
  <c r="P190" i="16" s="1"/>
  <c r="N189" i="16"/>
  <c r="P189" i="16" s="1"/>
  <c r="N188" i="16"/>
  <c r="P188" i="16" s="1"/>
  <c r="N187" i="16"/>
  <c r="N186" i="16"/>
  <c r="P186" i="16" s="1"/>
  <c r="N185" i="16"/>
  <c r="P185" i="16" s="1"/>
  <c r="N184" i="16"/>
  <c r="P184" i="16" s="1"/>
  <c r="N183" i="16"/>
  <c r="P183" i="16" s="1"/>
  <c r="N182" i="16"/>
  <c r="P182" i="16" s="1"/>
  <c r="N181" i="16"/>
  <c r="P181" i="16" s="1"/>
  <c r="N180" i="16"/>
  <c r="P180" i="16" s="1"/>
  <c r="N179" i="16"/>
  <c r="P179" i="16" s="1"/>
  <c r="N178" i="16"/>
  <c r="P178" i="16" s="1"/>
  <c r="N177" i="16"/>
  <c r="P177" i="16" s="1"/>
  <c r="N176" i="16"/>
  <c r="P176" i="16" s="1"/>
  <c r="N175" i="16"/>
  <c r="N174" i="16"/>
  <c r="P174" i="16" s="1"/>
  <c r="N173" i="16"/>
  <c r="P173" i="16" s="1"/>
  <c r="N172" i="16"/>
  <c r="P172" i="16" s="1"/>
  <c r="N171" i="16"/>
  <c r="P171" i="16" s="1"/>
  <c r="N170" i="16"/>
  <c r="P170" i="16" s="1"/>
  <c r="N169" i="16"/>
  <c r="P169" i="16" s="1"/>
  <c r="N168" i="16"/>
  <c r="P168" i="16" s="1"/>
  <c r="N167" i="16"/>
  <c r="P167" i="16" s="1"/>
  <c r="N166" i="16"/>
  <c r="P166" i="16" s="1"/>
  <c r="N165" i="16"/>
  <c r="P165" i="16" s="1"/>
  <c r="N164" i="16"/>
  <c r="P164" i="16" s="1"/>
  <c r="N163" i="16"/>
  <c r="N162" i="16"/>
  <c r="P162" i="16" s="1"/>
  <c r="N161" i="16"/>
  <c r="P161" i="16" s="1"/>
  <c r="N160" i="16"/>
  <c r="P160" i="16" s="1"/>
  <c r="N159" i="16"/>
  <c r="P159" i="16" s="1"/>
  <c r="N158" i="16"/>
  <c r="P158" i="16" s="1"/>
  <c r="N157" i="16"/>
  <c r="P157" i="16" s="1"/>
  <c r="N156" i="16"/>
  <c r="P156" i="16" s="1"/>
  <c r="N155" i="16"/>
  <c r="P155" i="16" s="1"/>
  <c r="N154" i="16"/>
  <c r="P154" i="16" s="1"/>
  <c r="N153" i="16"/>
  <c r="P153" i="16" s="1"/>
  <c r="N152" i="16"/>
  <c r="P152" i="16" s="1"/>
  <c r="N151" i="16"/>
  <c r="N150" i="16"/>
  <c r="P150" i="16" s="1"/>
  <c r="N149" i="16"/>
  <c r="P149" i="16" s="1"/>
  <c r="N148" i="16"/>
  <c r="P148" i="16" s="1"/>
  <c r="N147" i="16"/>
  <c r="P147" i="16" s="1"/>
  <c r="N146" i="16"/>
  <c r="P146" i="16" s="1"/>
  <c r="N145" i="16"/>
  <c r="P145" i="16" s="1"/>
  <c r="N144" i="16"/>
  <c r="P144" i="16" s="1"/>
  <c r="N143" i="16"/>
  <c r="P143" i="16" s="1"/>
  <c r="N142" i="16"/>
  <c r="P142" i="16" s="1"/>
  <c r="N141" i="16"/>
  <c r="P141" i="16" s="1"/>
  <c r="N140" i="16"/>
  <c r="P140" i="16" s="1"/>
  <c r="N139" i="16"/>
  <c r="N138" i="16"/>
  <c r="P138" i="16" s="1"/>
  <c r="N137" i="16"/>
  <c r="P137" i="16" s="1"/>
  <c r="N136" i="16"/>
  <c r="P136" i="16" s="1"/>
  <c r="N135" i="16"/>
  <c r="P135" i="16" s="1"/>
  <c r="N134" i="16"/>
  <c r="P134" i="16" s="1"/>
  <c r="N133" i="16"/>
  <c r="P133" i="16" s="1"/>
  <c r="N132" i="16"/>
  <c r="P132" i="16" s="1"/>
  <c r="N131" i="16"/>
  <c r="P131" i="16" s="1"/>
  <c r="N130" i="16"/>
  <c r="P130" i="16" s="1"/>
  <c r="N129" i="16"/>
  <c r="P129" i="16" s="1"/>
  <c r="N128" i="16"/>
  <c r="P128" i="16" s="1"/>
  <c r="N127" i="16"/>
  <c r="N126" i="16"/>
  <c r="P126" i="16" s="1"/>
  <c r="N125" i="16"/>
  <c r="P125" i="16" s="1"/>
  <c r="N124" i="16"/>
  <c r="P124" i="16" s="1"/>
  <c r="N123" i="16"/>
  <c r="P123" i="16" s="1"/>
  <c r="N122" i="16"/>
  <c r="P122" i="16" s="1"/>
  <c r="N121" i="16"/>
  <c r="P121" i="16" s="1"/>
  <c r="N120" i="16"/>
  <c r="P120" i="16" s="1"/>
  <c r="N119" i="16"/>
  <c r="P119" i="16" s="1"/>
  <c r="N118" i="16"/>
  <c r="P118" i="16" s="1"/>
  <c r="N117" i="16"/>
  <c r="P117" i="16" s="1"/>
  <c r="N116" i="16"/>
  <c r="P116" i="16" s="1"/>
  <c r="N115" i="16"/>
  <c r="N114" i="16"/>
  <c r="P114" i="16" s="1"/>
  <c r="N113" i="16"/>
  <c r="P113" i="16" s="1"/>
  <c r="N112" i="16"/>
  <c r="P112" i="16" s="1"/>
  <c r="N111" i="16"/>
  <c r="P111" i="16" s="1"/>
  <c r="N110" i="16"/>
  <c r="P110" i="16" s="1"/>
  <c r="N109" i="16"/>
  <c r="P109" i="16" s="1"/>
  <c r="N108" i="16"/>
  <c r="P108" i="16" s="1"/>
  <c r="N107" i="16"/>
  <c r="P107" i="16" s="1"/>
  <c r="N106" i="16"/>
  <c r="P106" i="16" s="1"/>
  <c r="N105" i="16"/>
  <c r="P105" i="16" s="1"/>
  <c r="N104" i="16"/>
  <c r="P104" i="16" s="1"/>
  <c r="N103" i="16"/>
  <c r="N102" i="16"/>
  <c r="P102" i="16" s="1"/>
  <c r="N101" i="16"/>
  <c r="P101" i="16" s="1"/>
  <c r="N100" i="16"/>
  <c r="P100" i="16" s="1"/>
  <c r="N99" i="16"/>
  <c r="P99" i="16" s="1"/>
  <c r="N98" i="16"/>
  <c r="P98" i="16" s="1"/>
  <c r="N97" i="16"/>
  <c r="P97" i="16" s="1"/>
  <c r="N96" i="16"/>
  <c r="P96" i="16" s="1"/>
  <c r="N95" i="16"/>
  <c r="P95" i="16" s="1"/>
  <c r="N94" i="16"/>
  <c r="P94" i="16" s="1"/>
  <c r="N93" i="16"/>
  <c r="P93" i="16" s="1"/>
  <c r="N92" i="16"/>
  <c r="P92" i="16" s="1"/>
  <c r="N91" i="16"/>
  <c r="N90" i="16"/>
  <c r="P90" i="16" s="1"/>
  <c r="N89" i="16"/>
  <c r="P89" i="16" s="1"/>
  <c r="N88" i="16"/>
  <c r="P88" i="16" s="1"/>
  <c r="N87" i="16"/>
  <c r="P87" i="16" s="1"/>
  <c r="N86" i="16"/>
  <c r="P86" i="16" s="1"/>
  <c r="N85" i="16"/>
  <c r="P85" i="16" s="1"/>
  <c r="N84" i="16"/>
  <c r="P84" i="16" s="1"/>
  <c r="N83" i="16"/>
  <c r="P83" i="16" s="1"/>
  <c r="N82" i="16"/>
  <c r="P82" i="16" s="1"/>
  <c r="N81" i="16"/>
  <c r="P81" i="16" s="1"/>
  <c r="N80" i="16"/>
  <c r="P80" i="16" s="1"/>
  <c r="N79" i="16"/>
  <c r="N78" i="16"/>
  <c r="P78" i="16" s="1"/>
  <c r="N77" i="16"/>
  <c r="P77" i="16" s="1"/>
  <c r="N76" i="16"/>
  <c r="P76" i="16" s="1"/>
  <c r="N75" i="16"/>
  <c r="P75" i="16" s="1"/>
  <c r="N74" i="16"/>
  <c r="P74" i="16" s="1"/>
  <c r="N73" i="16"/>
  <c r="P73" i="16" s="1"/>
  <c r="N72" i="16"/>
  <c r="P72" i="16" s="1"/>
  <c r="N71" i="16"/>
  <c r="P71" i="16" s="1"/>
  <c r="N70" i="16"/>
  <c r="P70" i="16" s="1"/>
  <c r="N69" i="16"/>
  <c r="P69" i="16" s="1"/>
  <c r="N68" i="16"/>
  <c r="P68" i="16" s="1"/>
  <c r="N67" i="16"/>
  <c r="N66" i="16"/>
  <c r="P66" i="16" s="1"/>
  <c r="N65" i="16"/>
  <c r="P65" i="16" s="1"/>
  <c r="N64" i="16"/>
  <c r="P64" i="16" s="1"/>
  <c r="N63" i="16"/>
  <c r="P63" i="16" s="1"/>
  <c r="N62" i="16"/>
  <c r="P62" i="16" s="1"/>
  <c r="N61" i="16"/>
  <c r="P61" i="16" s="1"/>
  <c r="N60" i="16"/>
  <c r="P60" i="16" s="1"/>
  <c r="N59" i="16"/>
  <c r="P59" i="16" s="1"/>
  <c r="N58" i="16"/>
  <c r="P58" i="16" s="1"/>
  <c r="N57" i="16"/>
  <c r="P57" i="16" s="1"/>
  <c r="N56" i="16"/>
  <c r="P56" i="16" s="1"/>
  <c r="N55" i="16"/>
  <c r="N54" i="16"/>
  <c r="P54" i="16" s="1"/>
  <c r="N53" i="16"/>
  <c r="P53" i="16" s="1"/>
  <c r="N52" i="16"/>
  <c r="P52" i="16" s="1"/>
  <c r="N51" i="16"/>
  <c r="P51" i="16" s="1"/>
  <c r="N50" i="16"/>
  <c r="P50" i="16" s="1"/>
  <c r="N49" i="16"/>
  <c r="P49" i="16" s="1"/>
  <c r="N48" i="16"/>
  <c r="P48" i="16" s="1"/>
  <c r="N47" i="16"/>
  <c r="P47" i="16" s="1"/>
  <c r="N46" i="16"/>
  <c r="P46" i="16" s="1"/>
  <c r="N45" i="16"/>
  <c r="P45" i="16" s="1"/>
  <c r="N44" i="16"/>
  <c r="P44" i="16" s="1"/>
  <c r="N43" i="16"/>
  <c r="N42" i="16"/>
  <c r="P42" i="16" s="1"/>
  <c r="N41" i="16"/>
  <c r="P41" i="16" s="1"/>
  <c r="N40" i="16"/>
  <c r="P40" i="16" s="1"/>
  <c r="N39" i="16"/>
  <c r="P39" i="16" s="1"/>
  <c r="N38" i="16"/>
  <c r="P38" i="16" s="1"/>
  <c r="N37" i="16"/>
  <c r="P37" i="16" s="1"/>
  <c r="N36" i="16"/>
  <c r="P36" i="16" s="1"/>
  <c r="N35" i="16"/>
  <c r="P35" i="16" s="1"/>
  <c r="N34" i="16"/>
  <c r="P34" i="16" s="1"/>
  <c r="N33" i="16"/>
  <c r="P33" i="16" s="1"/>
  <c r="N32" i="16"/>
  <c r="P32" i="16" s="1"/>
  <c r="N31" i="16"/>
  <c r="N30" i="16"/>
  <c r="P30" i="16" s="1"/>
  <c r="N29" i="16"/>
  <c r="P29" i="16" s="1"/>
  <c r="N28" i="16"/>
  <c r="P28" i="16" s="1"/>
  <c r="N27" i="16"/>
  <c r="P27" i="16" s="1"/>
  <c r="N26" i="16"/>
  <c r="P26" i="16" s="1"/>
  <c r="N25" i="16"/>
  <c r="P25" i="16" s="1"/>
  <c r="N24" i="16"/>
  <c r="P24" i="16" s="1"/>
  <c r="N23" i="16"/>
  <c r="P23" i="16" s="1"/>
  <c r="N22" i="16"/>
  <c r="P22" i="16" s="1"/>
  <c r="N21" i="16"/>
  <c r="P21" i="16" s="1"/>
  <c r="N20" i="16"/>
  <c r="P20" i="16" s="1"/>
  <c r="N19" i="16"/>
  <c r="N18" i="16"/>
  <c r="P18" i="16" s="1"/>
  <c r="N17" i="16"/>
  <c r="P17" i="16" s="1"/>
  <c r="N16" i="16"/>
  <c r="P16" i="16" s="1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16" i="17"/>
  <c r="Y44" i="17"/>
  <c r="AA44" i="17" s="1"/>
  <c r="X44" i="17"/>
  <c r="Y43" i="17"/>
  <c r="AA43" i="17" s="1"/>
  <c r="X43" i="17"/>
  <c r="Y42" i="17"/>
  <c r="AA42" i="17" s="1"/>
  <c r="X42" i="17"/>
  <c r="Y41" i="17"/>
  <c r="AA41" i="17" s="1"/>
  <c r="X41" i="17"/>
  <c r="Y40" i="17"/>
  <c r="AA40" i="17" s="1"/>
  <c r="X40" i="17"/>
  <c r="Y39" i="17"/>
  <c r="AA39" i="17" s="1"/>
  <c r="X39" i="17"/>
  <c r="Y38" i="17"/>
  <c r="AA38" i="17" s="1"/>
  <c r="X38" i="17"/>
  <c r="Y37" i="17"/>
  <c r="AA37" i="17" s="1"/>
  <c r="X37" i="17"/>
  <c r="Y36" i="17"/>
  <c r="AA36" i="17" s="1"/>
  <c r="X36" i="17"/>
  <c r="Y35" i="17"/>
  <c r="AA35" i="17" s="1"/>
  <c r="X35" i="17"/>
  <c r="Y34" i="17"/>
  <c r="AA34" i="17" s="1"/>
  <c r="X34" i="17"/>
  <c r="Y33" i="17"/>
  <c r="AA33" i="17" s="1"/>
  <c r="X33" i="17"/>
  <c r="Y32" i="17"/>
  <c r="AA32" i="17" s="1"/>
  <c r="X32" i="17"/>
  <c r="Y31" i="17"/>
  <c r="AA31" i="17" s="1"/>
  <c r="X31" i="17"/>
  <c r="Y30" i="17"/>
  <c r="AA30" i="17" s="1"/>
  <c r="X30" i="17"/>
  <c r="Y29" i="17"/>
  <c r="AA29" i="17" s="1"/>
  <c r="X29" i="17"/>
  <c r="Y28" i="17"/>
  <c r="AA28" i="17" s="1"/>
  <c r="X28" i="17"/>
  <c r="Y27" i="17"/>
  <c r="AA27" i="17" s="1"/>
  <c r="X27" i="17"/>
  <c r="Y26" i="17"/>
  <c r="AA26" i="17" s="1"/>
  <c r="X26" i="17"/>
  <c r="Y25" i="17"/>
  <c r="AA25" i="17" s="1"/>
  <c r="X25" i="17"/>
  <c r="Y24" i="17"/>
  <c r="AA24" i="17" s="1"/>
  <c r="X24" i="17"/>
  <c r="Y23" i="17"/>
  <c r="AA23" i="17" s="1"/>
  <c r="X23" i="17"/>
  <c r="Y22" i="17"/>
  <c r="AA22" i="17" s="1"/>
  <c r="X22" i="17"/>
  <c r="Y21" i="17"/>
  <c r="AA21" i="17" s="1"/>
  <c r="X21" i="17"/>
  <c r="Y20" i="17"/>
  <c r="AA20" i="17" s="1"/>
  <c r="X20" i="17"/>
  <c r="Y19" i="17"/>
  <c r="AA19" i="17" s="1"/>
  <c r="X19" i="17"/>
  <c r="Y18" i="17"/>
  <c r="AA18" i="17" s="1"/>
  <c r="X18" i="17"/>
  <c r="Y17" i="17"/>
  <c r="AA17" i="17" s="1"/>
  <c r="X17" i="17"/>
  <c r="Y16" i="17"/>
  <c r="AA16" i="17" s="1"/>
  <c r="X16" i="17"/>
  <c r="Y15" i="17"/>
  <c r="AA15" i="17" s="1"/>
  <c r="X15" i="17"/>
  <c r="Y14" i="17"/>
  <c r="AA14" i="17" s="1"/>
  <c r="X14" i="17"/>
  <c r="Y13" i="17"/>
  <c r="AA13" i="17" s="1"/>
  <c r="X13" i="17"/>
  <c r="Y12" i="17"/>
  <c r="AA12" i="17" s="1"/>
  <c r="X12" i="17"/>
  <c r="Y11" i="17"/>
  <c r="AA11" i="17" s="1"/>
  <c r="X11" i="17"/>
  <c r="Y10" i="17"/>
  <c r="AA10" i="17" s="1"/>
  <c r="X10" i="17"/>
  <c r="Y9" i="17"/>
  <c r="AA9" i="17" s="1"/>
  <c r="X9" i="17"/>
  <c r="Y8" i="17"/>
  <c r="AA8" i="17" s="1"/>
  <c r="X8" i="17"/>
  <c r="Y7" i="17"/>
  <c r="AA7" i="17" s="1"/>
  <c r="X7" i="17"/>
  <c r="Y6" i="17"/>
  <c r="AA6" i="17" s="1"/>
  <c r="X6" i="17"/>
  <c r="Y5" i="17"/>
  <c r="AA5" i="17" s="1"/>
  <c r="X5" i="17"/>
  <c r="Y44" i="16"/>
  <c r="AA44" i="16" s="1"/>
  <c r="X44" i="16"/>
  <c r="Z44" i="16" s="1"/>
  <c r="Y43" i="16"/>
  <c r="AA43" i="16" s="1"/>
  <c r="X43" i="16"/>
  <c r="Z43" i="16" s="1"/>
  <c r="Y42" i="16"/>
  <c r="AA42" i="16" s="1"/>
  <c r="X42" i="16"/>
  <c r="Z42" i="16" s="1"/>
  <c r="Y41" i="16"/>
  <c r="AA41" i="16" s="1"/>
  <c r="X41" i="16"/>
  <c r="Z41" i="16" s="1"/>
  <c r="Y40" i="16"/>
  <c r="AA40" i="16" s="1"/>
  <c r="X40" i="16"/>
  <c r="Z40" i="16" s="1"/>
  <c r="Y39" i="16"/>
  <c r="AA39" i="16" s="1"/>
  <c r="X39" i="16"/>
  <c r="Z39" i="16" s="1"/>
  <c r="Y38" i="16"/>
  <c r="AA38" i="16" s="1"/>
  <c r="X38" i="16"/>
  <c r="Z38" i="16" s="1"/>
  <c r="Y37" i="16"/>
  <c r="AA37" i="16" s="1"/>
  <c r="X37" i="16"/>
  <c r="Z37" i="16" s="1"/>
  <c r="Y36" i="16"/>
  <c r="AA36" i="16" s="1"/>
  <c r="X36" i="16"/>
  <c r="Z36" i="16" s="1"/>
  <c r="Y35" i="16"/>
  <c r="AA35" i="16" s="1"/>
  <c r="X35" i="16"/>
  <c r="Z35" i="16" s="1"/>
  <c r="Y34" i="16"/>
  <c r="AA34" i="16" s="1"/>
  <c r="X34" i="16"/>
  <c r="Z34" i="16" s="1"/>
  <c r="Y33" i="16"/>
  <c r="AA33" i="16" s="1"/>
  <c r="X33" i="16"/>
  <c r="Z33" i="16" s="1"/>
  <c r="Y32" i="16"/>
  <c r="AA32" i="16" s="1"/>
  <c r="X32" i="16"/>
  <c r="Z32" i="16" s="1"/>
  <c r="Y31" i="16"/>
  <c r="AA31" i="16" s="1"/>
  <c r="X31" i="16"/>
  <c r="Z31" i="16" s="1"/>
  <c r="Y30" i="16"/>
  <c r="AA30" i="16" s="1"/>
  <c r="X30" i="16"/>
  <c r="Z30" i="16" s="1"/>
  <c r="Y29" i="16"/>
  <c r="AA29" i="16" s="1"/>
  <c r="X29" i="16"/>
  <c r="Z29" i="16" s="1"/>
  <c r="Y28" i="16"/>
  <c r="AA28" i="16" s="1"/>
  <c r="X28" i="16"/>
  <c r="Z28" i="16" s="1"/>
  <c r="Y27" i="16"/>
  <c r="AA27" i="16" s="1"/>
  <c r="X27" i="16"/>
  <c r="Z27" i="16" s="1"/>
  <c r="Y26" i="16"/>
  <c r="AA26" i="16" s="1"/>
  <c r="X26" i="16"/>
  <c r="Z26" i="16" s="1"/>
  <c r="Y25" i="16"/>
  <c r="AA25" i="16" s="1"/>
  <c r="X25" i="16"/>
  <c r="Z25" i="16" s="1"/>
  <c r="Y24" i="16"/>
  <c r="AA24" i="16" s="1"/>
  <c r="X24" i="16"/>
  <c r="Z24" i="16" s="1"/>
  <c r="Y23" i="16"/>
  <c r="AA23" i="16" s="1"/>
  <c r="X23" i="16"/>
  <c r="Z23" i="16" s="1"/>
  <c r="Y22" i="16"/>
  <c r="AA22" i="16" s="1"/>
  <c r="X22" i="16"/>
  <c r="Z22" i="16" s="1"/>
  <c r="Y21" i="16"/>
  <c r="AA21" i="16" s="1"/>
  <c r="X21" i="16"/>
  <c r="Z21" i="16" s="1"/>
  <c r="Y20" i="16"/>
  <c r="AA20" i="16" s="1"/>
  <c r="X20" i="16"/>
  <c r="Z20" i="16" s="1"/>
  <c r="Y19" i="16"/>
  <c r="AA19" i="16" s="1"/>
  <c r="X19" i="16"/>
  <c r="Z19" i="16" s="1"/>
  <c r="Y18" i="16"/>
  <c r="AA18" i="16" s="1"/>
  <c r="X18" i="16"/>
  <c r="Z18" i="16" s="1"/>
  <c r="Y17" i="16"/>
  <c r="AA17" i="16" s="1"/>
  <c r="X17" i="16"/>
  <c r="Z17" i="16" s="1"/>
  <c r="Y16" i="16"/>
  <c r="AA16" i="16" s="1"/>
  <c r="X16" i="16"/>
  <c r="Z16" i="16" s="1"/>
  <c r="Y15" i="16"/>
  <c r="AA15" i="16" s="1"/>
  <c r="X15" i="16"/>
  <c r="Z15" i="16" s="1"/>
  <c r="Y14" i="16"/>
  <c r="AA14" i="16" s="1"/>
  <c r="X14" i="16"/>
  <c r="Z14" i="16" s="1"/>
  <c r="Y13" i="16"/>
  <c r="AA13" i="16" s="1"/>
  <c r="X13" i="16"/>
  <c r="Z13" i="16" s="1"/>
  <c r="Y12" i="16"/>
  <c r="AA12" i="16" s="1"/>
  <c r="X12" i="16"/>
  <c r="Z12" i="16" s="1"/>
  <c r="Y11" i="16"/>
  <c r="AA11" i="16" s="1"/>
  <c r="X11" i="16"/>
  <c r="Z11" i="16" s="1"/>
  <c r="Y10" i="16"/>
  <c r="AA10" i="16" s="1"/>
  <c r="X10" i="16"/>
  <c r="Z10" i="16" s="1"/>
  <c r="Y9" i="16"/>
  <c r="AA9" i="16" s="1"/>
  <c r="X9" i="16"/>
  <c r="Z9" i="16" s="1"/>
  <c r="Y8" i="16"/>
  <c r="AA8" i="16" s="1"/>
  <c r="X8" i="16"/>
  <c r="Z8" i="16" s="1"/>
  <c r="Y7" i="16"/>
  <c r="AA7" i="16" s="1"/>
  <c r="X7" i="16"/>
  <c r="Z7" i="16" s="1"/>
  <c r="Y6" i="16"/>
  <c r="AA6" i="16" s="1"/>
  <c r="X6" i="16"/>
  <c r="Z6" i="16" s="1"/>
  <c r="Y5" i="16"/>
  <c r="AA5" i="16" s="1"/>
  <c r="X5" i="16"/>
  <c r="Z5" i="16" s="1"/>
  <c r="Y45" i="17" l="1"/>
  <c r="X45" i="17"/>
  <c r="X45" i="16"/>
  <c r="Y45" i="16"/>
  <c r="N50" i="8"/>
  <c r="N51" i="8"/>
  <c r="N52" i="8"/>
  <c r="N53" i="8"/>
  <c r="N54" i="8"/>
  <c r="N55" i="8"/>
  <c r="N56" i="8"/>
  <c r="N57" i="8"/>
  <c r="N58" i="8"/>
  <c r="N59" i="8"/>
  <c r="N49" i="8"/>
  <c r="I224" i="15"/>
  <c r="I230" i="15"/>
  <c r="I236" i="15"/>
  <c r="I242" i="15"/>
  <c r="I254" i="15"/>
  <c r="I260" i="15"/>
  <c r="I266" i="15"/>
  <c r="I272" i="15"/>
  <c r="I278" i="15"/>
  <c r="I296" i="15"/>
  <c r="I302" i="15"/>
  <c r="I308" i="15"/>
  <c r="I314" i="15"/>
  <c r="I332" i="15"/>
  <c r="I338" i="15"/>
  <c r="I344" i="15"/>
  <c r="I350" i="15"/>
  <c r="I374" i="15"/>
  <c r="I380" i="15"/>
  <c r="I386" i="15"/>
  <c r="I404" i="15"/>
  <c r="I410" i="15"/>
  <c r="I416" i="15"/>
  <c r="I422" i="15"/>
  <c r="I446" i="15"/>
  <c r="I452" i="15"/>
  <c r="I458" i="15"/>
  <c r="I476" i="15"/>
  <c r="I482" i="15"/>
  <c r="I488" i="15"/>
  <c r="I494" i="15"/>
  <c r="G17" i="15"/>
  <c r="I17" i="15" s="1"/>
  <c r="H17" i="15"/>
  <c r="J17" i="15" s="1"/>
  <c r="G18" i="15"/>
  <c r="I18" i="15" s="1"/>
  <c r="H18" i="15"/>
  <c r="J18" i="15" s="1"/>
  <c r="G19" i="15"/>
  <c r="I19" i="15" s="1"/>
  <c r="H19" i="15"/>
  <c r="J19" i="15" s="1"/>
  <c r="G20" i="15"/>
  <c r="I20" i="15" s="1"/>
  <c r="H20" i="15"/>
  <c r="J20" i="15" s="1"/>
  <c r="G21" i="15"/>
  <c r="I21" i="15" s="1"/>
  <c r="H21" i="15"/>
  <c r="J21" i="15" s="1"/>
  <c r="G22" i="15"/>
  <c r="I22" i="15" s="1"/>
  <c r="H22" i="15"/>
  <c r="J22" i="15" s="1"/>
  <c r="G23" i="15"/>
  <c r="I23" i="15" s="1"/>
  <c r="H23" i="15"/>
  <c r="J23" i="15" s="1"/>
  <c r="G24" i="15"/>
  <c r="I24" i="15" s="1"/>
  <c r="H24" i="15"/>
  <c r="J24" i="15" s="1"/>
  <c r="G25" i="15"/>
  <c r="I25" i="15" s="1"/>
  <c r="H25" i="15"/>
  <c r="J25" i="15" s="1"/>
  <c r="G26" i="15"/>
  <c r="I26" i="15" s="1"/>
  <c r="H26" i="15"/>
  <c r="J26" i="15" s="1"/>
  <c r="G27" i="15"/>
  <c r="I27" i="15" s="1"/>
  <c r="H27" i="15"/>
  <c r="J27" i="15" s="1"/>
  <c r="G28" i="15"/>
  <c r="I28" i="15" s="1"/>
  <c r="H28" i="15"/>
  <c r="J28" i="15" s="1"/>
  <c r="G29" i="15"/>
  <c r="I29" i="15" s="1"/>
  <c r="H29" i="15"/>
  <c r="J29" i="15" s="1"/>
  <c r="G30" i="15"/>
  <c r="I30" i="15" s="1"/>
  <c r="H30" i="15"/>
  <c r="J30" i="15" s="1"/>
  <c r="G31" i="15"/>
  <c r="I31" i="15" s="1"/>
  <c r="H31" i="15"/>
  <c r="J31" i="15" s="1"/>
  <c r="G32" i="15"/>
  <c r="I32" i="15" s="1"/>
  <c r="H32" i="15"/>
  <c r="J32" i="15" s="1"/>
  <c r="G33" i="15"/>
  <c r="I33" i="15" s="1"/>
  <c r="H33" i="15"/>
  <c r="J33" i="15" s="1"/>
  <c r="G34" i="15"/>
  <c r="I34" i="15" s="1"/>
  <c r="H34" i="15"/>
  <c r="J34" i="15" s="1"/>
  <c r="G35" i="15"/>
  <c r="I35" i="15" s="1"/>
  <c r="H35" i="15"/>
  <c r="J35" i="15" s="1"/>
  <c r="G36" i="15"/>
  <c r="I36" i="15" s="1"/>
  <c r="H36" i="15"/>
  <c r="J36" i="15" s="1"/>
  <c r="G37" i="15"/>
  <c r="I37" i="15" s="1"/>
  <c r="H37" i="15"/>
  <c r="J37" i="15" s="1"/>
  <c r="G38" i="15"/>
  <c r="I38" i="15" s="1"/>
  <c r="H38" i="15"/>
  <c r="J38" i="15" s="1"/>
  <c r="G39" i="15"/>
  <c r="I39" i="15" s="1"/>
  <c r="H39" i="15"/>
  <c r="J39" i="15" s="1"/>
  <c r="G40" i="15"/>
  <c r="I40" i="15" s="1"/>
  <c r="H40" i="15"/>
  <c r="J40" i="15" s="1"/>
  <c r="G41" i="15"/>
  <c r="I41" i="15" s="1"/>
  <c r="H41" i="15"/>
  <c r="J41" i="15" s="1"/>
  <c r="G42" i="15"/>
  <c r="I42" i="15" s="1"/>
  <c r="H42" i="15"/>
  <c r="J42" i="15" s="1"/>
  <c r="G43" i="15"/>
  <c r="I43" i="15" s="1"/>
  <c r="H43" i="15"/>
  <c r="J43" i="15" s="1"/>
  <c r="G44" i="15"/>
  <c r="I44" i="15" s="1"/>
  <c r="H44" i="15"/>
  <c r="J44" i="15" s="1"/>
  <c r="G45" i="15"/>
  <c r="I45" i="15" s="1"/>
  <c r="H45" i="15"/>
  <c r="J45" i="15" s="1"/>
  <c r="G46" i="15"/>
  <c r="I46" i="15" s="1"/>
  <c r="H46" i="15"/>
  <c r="J46" i="15" s="1"/>
  <c r="G47" i="15"/>
  <c r="I47" i="15" s="1"/>
  <c r="H47" i="15"/>
  <c r="J47" i="15" s="1"/>
  <c r="G48" i="15"/>
  <c r="I48" i="15" s="1"/>
  <c r="H48" i="15"/>
  <c r="J48" i="15" s="1"/>
  <c r="G49" i="15"/>
  <c r="I49" i="15" s="1"/>
  <c r="H49" i="15"/>
  <c r="J49" i="15" s="1"/>
  <c r="G50" i="15"/>
  <c r="I50" i="15" s="1"/>
  <c r="H50" i="15"/>
  <c r="J50" i="15" s="1"/>
  <c r="G51" i="15"/>
  <c r="I51" i="15" s="1"/>
  <c r="H51" i="15"/>
  <c r="J51" i="15" s="1"/>
  <c r="G52" i="15"/>
  <c r="I52" i="15" s="1"/>
  <c r="H52" i="15"/>
  <c r="J52" i="15" s="1"/>
  <c r="G53" i="15"/>
  <c r="I53" i="15" s="1"/>
  <c r="H53" i="15"/>
  <c r="J53" i="15" s="1"/>
  <c r="G54" i="15"/>
  <c r="I54" i="15" s="1"/>
  <c r="H54" i="15"/>
  <c r="J54" i="15" s="1"/>
  <c r="G55" i="15"/>
  <c r="I55" i="15" s="1"/>
  <c r="H55" i="15"/>
  <c r="J55" i="15" s="1"/>
  <c r="G56" i="15"/>
  <c r="I56" i="15" s="1"/>
  <c r="H56" i="15"/>
  <c r="J56" i="15" s="1"/>
  <c r="G57" i="15"/>
  <c r="I57" i="15" s="1"/>
  <c r="H57" i="15"/>
  <c r="J57" i="15" s="1"/>
  <c r="G58" i="15"/>
  <c r="I58" i="15" s="1"/>
  <c r="H58" i="15"/>
  <c r="J58" i="15" s="1"/>
  <c r="G59" i="15"/>
  <c r="I59" i="15" s="1"/>
  <c r="H59" i="15"/>
  <c r="J59" i="15" s="1"/>
  <c r="G60" i="15"/>
  <c r="I60" i="15" s="1"/>
  <c r="H60" i="15"/>
  <c r="J60" i="15" s="1"/>
  <c r="G61" i="15"/>
  <c r="I61" i="15" s="1"/>
  <c r="H61" i="15"/>
  <c r="J61" i="15" s="1"/>
  <c r="G62" i="15"/>
  <c r="I62" i="15" s="1"/>
  <c r="H62" i="15"/>
  <c r="J62" i="15" s="1"/>
  <c r="G63" i="15"/>
  <c r="I63" i="15" s="1"/>
  <c r="H63" i="15"/>
  <c r="J63" i="15" s="1"/>
  <c r="G64" i="15"/>
  <c r="I64" i="15" s="1"/>
  <c r="H64" i="15"/>
  <c r="J64" i="15" s="1"/>
  <c r="G65" i="15"/>
  <c r="I65" i="15" s="1"/>
  <c r="H65" i="15"/>
  <c r="J65" i="15" s="1"/>
  <c r="G66" i="15"/>
  <c r="I66" i="15" s="1"/>
  <c r="H66" i="15"/>
  <c r="J66" i="15" s="1"/>
  <c r="G67" i="15"/>
  <c r="I67" i="15" s="1"/>
  <c r="H67" i="15"/>
  <c r="J67" i="15" s="1"/>
  <c r="G68" i="15"/>
  <c r="I68" i="15" s="1"/>
  <c r="H68" i="15"/>
  <c r="J68" i="15" s="1"/>
  <c r="G69" i="15"/>
  <c r="I69" i="15" s="1"/>
  <c r="H69" i="15"/>
  <c r="J69" i="15" s="1"/>
  <c r="G70" i="15"/>
  <c r="I70" i="15" s="1"/>
  <c r="H70" i="15"/>
  <c r="J70" i="15" s="1"/>
  <c r="G71" i="15"/>
  <c r="I71" i="15" s="1"/>
  <c r="H71" i="15"/>
  <c r="J71" i="15" s="1"/>
  <c r="G72" i="15"/>
  <c r="I72" i="15" s="1"/>
  <c r="H72" i="15"/>
  <c r="J72" i="15" s="1"/>
  <c r="G73" i="15"/>
  <c r="I73" i="15" s="1"/>
  <c r="H73" i="15"/>
  <c r="J73" i="15" s="1"/>
  <c r="G74" i="15"/>
  <c r="I74" i="15" s="1"/>
  <c r="H74" i="15"/>
  <c r="J74" i="15" s="1"/>
  <c r="G75" i="15"/>
  <c r="I75" i="15" s="1"/>
  <c r="H75" i="15"/>
  <c r="J75" i="15" s="1"/>
  <c r="G76" i="15"/>
  <c r="I76" i="15" s="1"/>
  <c r="H76" i="15"/>
  <c r="J76" i="15" s="1"/>
  <c r="G77" i="15"/>
  <c r="I77" i="15" s="1"/>
  <c r="H77" i="15"/>
  <c r="J77" i="15" s="1"/>
  <c r="G78" i="15"/>
  <c r="I78" i="15" s="1"/>
  <c r="H78" i="15"/>
  <c r="J78" i="15" s="1"/>
  <c r="G79" i="15"/>
  <c r="I79" i="15" s="1"/>
  <c r="H79" i="15"/>
  <c r="J79" i="15" s="1"/>
  <c r="G80" i="15"/>
  <c r="I80" i="15" s="1"/>
  <c r="H80" i="15"/>
  <c r="J80" i="15" s="1"/>
  <c r="G81" i="15"/>
  <c r="I81" i="15" s="1"/>
  <c r="H81" i="15"/>
  <c r="J81" i="15" s="1"/>
  <c r="G82" i="15"/>
  <c r="I82" i="15" s="1"/>
  <c r="H82" i="15"/>
  <c r="J82" i="15" s="1"/>
  <c r="G83" i="15"/>
  <c r="I83" i="15" s="1"/>
  <c r="H83" i="15"/>
  <c r="J83" i="15" s="1"/>
  <c r="G84" i="15"/>
  <c r="I84" i="15" s="1"/>
  <c r="H84" i="15"/>
  <c r="J84" i="15" s="1"/>
  <c r="G85" i="15"/>
  <c r="I85" i="15" s="1"/>
  <c r="H85" i="15"/>
  <c r="J85" i="15" s="1"/>
  <c r="G86" i="15"/>
  <c r="I86" i="15" s="1"/>
  <c r="H86" i="15"/>
  <c r="J86" i="15" s="1"/>
  <c r="G87" i="15"/>
  <c r="I87" i="15" s="1"/>
  <c r="H87" i="15"/>
  <c r="J87" i="15" s="1"/>
  <c r="G88" i="15"/>
  <c r="I88" i="15" s="1"/>
  <c r="H88" i="15"/>
  <c r="J88" i="15" s="1"/>
  <c r="G89" i="15"/>
  <c r="I89" i="15" s="1"/>
  <c r="H89" i="15"/>
  <c r="J89" i="15" s="1"/>
  <c r="G90" i="15"/>
  <c r="I90" i="15" s="1"/>
  <c r="H90" i="15"/>
  <c r="J90" i="15" s="1"/>
  <c r="G91" i="15"/>
  <c r="I91" i="15" s="1"/>
  <c r="H91" i="15"/>
  <c r="J91" i="15" s="1"/>
  <c r="G92" i="15"/>
  <c r="I92" i="15" s="1"/>
  <c r="H92" i="15"/>
  <c r="J92" i="15" s="1"/>
  <c r="G93" i="15"/>
  <c r="I93" i="15" s="1"/>
  <c r="H93" i="15"/>
  <c r="J93" i="15" s="1"/>
  <c r="G94" i="15"/>
  <c r="I94" i="15" s="1"/>
  <c r="H94" i="15"/>
  <c r="J94" i="15" s="1"/>
  <c r="G95" i="15"/>
  <c r="I95" i="15" s="1"/>
  <c r="H95" i="15"/>
  <c r="J95" i="15" s="1"/>
  <c r="G96" i="15"/>
  <c r="I96" i="15" s="1"/>
  <c r="H96" i="15"/>
  <c r="J96" i="15" s="1"/>
  <c r="G97" i="15"/>
  <c r="I97" i="15" s="1"/>
  <c r="H97" i="15"/>
  <c r="J97" i="15" s="1"/>
  <c r="G98" i="15"/>
  <c r="I98" i="15" s="1"/>
  <c r="H98" i="15"/>
  <c r="J98" i="15" s="1"/>
  <c r="G99" i="15"/>
  <c r="I99" i="15" s="1"/>
  <c r="H99" i="15"/>
  <c r="J99" i="15" s="1"/>
  <c r="G100" i="15"/>
  <c r="I100" i="15" s="1"/>
  <c r="H100" i="15"/>
  <c r="J100" i="15" s="1"/>
  <c r="G101" i="15"/>
  <c r="I101" i="15" s="1"/>
  <c r="H101" i="15"/>
  <c r="J101" i="15" s="1"/>
  <c r="G102" i="15"/>
  <c r="I102" i="15" s="1"/>
  <c r="H102" i="15"/>
  <c r="J102" i="15" s="1"/>
  <c r="G103" i="15"/>
  <c r="I103" i="15" s="1"/>
  <c r="H103" i="15"/>
  <c r="J103" i="15" s="1"/>
  <c r="G104" i="15"/>
  <c r="I104" i="15" s="1"/>
  <c r="H104" i="15"/>
  <c r="J104" i="15" s="1"/>
  <c r="G105" i="15"/>
  <c r="I105" i="15" s="1"/>
  <c r="H105" i="15"/>
  <c r="J105" i="15" s="1"/>
  <c r="G106" i="15"/>
  <c r="I106" i="15" s="1"/>
  <c r="H106" i="15"/>
  <c r="J106" i="15" s="1"/>
  <c r="G107" i="15"/>
  <c r="I107" i="15" s="1"/>
  <c r="H107" i="15"/>
  <c r="J107" i="15" s="1"/>
  <c r="G108" i="15"/>
  <c r="I108" i="15" s="1"/>
  <c r="H108" i="15"/>
  <c r="J108" i="15" s="1"/>
  <c r="G109" i="15"/>
  <c r="I109" i="15" s="1"/>
  <c r="H109" i="15"/>
  <c r="J109" i="15" s="1"/>
  <c r="G110" i="15"/>
  <c r="I110" i="15" s="1"/>
  <c r="H110" i="15"/>
  <c r="J110" i="15" s="1"/>
  <c r="G111" i="15"/>
  <c r="I111" i="15" s="1"/>
  <c r="H111" i="15"/>
  <c r="J111" i="15" s="1"/>
  <c r="G112" i="15"/>
  <c r="I112" i="15" s="1"/>
  <c r="H112" i="15"/>
  <c r="J112" i="15" s="1"/>
  <c r="G113" i="15"/>
  <c r="I113" i="15" s="1"/>
  <c r="H113" i="15"/>
  <c r="J113" i="15" s="1"/>
  <c r="G114" i="15"/>
  <c r="I114" i="15" s="1"/>
  <c r="H114" i="15"/>
  <c r="J114" i="15" s="1"/>
  <c r="G115" i="15"/>
  <c r="I115" i="15" s="1"/>
  <c r="H115" i="15"/>
  <c r="J115" i="15" s="1"/>
  <c r="G116" i="15"/>
  <c r="I116" i="15" s="1"/>
  <c r="H116" i="15"/>
  <c r="J116" i="15" s="1"/>
  <c r="G117" i="15"/>
  <c r="I117" i="15" s="1"/>
  <c r="H117" i="15"/>
  <c r="J117" i="15" s="1"/>
  <c r="G118" i="15"/>
  <c r="I118" i="15" s="1"/>
  <c r="H118" i="15"/>
  <c r="J118" i="15" s="1"/>
  <c r="G119" i="15"/>
  <c r="I119" i="15" s="1"/>
  <c r="H119" i="15"/>
  <c r="J119" i="15" s="1"/>
  <c r="G120" i="15"/>
  <c r="I120" i="15" s="1"/>
  <c r="H120" i="15"/>
  <c r="J120" i="15" s="1"/>
  <c r="G121" i="15"/>
  <c r="I121" i="15" s="1"/>
  <c r="H121" i="15"/>
  <c r="J121" i="15" s="1"/>
  <c r="G122" i="15"/>
  <c r="I122" i="15" s="1"/>
  <c r="H122" i="15"/>
  <c r="J122" i="15" s="1"/>
  <c r="G123" i="15"/>
  <c r="I123" i="15" s="1"/>
  <c r="H123" i="15"/>
  <c r="J123" i="15" s="1"/>
  <c r="G124" i="15"/>
  <c r="I124" i="15" s="1"/>
  <c r="H124" i="15"/>
  <c r="J124" i="15" s="1"/>
  <c r="G125" i="15"/>
  <c r="I125" i="15" s="1"/>
  <c r="H125" i="15"/>
  <c r="J125" i="15" s="1"/>
  <c r="G126" i="15"/>
  <c r="I126" i="15" s="1"/>
  <c r="H126" i="15"/>
  <c r="J126" i="15" s="1"/>
  <c r="G127" i="15"/>
  <c r="I127" i="15" s="1"/>
  <c r="H127" i="15"/>
  <c r="J127" i="15" s="1"/>
  <c r="G128" i="15"/>
  <c r="I128" i="15" s="1"/>
  <c r="H128" i="15"/>
  <c r="J128" i="15" s="1"/>
  <c r="G129" i="15"/>
  <c r="I129" i="15" s="1"/>
  <c r="H129" i="15"/>
  <c r="J129" i="15" s="1"/>
  <c r="G130" i="15"/>
  <c r="I130" i="15" s="1"/>
  <c r="H130" i="15"/>
  <c r="J130" i="15" s="1"/>
  <c r="G131" i="15"/>
  <c r="I131" i="15" s="1"/>
  <c r="H131" i="15"/>
  <c r="J131" i="15" s="1"/>
  <c r="G132" i="15"/>
  <c r="I132" i="15" s="1"/>
  <c r="H132" i="15"/>
  <c r="J132" i="15" s="1"/>
  <c r="G133" i="15"/>
  <c r="I133" i="15" s="1"/>
  <c r="H133" i="15"/>
  <c r="J133" i="15" s="1"/>
  <c r="G134" i="15"/>
  <c r="I134" i="15" s="1"/>
  <c r="H134" i="15"/>
  <c r="J134" i="15" s="1"/>
  <c r="G135" i="15"/>
  <c r="I135" i="15" s="1"/>
  <c r="H135" i="15"/>
  <c r="J135" i="15" s="1"/>
  <c r="G136" i="15"/>
  <c r="I136" i="15" s="1"/>
  <c r="H136" i="15"/>
  <c r="J136" i="15" s="1"/>
  <c r="G137" i="15"/>
  <c r="I137" i="15" s="1"/>
  <c r="H137" i="15"/>
  <c r="J137" i="15" s="1"/>
  <c r="G138" i="15"/>
  <c r="I138" i="15" s="1"/>
  <c r="H138" i="15"/>
  <c r="J138" i="15" s="1"/>
  <c r="G139" i="15"/>
  <c r="I139" i="15" s="1"/>
  <c r="H139" i="15"/>
  <c r="J139" i="15" s="1"/>
  <c r="G140" i="15"/>
  <c r="I140" i="15" s="1"/>
  <c r="H140" i="15"/>
  <c r="J140" i="15" s="1"/>
  <c r="G141" i="15"/>
  <c r="I141" i="15" s="1"/>
  <c r="H141" i="15"/>
  <c r="J141" i="15" s="1"/>
  <c r="G142" i="15"/>
  <c r="I142" i="15" s="1"/>
  <c r="H142" i="15"/>
  <c r="J142" i="15" s="1"/>
  <c r="G143" i="15"/>
  <c r="I143" i="15" s="1"/>
  <c r="H143" i="15"/>
  <c r="J143" i="15" s="1"/>
  <c r="G144" i="15"/>
  <c r="I144" i="15" s="1"/>
  <c r="H144" i="15"/>
  <c r="J144" i="15" s="1"/>
  <c r="G145" i="15"/>
  <c r="I145" i="15" s="1"/>
  <c r="H145" i="15"/>
  <c r="J145" i="15" s="1"/>
  <c r="G146" i="15"/>
  <c r="I146" i="15" s="1"/>
  <c r="H146" i="15"/>
  <c r="J146" i="15" s="1"/>
  <c r="G147" i="15"/>
  <c r="I147" i="15" s="1"/>
  <c r="H147" i="15"/>
  <c r="J147" i="15" s="1"/>
  <c r="G148" i="15"/>
  <c r="I148" i="15" s="1"/>
  <c r="H148" i="15"/>
  <c r="J148" i="15" s="1"/>
  <c r="G149" i="15"/>
  <c r="I149" i="15" s="1"/>
  <c r="H149" i="15"/>
  <c r="J149" i="15" s="1"/>
  <c r="G150" i="15"/>
  <c r="I150" i="15" s="1"/>
  <c r="H150" i="15"/>
  <c r="J150" i="15" s="1"/>
  <c r="G151" i="15"/>
  <c r="I151" i="15" s="1"/>
  <c r="H151" i="15"/>
  <c r="J151" i="15" s="1"/>
  <c r="G152" i="15"/>
  <c r="I152" i="15" s="1"/>
  <c r="H152" i="15"/>
  <c r="J152" i="15" s="1"/>
  <c r="G153" i="15"/>
  <c r="I153" i="15" s="1"/>
  <c r="H153" i="15"/>
  <c r="J153" i="15" s="1"/>
  <c r="G154" i="15"/>
  <c r="I154" i="15" s="1"/>
  <c r="H154" i="15"/>
  <c r="J154" i="15" s="1"/>
  <c r="G155" i="15"/>
  <c r="I155" i="15" s="1"/>
  <c r="H155" i="15"/>
  <c r="J155" i="15" s="1"/>
  <c r="G156" i="15"/>
  <c r="I156" i="15" s="1"/>
  <c r="H156" i="15"/>
  <c r="J156" i="15" s="1"/>
  <c r="G157" i="15"/>
  <c r="I157" i="15" s="1"/>
  <c r="H157" i="15"/>
  <c r="J157" i="15" s="1"/>
  <c r="G158" i="15"/>
  <c r="I158" i="15" s="1"/>
  <c r="H158" i="15"/>
  <c r="J158" i="15" s="1"/>
  <c r="G159" i="15"/>
  <c r="I159" i="15" s="1"/>
  <c r="H159" i="15"/>
  <c r="J159" i="15" s="1"/>
  <c r="G160" i="15"/>
  <c r="I160" i="15" s="1"/>
  <c r="H160" i="15"/>
  <c r="J160" i="15" s="1"/>
  <c r="G161" i="15"/>
  <c r="I161" i="15" s="1"/>
  <c r="H161" i="15"/>
  <c r="J161" i="15" s="1"/>
  <c r="G162" i="15"/>
  <c r="I162" i="15" s="1"/>
  <c r="H162" i="15"/>
  <c r="J162" i="15" s="1"/>
  <c r="G163" i="15"/>
  <c r="I163" i="15" s="1"/>
  <c r="H163" i="15"/>
  <c r="J163" i="15" s="1"/>
  <c r="G164" i="15"/>
  <c r="I164" i="15" s="1"/>
  <c r="H164" i="15"/>
  <c r="J164" i="15" s="1"/>
  <c r="G165" i="15"/>
  <c r="I165" i="15" s="1"/>
  <c r="H165" i="15"/>
  <c r="J165" i="15" s="1"/>
  <c r="G166" i="15"/>
  <c r="I166" i="15" s="1"/>
  <c r="H166" i="15"/>
  <c r="J166" i="15" s="1"/>
  <c r="G167" i="15"/>
  <c r="I167" i="15" s="1"/>
  <c r="H167" i="15"/>
  <c r="J167" i="15" s="1"/>
  <c r="G168" i="15"/>
  <c r="I168" i="15" s="1"/>
  <c r="H168" i="15"/>
  <c r="J168" i="15" s="1"/>
  <c r="G169" i="15"/>
  <c r="I169" i="15" s="1"/>
  <c r="H169" i="15"/>
  <c r="J169" i="15" s="1"/>
  <c r="G170" i="15"/>
  <c r="I170" i="15" s="1"/>
  <c r="H170" i="15"/>
  <c r="J170" i="15" s="1"/>
  <c r="G171" i="15"/>
  <c r="I171" i="15" s="1"/>
  <c r="H171" i="15"/>
  <c r="J171" i="15" s="1"/>
  <c r="G172" i="15"/>
  <c r="I172" i="15" s="1"/>
  <c r="H172" i="15"/>
  <c r="J172" i="15" s="1"/>
  <c r="G173" i="15"/>
  <c r="I173" i="15" s="1"/>
  <c r="H173" i="15"/>
  <c r="J173" i="15" s="1"/>
  <c r="G174" i="15"/>
  <c r="I174" i="15" s="1"/>
  <c r="H174" i="15"/>
  <c r="J174" i="15" s="1"/>
  <c r="G175" i="15"/>
  <c r="I175" i="15" s="1"/>
  <c r="H175" i="15"/>
  <c r="J175" i="15" s="1"/>
  <c r="G176" i="15"/>
  <c r="I176" i="15" s="1"/>
  <c r="H176" i="15"/>
  <c r="J176" i="15" s="1"/>
  <c r="G177" i="15"/>
  <c r="I177" i="15" s="1"/>
  <c r="H177" i="15"/>
  <c r="J177" i="15" s="1"/>
  <c r="G178" i="15"/>
  <c r="I178" i="15" s="1"/>
  <c r="H178" i="15"/>
  <c r="J178" i="15" s="1"/>
  <c r="G179" i="15"/>
  <c r="I179" i="15" s="1"/>
  <c r="H179" i="15"/>
  <c r="J179" i="15" s="1"/>
  <c r="G180" i="15"/>
  <c r="I180" i="15" s="1"/>
  <c r="H180" i="15"/>
  <c r="J180" i="15" s="1"/>
  <c r="G181" i="15"/>
  <c r="I181" i="15" s="1"/>
  <c r="H181" i="15"/>
  <c r="J181" i="15" s="1"/>
  <c r="G182" i="15"/>
  <c r="I182" i="15" s="1"/>
  <c r="H182" i="15"/>
  <c r="J182" i="15" s="1"/>
  <c r="G183" i="15"/>
  <c r="I183" i="15" s="1"/>
  <c r="H183" i="15"/>
  <c r="J183" i="15" s="1"/>
  <c r="G184" i="15"/>
  <c r="I184" i="15" s="1"/>
  <c r="H184" i="15"/>
  <c r="J184" i="15" s="1"/>
  <c r="G185" i="15"/>
  <c r="I185" i="15" s="1"/>
  <c r="H185" i="15"/>
  <c r="J185" i="15" s="1"/>
  <c r="G186" i="15"/>
  <c r="I186" i="15" s="1"/>
  <c r="H186" i="15"/>
  <c r="J186" i="15" s="1"/>
  <c r="G187" i="15"/>
  <c r="I187" i="15" s="1"/>
  <c r="H187" i="15"/>
  <c r="J187" i="15" s="1"/>
  <c r="G188" i="15"/>
  <c r="I188" i="15" s="1"/>
  <c r="H188" i="15"/>
  <c r="J188" i="15" s="1"/>
  <c r="G189" i="15"/>
  <c r="I189" i="15" s="1"/>
  <c r="H189" i="15"/>
  <c r="J189" i="15" s="1"/>
  <c r="G190" i="15"/>
  <c r="I190" i="15" s="1"/>
  <c r="H190" i="15"/>
  <c r="J190" i="15" s="1"/>
  <c r="G191" i="15"/>
  <c r="I191" i="15" s="1"/>
  <c r="H191" i="15"/>
  <c r="J191" i="15" s="1"/>
  <c r="G192" i="15"/>
  <c r="I192" i="15" s="1"/>
  <c r="H192" i="15"/>
  <c r="J192" i="15" s="1"/>
  <c r="G193" i="15"/>
  <c r="I193" i="15" s="1"/>
  <c r="H193" i="15"/>
  <c r="J193" i="15" s="1"/>
  <c r="G194" i="15"/>
  <c r="I194" i="15" s="1"/>
  <c r="H194" i="15"/>
  <c r="J194" i="15" s="1"/>
  <c r="G195" i="15"/>
  <c r="I195" i="15" s="1"/>
  <c r="H195" i="15"/>
  <c r="J195" i="15" s="1"/>
  <c r="G196" i="15"/>
  <c r="I196" i="15" s="1"/>
  <c r="H196" i="15"/>
  <c r="J196" i="15" s="1"/>
  <c r="G197" i="15"/>
  <c r="I197" i="15" s="1"/>
  <c r="H197" i="15"/>
  <c r="J197" i="15" s="1"/>
  <c r="G198" i="15"/>
  <c r="I198" i="15" s="1"/>
  <c r="H198" i="15"/>
  <c r="J198" i="15" s="1"/>
  <c r="G199" i="15"/>
  <c r="I199" i="15" s="1"/>
  <c r="H199" i="15"/>
  <c r="J199" i="15" s="1"/>
  <c r="G200" i="15"/>
  <c r="I200" i="15" s="1"/>
  <c r="H200" i="15"/>
  <c r="J200" i="15" s="1"/>
  <c r="G201" i="15"/>
  <c r="I201" i="15" s="1"/>
  <c r="H201" i="15"/>
  <c r="J201" i="15" s="1"/>
  <c r="G202" i="15"/>
  <c r="I202" i="15" s="1"/>
  <c r="H202" i="15"/>
  <c r="J202" i="15" s="1"/>
  <c r="G203" i="15"/>
  <c r="I203" i="15" s="1"/>
  <c r="H203" i="15"/>
  <c r="J203" i="15" s="1"/>
  <c r="G204" i="15"/>
  <c r="I204" i="15" s="1"/>
  <c r="H204" i="15"/>
  <c r="J204" i="15" s="1"/>
  <c r="G205" i="15"/>
  <c r="I205" i="15" s="1"/>
  <c r="H205" i="15"/>
  <c r="J205" i="15" s="1"/>
  <c r="G206" i="15"/>
  <c r="I206" i="15" s="1"/>
  <c r="H206" i="15"/>
  <c r="J206" i="15" s="1"/>
  <c r="G207" i="15"/>
  <c r="I207" i="15" s="1"/>
  <c r="H207" i="15"/>
  <c r="J207" i="15" s="1"/>
  <c r="G208" i="15"/>
  <c r="I208" i="15" s="1"/>
  <c r="H208" i="15"/>
  <c r="J208" i="15" s="1"/>
  <c r="G209" i="15"/>
  <c r="I209" i="15" s="1"/>
  <c r="H209" i="15"/>
  <c r="J209" i="15" s="1"/>
  <c r="G210" i="15"/>
  <c r="I210" i="15" s="1"/>
  <c r="H210" i="15"/>
  <c r="J210" i="15" s="1"/>
  <c r="G211" i="15"/>
  <c r="I211" i="15" s="1"/>
  <c r="H211" i="15"/>
  <c r="J211" i="15" s="1"/>
  <c r="G212" i="15"/>
  <c r="I212" i="15" s="1"/>
  <c r="H212" i="15"/>
  <c r="J212" i="15" s="1"/>
  <c r="G213" i="15"/>
  <c r="I213" i="15" s="1"/>
  <c r="H213" i="15"/>
  <c r="J213" i="15" s="1"/>
  <c r="G214" i="15"/>
  <c r="I214" i="15" s="1"/>
  <c r="H214" i="15"/>
  <c r="J214" i="15" s="1"/>
  <c r="G215" i="15"/>
  <c r="I215" i="15" s="1"/>
  <c r="H215" i="15"/>
  <c r="J215" i="15" s="1"/>
  <c r="G216" i="15"/>
  <c r="I216" i="15" s="1"/>
  <c r="H216" i="15"/>
  <c r="J216" i="15" s="1"/>
  <c r="G217" i="15"/>
  <c r="I217" i="15" s="1"/>
  <c r="H217" i="15"/>
  <c r="J217" i="15" s="1"/>
  <c r="G218" i="15"/>
  <c r="I218" i="15" s="1"/>
  <c r="H218" i="15"/>
  <c r="J218" i="15" s="1"/>
  <c r="G219" i="15"/>
  <c r="I219" i="15" s="1"/>
  <c r="H219" i="15"/>
  <c r="J219" i="15" s="1"/>
  <c r="G220" i="15"/>
  <c r="I220" i="15" s="1"/>
  <c r="H220" i="15"/>
  <c r="J220" i="15" s="1"/>
  <c r="G221" i="15"/>
  <c r="I221" i="15" s="1"/>
  <c r="H221" i="15"/>
  <c r="J221" i="15" s="1"/>
  <c r="G222" i="15"/>
  <c r="I222" i="15" s="1"/>
  <c r="H222" i="15"/>
  <c r="J222" i="15" s="1"/>
  <c r="G223" i="15"/>
  <c r="I223" i="15" s="1"/>
  <c r="H223" i="15"/>
  <c r="J223" i="15" s="1"/>
  <c r="G224" i="15"/>
  <c r="H224" i="15"/>
  <c r="J224" i="15" s="1"/>
  <c r="G225" i="15"/>
  <c r="I225" i="15" s="1"/>
  <c r="H225" i="15"/>
  <c r="J225" i="15" s="1"/>
  <c r="G226" i="15"/>
  <c r="I226" i="15" s="1"/>
  <c r="H226" i="15"/>
  <c r="J226" i="15" s="1"/>
  <c r="G227" i="15"/>
  <c r="I227" i="15" s="1"/>
  <c r="H227" i="15"/>
  <c r="J227" i="15" s="1"/>
  <c r="G228" i="15"/>
  <c r="I228" i="15" s="1"/>
  <c r="H228" i="15"/>
  <c r="J228" i="15" s="1"/>
  <c r="G229" i="15"/>
  <c r="I229" i="15" s="1"/>
  <c r="H229" i="15"/>
  <c r="J229" i="15" s="1"/>
  <c r="G230" i="15"/>
  <c r="H230" i="15"/>
  <c r="J230" i="15" s="1"/>
  <c r="G231" i="15"/>
  <c r="I231" i="15" s="1"/>
  <c r="H231" i="15"/>
  <c r="J231" i="15" s="1"/>
  <c r="G232" i="15"/>
  <c r="I232" i="15" s="1"/>
  <c r="H232" i="15"/>
  <c r="J232" i="15" s="1"/>
  <c r="G233" i="15"/>
  <c r="I233" i="15" s="1"/>
  <c r="H233" i="15"/>
  <c r="J233" i="15" s="1"/>
  <c r="G234" i="15"/>
  <c r="I234" i="15" s="1"/>
  <c r="H234" i="15"/>
  <c r="J234" i="15" s="1"/>
  <c r="G235" i="15"/>
  <c r="I235" i="15" s="1"/>
  <c r="H235" i="15"/>
  <c r="J235" i="15" s="1"/>
  <c r="G236" i="15"/>
  <c r="H236" i="15"/>
  <c r="J236" i="15" s="1"/>
  <c r="G237" i="15"/>
  <c r="I237" i="15" s="1"/>
  <c r="H237" i="15"/>
  <c r="J237" i="15" s="1"/>
  <c r="G238" i="15"/>
  <c r="I238" i="15" s="1"/>
  <c r="H238" i="15"/>
  <c r="J238" i="15" s="1"/>
  <c r="G239" i="15"/>
  <c r="I239" i="15" s="1"/>
  <c r="H239" i="15"/>
  <c r="J239" i="15" s="1"/>
  <c r="G240" i="15"/>
  <c r="I240" i="15" s="1"/>
  <c r="H240" i="15"/>
  <c r="J240" i="15" s="1"/>
  <c r="G241" i="15"/>
  <c r="I241" i="15" s="1"/>
  <c r="H241" i="15"/>
  <c r="J241" i="15" s="1"/>
  <c r="G242" i="15"/>
  <c r="H242" i="15"/>
  <c r="J242" i="15" s="1"/>
  <c r="G243" i="15"/>
  <c r="I243" i="15" s="1"/>
  <c r="H243" i="15"/>
  <c r="J243" i="15" s="1"/>
  <c r="G244" i="15"/>
  <c r="I244" i="15" s="1"/>
  <c r="H244" i="15"/>
  <c r="J244" i="15" s="1"/>
  <c r="G245" i="15"/>
  <c r="I245" i="15" s="1"/>
  <c r="H245" i="15"/>
  <c r="J245" i="15" s="1"/>
  <c r="G246" i="15"/>
  <c r="I246" i="15" s="1"/>
  <c r="H246" i="15"/>
  <c r="J246" i="15" s="1"/>
  <c r="G247" i="15"/>
  <c r="I247" i="15" s="1"/>
  <c r="H247" i="15"/>
  <c r="J247" i="15" s="1"/>
  <c r="G248" i="15"/>
  <c r="I248" i="15" s="1"/>
  <c r="H248" i="15"/>
  <c r="J248" i="15" s="1"/>
  <c r="G249" i="15"/>
  <c r="I249" i="15" s="1"/>
  <c r="H249" i="15"/>
  <c r="J249" i="15" s="1"/>
  <c r="G250" i="15"/>
  <c r="I250" i="15" s="1"/>
  <c r="H250" i="15"/>
  <c r="J250" i="15" s="1"/>
  <c r="G251" i="15"/>
  <c r="I251" i="15" s="1"/>
  <c r="H251" i="15"/>
  <c r="J251" i="15" s="1"/>
  <c r="G252" i="15"/>
  <c r="I252" i="15" s="1"/>
  <c r="H252" i="15"/>
  <c r="J252" i="15" s="1"/>
  <c r="G253" i="15"/>
  <c r="I253" i="15" s="1"/>
  <c r="H253" i="15"/>
  <c r="J253" i="15" s="1"/>
  <c r="G254" i="15"/>
  <c r="H254" i="15"/>
  <c r="J254" i="15" s="1"/>
  <c r="G255" i="15"/>
  <c r="I255" i="15" s="1"/>
  <c r="H255" i="15"/>
  <c r="J255" i="15" s="1"/>
  <c r="G256" i="15"/>
  <c r="I256" i="15" s="1"/>
  <c r="H256" i="15"/>
  <c r="J256" i="15" s="1"/>
  <c r="G257" i="15"/>
  <c r="I257" i="15" s="1"/>
  <c r="H257" i="15"/>
  <c r="J257" i="15" s="1"/>
  <c r="G258" i="15"/>
  <c r="I258" i="15" s="1"/>
  <c r="H258" i="15"/>
  <c r="J258" i="15" s="1"/>
  <c r="G259" i="15"/>
  <c r="I259" i="15" s="1"/>
  <c r="H259" i="15"/>
  <c r="J259" i="15" s="1"/>
  <c r="G260" i="15"/>
  <c r="H260" i="15"/>
  <c r="J260" i="15" s="1"/>
  <c r="G261" i="15"/>
  <c r="I261" i="15" s="1"/>
  <c r="H261" i="15"/>
  <c r="J261" i="15" s="1"/>
  <c r="G262" i="15"/>
  <c r="I262" i="15" s="1"/>
  <c r="H262" i="15"/>
  <c r="J262" i="15" s="1"/>
  <c r="G263" i="15"/>
  <c r="I263" i="15" s="1"/>
  <c r="H263" i="15"/>
  <c r="J263" i="15" s="1"/>
  <c r="G264" i="15"/>
  <c r="I264" i="15" s="1"/>
  <c r="H264" i="15"/>
  <c r="J264" i="15" s="1"/>
  <c r="G265" i="15"/>
  <c r="I265" i="15" s="1"/>
  <c r="H265" i="15"/>
  <c r="J265" i="15" s="1"/>
  <c r="G266" i="15"/>
  <c r="H266" i="15"/>
  <c r="J266" i="15" s="1"/>
  <c r="G267" i="15"/>
  <c r="I267" i="15" s="1"/>
  <c r="H267" i="15"/>
  <c r="J267" i="15" s="1"/>
  <c r="G268" i="15"/>
  <c r="I268" i="15" s="1"/>
  <c r="H268" i="15"/>
  <c r="J268" i="15" s="1"/>
  <c r="G269" i="15"/>
  <c r="I269" i="15" s="1"/>
  <c r="H269" i="15"/>
  <c r="J269" i="15" s="1"/>
  <c r="G270" i="15"/>
  <c r="I270" i="15" s="1"/>
  <c r="H270" i="15"/>
  <c r="J270" i="15" s="1"/>
  <c r="G271" i="15"/>
  <c r="I271" i="15" s="1"/>
  <c r="H271" i="15"/>
  <c r="J271" i="15" s="1"/>
  <c r="G272" i="15"/>
  <c r="H272" i="15"/>
  <c r="J272" i="15" s="1"/>
  <c r="G273" i="15"/>
  <c r="I273" i="15" s="1"/>
  <c r="H273" i="15"/>
  <c r="J273" i="15" s="1"/>
  <c r="G274" i="15"/>
  <c r="I274" i="15" s="1"/>
  <c r="H274" i="15"/>
  <c r="J274" i="15" s="1"/>
  <c r="G275" i="15"/>
  <c r="I275" i="15" s="1"/>
  <c r="H275" i="15"/>
  <c r="J275" i="15" s="1"/>
  <c r="G276" i="15"/>
  <c r="I276" i="15" s="1"/>
  <c r="H276" i="15"/>
  <c r="J276" i="15" s="1"/>
  <c r="G277" i="15"/>
  <c r="I277" i="15" s="1"/>
  <c r="H277" i="15"/>
  <c r="J277" i="15" s="1"/>
  <c r="G278" i="15"/>
  <c r="H278" i="15"/>
  <c r="J278" i="15" s="1"/>
  <c r="G279" i="15"/>
  <c r="I279" i="15" s="1"/>
  <c r="H279" i="15"/>
  <c r="J279" i="15" s="1"/>
  <c r="G280" i="15"/>
  <c r="I280" i="15" s="1"/>
  <c r="H280" i="15"/>
  <c r="J280" i="15" s="1"/>
  <c r="G281" i="15"/>
  <c r="I281" i="15" s="1"/>
  <c r="H281" i="15"/>
  <c r="J281" i="15" s="1"/>
  <c r="G282" i="15"/>
  <c r="I282" i="15" s="1"/>
  <c r="H282" i="15"/>
  <c r="J282" i="15" s="1"/>
  <c r="G283" i="15"/>
  <c r="I283" i="15" s="1"/>
  <c r="H283" i="15"/>
  <c r="J283" i="15" s="1"/>
  <c r="G284" i="15"/>
  <c r="I284" i="15" s="1"/>
  <c r="H284" i="15"/>
  <c r="J284" i="15" s="1"/>
  <c r="G285" i="15"/>
  <c r="I285" i="15" s="1"/>
  <c r="H285" i="15"/>
  <c r="J285" i="15" s="1"/>
  <c r="G286" i="15"/>
  <c r="I286" i="15" s="1"/>
  <c r="H286" i="15"/>
  <c r="J286" i="15" s="1"/>
  <c r="G287" i="15"/>
  <c r="I287" i="15" s="1"/>
  <c r="H287" i="15"/>
  <c r="J287" i="15" s="1"/>
  <c r="G288" i="15"/>
  <c r="I288" i="15" s="1"/>
  <c r="H288" i="15"/>
  <c r="J288" i="15" s="1"/>
  <c r="G289" i="15"/>
  <c r="I289" i="15" s="1"/>
  <c r="H289" i="15"/>
  <c r="J289" i="15" s="1"/>
  <c r="G290" i="15"/>
  <c r="I290" i="15" s="1"/>
  <c r="H290" i="15"/>
  <c r="J290" i="15" s="1"/>
  <c r="G291" i="15"/>
  <c r="I291" i="15" s="1"/>
  <c r="H291" i="15"/>
  <c r="J291" i="15" s="1"/>
  <c r="G292" i="15"/>
  <c r="I292" i="15" s="1"/>
  <c r="H292" i="15"/>
  <c r="J292" i="15" s="1"/>
  <c r="G293" i="15"/>
  <c r="I293" i="15" s="1"/>
  <c r="H293" i="15"/>
  <c r="J293" i="15" s="1"/>
  <c r="G294" i="15"/>
  <c r="I294" i="15" s="1"/>
  <c r="H294" i="15"/>
  <c r="J294" i="15" s="1"/>
  <c r="G295" i="15"/>
  <c r="I295" i="15" s="1"/>
  <c r="H295" i="15"/>
  <c r="J295" i="15" s="1"/>
  <c r="G296" i="15"/>
  <c r="H296" i="15"/>
  <c r="J296" i="15" s="1"/>
  <c r="G297" i="15"/>
  <c r="I297" i="15" s="1"/>
  <c r="H297" i="15"/>
  <c r="J297" i="15" s="1"/>
  <c r="G298" i="15"/>
  <c r="I298" i="15" s="1"/>
  <c r="H298" i="15"/>
  <c r="J298" i="15" s="1"/>
  <c r="G299" i="15"/>
  <c r="I299" i="15" s="1"/>
  <c r="H299" i="15"/>
  <c r="J299" i="15" s="1"/>
  <c r="G300" i="15"/>
  <c r="I300" i="15" s="1"/>
  <c r="H300" i="15"/>
  <c r="J300" i="15" s="1"/>
  <c r="G301" i="15"/>
  <c r="I301" i="15" s="1"/>
  <c r="H301" i="15"/>
  <c r="J301" i="15" s="1"/>
  <c r="G302" i="15"/>
  <c r="H302" i="15"/>
  <c r="J302" i="15" s="1"/>
  <c r="G303" i="15"/>
  <c r="I303" i="15" s="1"/>
  <c r="H303" i="15"/>
  <c r="J303" i="15" s="1"/>
  <c r="G304" i="15"/>
  <c r="I304" i="15" s="1"/>
  <c r="H304" i="15"/>
  <c r="J304" i="15" s="1"/>
  <c r="G305" i="15"/>
  <c r="I305" i="15" s="1"/>
  <c r="H305" i="15"/>
  <c r="J305" i="15" s="1"/>
  <c r="G306" i="15"/>
  <c r="I306" i="15" s="1"/>
  <c r="H306" i="15"/>
  <c r="J306" i="15" s="1"/>
  <c r="G307" i="15"/>
  <c r="I307" i="15" s="1"/>
  <c r="H307" i="15"/>
  <c r="J307" i="15" s="1"/>
  <c r="G308" i="15"/>
  <c r="H308" i="15"/>
  <c r="J308" i="15" s="1"/>
  <c r="G309" i="15"/>
  <c r="I309" i="15" s="1"/>
  <c r="H309" i="15"/>
  <c r="J309" i="15" s="1"/>
  <c r="G310" i="15"/>
  <c r="I310" i="15" s="1"/>
  <c r="H310" i="15"/>
  <c r="J310" i="15" s="1"/>
  <c r="G311" i="15"/>
  <c r="I311" i="15" s="1"/>
  <c r="H311" i="15"/>
  <c r="J311" i="15" s="1"/>
  <c r="G312" i="15"/>
  <c r="I312" i="15" s="1"/>
  <c r="H312" i="15"/>
  <c r="J312" i="15" s="1"/>
  <c r="G313" i="15"/>
  <c r="I313" i="15" s="1"/>
  <c r="H313" i="15"/>
  <c r="J313" i="15" s="1"/>
  <c r="G314" i="15"/>
  <c r="H314" i="15"/>
  <c r="J314" i="15" s="1"/>
  <c r="G315" i="15"/>
  <c r="I315" i="15" s="1"/>
  <c r="H315" i="15"/>
  <c r="J315" i="15" s="1"/>
  <c r="G316" i="15"/>
  <c r="I316" i="15" s="1"/>
  <c r="H316" i="15"/>
  <c r="J316" i="15" s="1"/>
  <c r="G317" i="15"/>
  <c r="I317" i="15" s="1"/>
  <c r="H317" i="15"/>
  <c r="J317" i="15" s="1"/>
  <c r="G318" i="15"/>
  <c r="I318" i="15" s="1"/>
  <c r="H318" i="15"/>
  <c r="J318" i="15" s="1"/>
  <c r="G319" i="15"/>
  <c r="I319" i="15" s="1"/>
  <c r="H319" i="15"/>
  <c r="J319" i="15" s="1"/>
  <c r="G320" i="15"/>
  <c r="I320" i="15" s="1"/>
  <c r="H320" i="15"/>
  <c r="J320" i="15" s="1"/>
  <c r="G321" i="15"/>
  <c r="I321" i="15" s="1"/>
  <c r="H321" i="15"/>
  <c r="J321" i="15" s="1"/>
  <c r="G322" i="15"/>
  <c r="I322" i="15" s="1"/>
  <c r="H322" i="15"/>
  <c r="J322" i="15" s="1"/>
  <c r="G323" i="15"/>
  <c r="I323" i="15" s="1"/>
  <c r="H323" i="15"/>
  <c r="J323" i="15" s="1"/>
  <c r="G324" i="15"/>
  <c r="I324" i="15" s="1"/>
  <c r="H324" i="15"/>
  <c r="J324" i="15" s="1"/>
  <c r="G325" i="15"/>
  <c r="I325" i="15" s="1"/>
  <c r="H325" i="15"/>
  <c r="J325" i="15" s="1"/>
  <c r="G326" i="15"/>
  <c r="I326" i="15" s="1"/>
  <c r="H326" i="15"/>
  <c r="J326" i="15" s="1"/>
  <c r="G327" i="15"/>
  <c r="I327" i="15" s="1"/>
  <c r="H327" i="15"/>
  <c r="J327" i="15" s="1"/>
  <c r="G328" i="15"/>
  <c r="I328" i="15" s="1"/>
  <c r="H328" i="15"/>
  <c r="J328" i="15" s="1"/>
  <c r="G329" i="15"/>
  <c r="I329" i="15" s="1"/>
  <c r="H329" i="15"/>
  <c r="J329" i="15" s="1"/>
  <c r="G330" i="15"/>
  <c r="I330" i="15" s="1"/>
  <c r="H330" i="15"/>
  <c r="J330" i="15" s="1"/>
  <c r="G331" i="15"/>
  <c r="I331" i="15" s="1"/>
  <c r="H331" i="15"/>
  <c r="J331" i="15" s="1"/>
  <c r="G332" i="15"/>
  <c r="H332" i="15"/>
  <c r="J332" i="15" s="1"/>
  <c r="G333" i="15"/>
  <c r="I333" i="15" s="1"/>
  <c r="H333" i="15"/>
  <c r="J333" i="15" s="1"/>
  <c r="G334" i="15"/>
  <c r="I334" i="15" s="1"/>
  <c r="H334" i="15"/>
  <c r="J334" i="15" s="1"/>
  <c r="G335" i="15"/>
  <c r="I335" i="15" s="1"/>
  <c r="H335" i="15"/>
  <c r="J335" i="15" s="1"/>
  <c r="G336" i="15"/>
  <c r="I336" i="15" s="1"/>
  <c r="H336" i="15"/>
  <c r="J336" i="15" s="1"/>
  <c r="G337" i="15"/>
  <c r="I337" i="15" s="1"/>
  <c r="H337" i="15"/>
  <c r="J337" i="15" s="1"/>
  <c r="G338" i="15"/>
  <c r="H338" i="15"/>
  <c r="J338" i="15" s="1"/>
  <c r="G339" i="15"/>
  <c r="I339" i="15" s="1"/>
  <c r="H339" i="15"/>
  <c r="J339" i="15" s="1"/>
  <c r="G340" i="15"/>
  <c r="I340" i="15" s="1"/>
  <c r="H340" i="15"/>
  <c r="J340" i="15" s="1"/>
  <c r="G341" i="15"/>
  <c r="I341" i="15" s="1"/>
  <c r="H341" i="15"/>
  <c r="J341" i="15" s="1"/>
  <c r="G342" i="15"/>
  <c r="I342" i="15" s="1"/>
  <c r="H342" i="15"/>
  <c r="J342" i="15" s="1"/>
  <c r="G343" i="15"/>
  <c r="I343" i="15" s="1"/>
  <c r="H343" i="15"/>
  <c r="J343" i="15" s="1"/>
  <c r="G344" i="15"/>
  <c r="H344" i="15"/>
  <c r="J344" i="15" s="1"/>
  <c r="G345" i="15"/>
  <c r="I345" i="15" s="1"/>
  <c r="H345" i="15"/>
  <c r="J345" i="15" s="1"/>
  <c r="G346" i="15"/>
  <c r="I346" i="15" s="1"/>
  <c r="H346" i="15"/>
  <c r="J346" i="15" s="1"/>
  <c r="G347" i="15"/>
  <c r="I347" i="15" s="1"/>
  <c r="H347" i="15"/>
  <c r="J347" i="15" s="1"/>
  <c r="G348" i="15"/>
  <c r="I348" i="15" s="1"/>
  <c r="H348" i="15"/>
  <c r="J348" i="15" s="1"/>
  <c r="G349" i="15"/>
  <c r="I349" i="15" s="1"/>
  <c r="H349" i="15"/>
  <c r="J349" i="15" s="1"/>
  <c r="G350" i="15"/>
  <c r="H350" i="15"/>
  <c r="J350" i="15" s="1"/>
  <c r="G351" i="15"/>
  <c r="I351" i="15" s="1"/>
  <c r="H351" i="15"/>
  <c r="J351" i="15" s="1"/>
  <c r="G352" i="15"/>
  <c r="I352" i="15" s="1"/>
  <c r="H352" i="15"/>
  <c r="J352" i="15" s="1"/>
  <c r="G353" i="15"/>
  <c r="I353" i="15" s="1"/>
  <c r="H353" i="15"/>
  <c r="J353" i="15" s="1"/>
  <c r="G354" i="15"/>
  <c r="I354" i="15" s="1"/>
  <c r="H354" i="15"/>
  <c r="J354" i="15" s="1"/>
  <c r="G355" i="15"/>
  <c r="I355" i="15" s="1"/>
  <c r="H355" i="15"/>
  <c r="J355" i="15" s="1"/>
  <c r="G356" i="15"/>
  <c r="I356" i="15" s="1"/>
  <c r="H356" i="15"/>
  <c r="J356" i="15" s="1"/>
  <c r="G357" i="15"/>
  <c r="I357" i="15" s="1"/>
  <c r="H357" i="15"/>
  <c r="J357" i="15" s="1"/>
  <c r="G358" i="15"/>
  <c r="I358" i="15" s="1"/>
  <c r="H358" i="15"/>
  <c r="J358" i="15" s="1"/>
  <c r="G359" i="15"/>
  <c r="I359" i="15" s="1"/>
  <c r="H359" i="15"/>
  <c r="J359" i="15" s="1"/>
  <c r="G360" i="15"/>
  <c r="I360" i="15" s="1"/>
  <c r="H360" i="15"/>
  <c r="J360" i="15" s="1"/>
  <c r="G361" i="15"/>
  <c r="I361" i="15" s="1"/>
  <c r="H361" i="15"/>
  <c r="J361" i="15" s="1"/>
  <c r="G362" i="15"/>
  <c r="I362" i="15" s="1"/>
  <c r="H362" i="15"/>
  <c r="J362" i="15" s="1"/>
  <c r="G363" i="15"/>
  <c r="I363" i="15" s="1"/>
  <c r="H363" i="15"/>
  <c r="J363" i="15" s="1"/>
  <c r="G364" i="15"/>
  <c r="I364" i="15" s="1"/>
  <c r="H364" i="15"/>
  <c r="J364" i="15" s="1"/>
  <c r="G365" i="15"/>
  <c r="I365" i="15" s="1"/>
  <c r="H365" i="15"/>
  <c r="J365" i="15" s="1"/>
  <c r="G366" i="15"/>
  <c r="I366" i="15" s="1"/>
  <c r="H366" i="15"/>
  <c r="J366" i="15" s="1"/>
  <c r="G367" i="15"/>
  <c r="I367" i="15" s="1"/>
  <c r="H367" i="15"/>
  <c r="J367" i="15" s="1"/>
  <c r="G368" i="15"/>
  <c r="I368" i="15" s="1"/>
  <c r="H368" i="15"/>
  <c r="J368" i="15" s="1"/>
  <c r="G369" i="15"/>
  <c r="I369" i="15" s="1"/>
  <c r="H369" i="15"/>
  <c r="J369" i="15" s="1"/>
  <c r="G370" i="15"/>
  <c r="I370" i="15" s="1"/>
  <c r="H370" i="15"/>
  <c r="J370" i="15" s="1"/>
  <c r="G371" i="15"/>
  <c r="I371" i="15" s="1"/>
  <c r="H371" i="15"/>
  <c r="J371" i="15" s="1"/>
  <c r="G372" i="15"/>
  <c r="I372" i="15" s="1"/>
  <c r="H372" i="15"/>
  <c r="J372" i="15" s="1"/>
  <c r="G373" i="15"/>
  <c r="I373" i="15" s="1"/>
  <c r="H373" i="15"/>
  <c r="J373" i="15" s="1"/>
  <c r="G374" i="15"/>
  <c r="H374" i="15"/>
  <c r="J374" i="15" s="1"/>
  <c r="G375" i="15"/>
  <c r="I375" i="15" s="1"/>
  <c r="H375" i="15"/>
  <c r="J375" i="15" s="1"/>
  <c r="G376" i="15"/>
  <c r="I376" i="15" s="1"/>
  <c r="H376" i="15"/>
  <c r="J376" i="15" s="1"/>
  <c r="G377" i="15"/>
  <c r="I377" i="15" s="1"/>
  <c r="H377" i="15"/>
  <c r="J377" i="15" s="1"/>
  <c r="G378" i="15"/>
  <c r="I378" i="15" s="1"/>
  <c r="H378" i="15"/>
  <c r="J378" i="15" s="1"/>
  <c r="G379" i="15"/>
  <c r="I379" i="15" s="1"/>
  <c r="H379" i="15"/>
  <c r="J379" i="15" s="1"/>
  <c r="G380" i="15"/>
  <c r="H380" i="15"/>
  <c r="J380" i="15" s="1"/>
  <c r="G381" i="15"/>
  <c r="I381" i="15" s="1"/>
  <c r="H381" i="15"/>
  <c r="J381" i="15" s="1"/>
  <c r="G382" i="15"/>
  <c r="I382" i="15" s="1"/>
  <c r="H382" i="15"/>
  <c r="J382" i="15" s="1"/>
  <c r="G383" i="15"/>
  <c r="I383" i="15" s="1"/>
  <c r="H383" i="15"/>
  <c r="J383" i="15" s="1"/>
  <c r="G384" i="15"/>
  <c r="I384" i="15" s="1"/>
  <c r="H384" i="15"/>
  <c r="J384" i="15" s="1"/>
  <c r="G385" i="15"/>
  <c r="I385" i="15" s="1"/>
  <c r="H385" i="15"/>
  <c r="J385" i="15" s="1"/>
  <c r="G386" i="15"/>
  <c r="H386" i="15"/>
  <c r="J386" i="15" s="1"/>
  <c r="G387" i="15"/>
  <c r="I387" i="15" s="1"/>
  <c r="H387" i="15"/>
  <c r="J387" i="15" s="1"/>
  <c r="G388" i="15"/>
  <c r="I388" i="15" s="1"/>
  <c r="H388" i="15"/>
  <c r="J388" i="15" s="1"/>
  <c r="G389" i="15"/>
  <c r="I389" i="15" s="1"/>
  <c r="H389" i="15"/>
  <c r="J389" i="15" s="1"/>
  <c r="G390" i="15"/>
  <c r="I390" i="15" s="1"/>
  <c r="H390" i="15"/>
  <c r="J390" i="15" s="1"/>
  <c r="G391" i="15"/>
  <c r="I391" i="15" s="1"/>
  <c r="H391" i="15"/>
  <c r="J391" i="15" s="1"/>
  <c r="G392" i="15"/>
  <c r="I392" i="15" s="1"/>
  <c r="H392" i="15"/>
  <c r="J392" i="15" s="1"/>
  <c r="G393" i="15"/>
  <c r="I393" i="15" s="1"/>
  <c r="H393" i="15"/>
  <c r="J393" i="15" s="1"/>
  <c r="G394" i="15"/>
  <c r="I394" i="15" s="1"/>
  <c r="H394" i="15"/>
  <c r="J394" i="15" s="1"/>
  <c r="G395" i="15"/>
  <c r="I395" i="15" s="1"/>
  <c r="H395" i="15"/>
  <c r="J395" i="15" s="1"/>
  <c r="G396" i="15"/>
  <c r="I396" i="15" s="1"/>
  <c r="H396" i="15"/>
  <c r="J396" i="15" s="1"/>
  <c r="G397" i="15"/>
  <c r="I397" i="15" s="1"/>
  <c r="H397" i="15"/>
  <c r="J397" i="15" s="1"/>
  <c r="G398" i="15"/>
  <c r="I398" i="15" s="1"/>
  <c r="H398" i="15"/>
  <c r="J398" i="15" s="1"/>
  <c r="G399" i="15"/>
  <c r="I399" i="15" s="1"/>
  <c r="H399" i="15"/>
  <c r="J399" i="15" s="1"/>
  <c r="G400" i="15"/>
  <c r="I400" i="15" s="1"/>
  <c r="H400" i="15"/>
  <c r="J400" i="15" s="1"/>
  <c r="G401" i="15"/>
  <c r="I401" i="15" s="1"/>
  <c r="H401" i="15"/>
  <c r="J401" i="15" s="1"/>
  <c r="G402" i="15"/>
  <c r="I402" i="15" s="1"/>
  <c r="H402" i="15"/>
  <c r="J402" i="15" s="1"/>
  <c r="G403" i="15"/>
  <c r="I403" i="15" s="1"/>
  <c r="H403" i="15"/>
  <c r="J403" i="15" s="1"/>
  <c r="G404" i="15"/>
  <c r="H404" i="15"/>
  <c r="J404" i="15" s="1"/>
  <c r="G405" i="15"/>
  <c r="I405" i="15" s="1"/>
  <c r="H405" i="15"/>
  <c r="J405" i="15" s="1"/>
  <c r="G406" i="15"/>
  <c r="I406" i="15" s="1"/>
  <c r="H406" i="15"/>
  <c r="J406" i="15" s="1"/>
  <c r="G407" i="15"/>
  <c r="I407" i="15" s="1"/>
  <c r="H407" i="15"/>
  <c r="J407" i="15" s="1"/>
  <c r="G408" i="15"/>
  <c r="I408" i="15" s="1"/>
  <c r="H408" i="15"/>
  <c r="J408" i="15" s="1"/>
  <c r="G409" i="15"/>
  <c r="I409" i="15" s="1"/>
  <c r="H409" i="15"/>
  <c r="J409" i="15" s="1"/>
  <c r="G410" i="15"/>
  <c r="H410" i="15"/>
  <c r="J410" i="15" s="1"/>
  <c r="G411" i="15"/>
  <c r="I411" i="15" s="1"/>
  <c r="H411" i="15"/>
  <c r="J411" i="15" s="1"/>
  <c r="G412" i="15"/>
  <c r="I412" i="15" s="1"/>
  <c r="H412" i="15"/>
  <c r="J412" i="15" s="1"/>
  <c r="G413" i="15"/>
  <c r="I413" i="15" s="1"/>
  <c r="H413" i="15"/>
  <c r="J413" i="15" s="1"/>
  <c r="G414" i="15"/>
  <c r="I414" i="15" s="1"/>
  <c r="H414" i="15"/>
  <c r="J414" i="15" s="1"/>
  <c r="G415" i="15"/>
  <c r="I415" i="15" s="1"/>
  <c r="H415" i="15"/>
  <c r="J415" i="15" s="1"/>
  <c r="G416" i="15"/>
  <c r="H416" i="15"/>
  <c r="J416" i="15" s="1"/>
  <c r="G417" i="15"/>
  <c r="I417" i="15" s="1"/>
  <c r="H417" i="15"/>
  <c r="J417" i="15" s="1"/>
  <c r="G418" i="15"/>
  <c r="I418" i="15" s="1"/>
  <c r="H418" i="15"/>
  <c r="J418" i="15" s="1"/>
  <c r="G419" i="15"/>
  <c r="I419" i="15" s="1"/>
  <c r="H419" i="15"/>
  <c r="J419" i="15" s="1"/>
  <c r="G420" i="15"/>
  <c r="I420" i="15" s="1"/>
  <c r="H420" i="15"/>
  <c r="J420" i="15" s="1"/>
  <c r="G421" i="15"/>
  <c r="I421" i="15" s="1"/>
  <c r="H421" i="15"/>
  <c r="J421" i="15" s="1"/>
  <c r="G422" i="15"/>
  <c r="H422" i="15"/>
  <c r="J422" i="15" s="1"/>
  <c r="G423" i="15"/>
  <c r="I423" i="15" s="1"/>
  <c r="H423" i="15"/>
  <c r="J423" i="15" s="1"/>
  <c r="G424" i="15"/>
  <c r="I424" i="15" s="1"/>
  <c r="H424" i="15"/>
  <c r="J424" i="15" s="1"/>
  <c r="G425" i="15"/>
  <c r="I425" i="15" s="1"/>
  <c r="H425" i="15"/>
  <c r="J425" i="15" s="1"/>
  <c r="G426" i="15"/>
  <c r="I426" i="15" s="1"/>
  <c r="H426" i="15"/>
  <c r="J426" i="15" s="1"/>
  <c r="G427" i="15"/>
  <c r="I427" i="15" s="1"/>
  <c r="H427" i="15"/>
  <c r="J427" i="15" s="1"/>
  <c r="G428" i="15"/>
  <c r="I428" i="15" s="1"/>
  <c r="H428" i="15"/>
  <c r="J428" i="15" s="1"/>
  <c r="G429" i="15"/>
  <c r="I429" i="15" s="1"/>
  <c r="H429" i="15"/>
  <c r="J429" i="15" s="1"/>
  <c r="G430" i="15"/>
  <c r="I430" i="15" s="1"/>
  <c r="H430" i="15"/>
  <c r="J430" i="15" s="1"/>
  <c r="G431" i="15"/>
  <c r="I431" i="15" s="1"/>
  <c r="H431" i="15"/>
  <c r="J431" i="15" s="1"/>
  <c r="G432" i="15"/>
  <c r="I432" i="15" s="1"/>
  <c r="H432" i="15"/>
  <c r="J432" i="15" s="1"/>
  <c r="G433" i="15"/>
  <c r="I433" i="15" s="1"/>
  <c r="H433" i="15"/>
  <c r="J433" i="15" s="1"/>
  <c r="G434" i="15"/>
  <c r="I434" i="15" s="1"/>
  <c r="H434" i="15"/>
  <c r="J434" i="15" s="1"/>
  <c r="G435" i="15"/>
  <c r="I435" i="15" s="1"/>
  <c r="H435" i="15"/>
  <c r="J435" i="15" s="1"/>
  <c r="G436" i="15"/>
  <c r="I436" i="15" s="1"/>
  <c r="H436" i="15"/>
  <c r="J436" i="15" s="1"/>
  <c r="G437" i="15"/>
  <c r="I437" i="15" s="1"/>
  <c r="H437" i="15"/>
  <c r="J437" i="15" s="1"/>
  <c r="G438" i="15"/>
  <c r="I438" i="15" s="1"/>
  <c r="H438" i="15"/>
  <c r="J438" i="15" s="1"/>
  <c r="G439" i="15"/>
  <c r="I439" i="15" s="1"/>
  <c r="H439" i="15"/>
  <c r="J439" i="15" s="1"/>
  <c r="G440" i="15"/>
  <c r="I440" i="15" s="1"/>
  <c r="H440" i="15"/>
  <c r="J440" i="15" s="1"/>
  <c r="G441" i="15"/>
  <c r="I441" i="15" s="1"/>
  <c r="H441" i="15"/>
  <c r="J441" i="15" s="1"/>
  <c r="G442" i="15"/>
  <c r="I442" i="15" s="1"/>
  <c r="H442" i="15"/>
  <c r="J442" i="15" s="1"/>
  <c r="G443" i="15"/>
  <c r="I443" i="15" s="1"/>
  <c r="H443" i="15"/>
  <c r="J443" i="15" s="1"/>
  <c r="G444" i="15"/>
  <c r="I444" i="15" s="1"/>
  <c r="H444" i="15"/>
  <c r="J444" i="15" s="1"/>
  <c r="G445" i="15"/>
  <c r="I445" i="15" s="1"/>
  <c r="H445" i="15"/>
  <c r="J445" i="15" s="1"/>
  <c r="G446" i="15"/>
  <c r="H446" i="15"/>
  <c r="J446" i="15" s="1"/>
  <c r="G447" i="15"/>
  <c r="I447" i="15" s="1"/>
  <c r="H447" i="15"/>
  <c r="J447" i="15" s="1"/>
  <c r="G448" i="15"/>
  <c r="I448" i="15" s="1"/>
  <c r="H448" i="15"/>
  <c r="J448" i="15" s="1"/>
  <c r="G449" i="15"/>
  <c r="I449" i="15" s="1"/>
  <c r="H449" i="15"/>
  <c r="J449" i="15" s="1"/>
  <c r="G450" i="15"/>
  <c r="I450" i="15" s="1"/>
  <c r="H450" i="15"/>
  <c r="J450" i="15" s="1"/>
  <c r="G451" i="15"/>
  <c r="I451" i="15" s="1"/>
  <c r="H451" i="15"/>
  <c r="J451" i="15" s="1"/>
  <c r="G452" i="15"/>
  <c r="H452" i="15"/>
  <c r="J452" i="15" s="1"/>
  <c r="G453" i="15"/>
  <c r="I453" i="15" s="1"/>
  <c r="H453" i="15"/>
  <c r="J453" i="15" s="1"/>
  <c r="G454" i="15"/>
  <c r="I454" i="15" s="1"/>
  <c r="H454" i="15"/>
  <c r="J454" i="15" s="1"/>
  <c r="G455" i="15"/>
  <c r="I455" i="15" s="1"/>
  <c r="H455" i="15"/>
  <c r="J455" i="15" s="1"/>
  <c r="G456" i="15"/>
  <c r="I456" i="15" s="1"/>
  <c r="H456" i="15"/>
  <c r="J456" i="15" s="1"/>
  <c r="G457" i="15"/>
  <c r="I457" i="15" s="1"/>
  <c r="H457" i="15"/>
  <c r="J457" i="15" s="1"/>
  <c r="G458" i="15"/>
  <c r="H458" i="15"/>
  <c r="J458" i="15" s="1"/>
  <c r="G459" i="15"/>
  <c r="I459" i="15" s="1"/>
  <c r="H459" i="15"/>
  <c r="J459" i="15" s="1"/>
  <c r="G460" i="15"/>
  <c r="I460" i="15" s="1"/>
  <c r="H460" i="15"/>
  <c r="J460" i="15" s="1"/>
  <c r="G461" i="15"/>
  <c r="I461" i="15" s="1"/>
  <c r="H461" i="15"/>
  <c r="J461" i="15" s="1"/>
  <c r="G462" i="15"/>
  <c r="I462" i="15" s="1"/>
  <c r="H462" i="15"/>
  <c r="J462" i="15" s="1"/>
  <c r="G463" i="15"/>
  <c r="I463" i="15" s="1"/>
  <c r="H463" i="15"/>
  <c r="J463" i="15" s="1"/>
  <c r="G464" i="15"/>
  <c r="I464" i="15" s="1"/>
  <c r="H464" i="15"/>
  <c r="J464" i="15" s="1"/>
  <c r="G465" i="15"/>
  <c r="I465" i="15" s="1"/>
  <c r="H465" i="15"/>
  <c r="J465" i="15" s="1"/>
  <c r="G466" i="15"/>
  <c r="I466" i="15" s="1"/>
  <c r="H466" i="15"/>
  <c r="J466" i="15" s="1"/>
  <c r="G467" i="15"/>
  <c r="I467" i="15" s="1"/>
  <c r="H467" i="15"/>
  <c r="J467" i="15" s="1"/>
  <c r="G468" i="15"/>
  <c r="I468" i="15" s="1"/>
  <c r="H468" i="15"/>
  <c r="J468" i="15" s="1"/>
  <c r="G469" i="15"/>
  <c r="I469" i="15" s="1"/>
  <c r="H469" i="15"/>
  <c r="J469" i="15" s="1"/>
  <c r="G470" i="15"/>
  <c r="I470" i="15" s="1"/>
  <c r="H470" i="15"/>
  <c r="J470" i="15" s="1"/>
  <c r="G471" i="15"/>
  <c r="I471" i="15" s="1"/>
  <c r="H471" i="15"/>
  <c r="J471" i="15" s="1"/>
  <c r="G472" i="15"/>
  <c r="I472" i="15" s="1"/>
  <c r="H472" i="15"/>
  <c r="J472" i="15" s="1"/>
  <c r="G473" i="15"/>
  <c r="I473" i="15" s="1"/>
  <c r="H473" i="15"/>
  <c r="J473" i="15" s="1"/>
  <c r="G474" i="15"/>
  <c r="I474" i="15" s="1"/>
  <c r="H474" i="15"/>
  <c r="J474" i="15" s="1"/>
  <c r="G475" i="15"/>
  <c r="I475" i="15" s="1"/>
  <c r="H475" i="15"/>
  <c r="J475" i="15" s="1"/>
  <c r="G476" i="15"/>
  <c r="H476" i="15"/>
  <c r="J476" i="15" s="1"/>
  <c r="G477" i="15"/>
  <c r="I477" i="15" s="1"/>
  <c r="H477" i="15"/>
  <c r="J477" i="15" s="1"/>
  <c r="G478" i="15"/>
  <c r="I478" i="15" s="1"/>
  <c r="H478" i="15"/>
  <c r="J478" i="15" s="1"/>
  <c r="G479" i="15"/>
  <c r="I479" i="15" s="1"/>
  <c r="H479" i="15"/>
  <c r="J479" i="15" s="1"/>
  <c r="G480" i="15"/>
  <c r="I480" i="15" s="1"/>
  <c r="H480" i="15"/>
  <c r="J480" i="15" s="1"/>
  <c r="G481" i="15"/>
  <c r="I481" i="15" s="1"/>
  <c r="H481" i="15"/>
  <c r="J481" i="15" s="1"/>
  <c r="G482" i="15"/>
  <c r="H482" i="15"/>
  <c r="J482" i="15" s="1"/>
  <c r="G483" i="15"/>
  <c r="I483" i="15" s="1"/>
  <c r="H483" i="15"/>
  <c r="J483" i="15" s="1"/>
  <c r="G484" i="15"/>
  <c r="I484" i="15" s="1"/>
  <c r="H484" i="15"/>
  <c r="J484" i="15" s="1"/>
  <c r="G485" i="15"/>
  <c r="I485" i="15" s="1"/>
  <c r="H485" i="15"/>
  <c r="J485" i="15" s="1"/>
  <c r="G486" i="15"/>
  <c r="I486" i="15" s="1"/>
  <c r="H486" i="15"/>
  <c r="J486" i="15" s="1"/>
  <c r="G487" i="15"/>
  <c r="I487" i="15" s="1"/>
  <c r="H487" i="15"/>
  <c r="J487" i="15" s="1"/>
  <c r="G488" i="15"/>
  <c r="H488" i="15"/>
  <c r="J488" i="15" s="1"/>
  <c r="G489" i="15"/>
  <c r="I489" i="15" s="1"/>
  <c r="H489" i="15"/>
  <c r="J489" i="15" s="1"/>
  <c r="G490" i="15"/>
  <c r="I490" i="15" s="1"/>
  <c r="H490" i="15"/>
  <c r="J490" i="15" s="1"/>
  <c r="G491" i="15"/>
  <c r="I491" i="15" s="1"/>
  <c r="H491" i="15"/>
  <c r="J491" i="15" s="1"/>
  <c r="G492" i="15"/>
  <c r="I492" i="15" s="1"/>
  <c r="H492" i="15"/>
  <c r="J492" i="15" s="1"/>
  <c r="G493" i="15"/>
  <c r="I493" i="15" s="1"/>
  <c r="H493" i="15"/>
  <c r="J493" i="15" s="1"/>
  <c r="G494" i="15"/>
  <c r="H494" i="15"/>
  <c r="J494" i="15" s="1"/>
  <c r="G495" i="15"/>
  <c r="I495" i="15" s="1"/>
  <c r="H495" i="15"/>
  <c r="J495" i="15" s="1"/>
  <c r="H16" i="15"/>
  <c r="J16" i="15" s="1"/>
  <c r="G16" i="15"/>
  <c r="I16" i="15" s="1"/>
  <c r="N14" i="11"/>
  <c r="P18" i="11"/>
  <c r="P21" i="11"/>
  <c r="Q18" i="11"/>
  <c r="P17" i="11"/>
  <c r="O14" i="11"/>
  <c r="Q20" i="11" s="1"/>
  <c r="O13" i="11"/>
  <c r="N13" i="11"/>
  <c r="AF2" i="11"/>
  <c r="AE2" i="11"/>
  <c r="AD2" i="11"/>
  <c r="Q21" i="11" l="1"/>
  <c r="N6" i="2" l="1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O5" i="2"/>
  <c r="P5" i="2"/>
  <c r="N5" i="2"/>
  <c r="N45" i="8" l="1"/>
  <c r="O6" i="8" l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49" i="8" s="1"/>
  <c r="O35" i="8"/>
  <c r="O50" i="8" s="1"/>
  <c r="O36" i="8"/>
  <c r="O51" i="8" s="1"/>
  <c r="O37" i="8"/>
  <c r="O52" i="8" s="1"/>
  <c r="O38" i="8"/>
  <c r="O53" i="8" s="1"/>
  <c r="O39" i="8"/>
  <c r="O54" i="8" s="1"/>
  <c r="O40" i="8"/>
  <c r="O55" i="8" s="1"/>
  <c r="O41" i="8"/>
  <c r="O56" i="8" s="1"/>
  <c r="O42" i="8"/>
  <c r="O57" i="8" s="1"/>
  <c r="O43" i="8"/>
  <c r="O58" i="8" s="1"/>
  <c r="O44" i="8"/>
  <c r="O59" i="8" s="1"/>
  <c r="O5" i="8"/>
  <c r="O45" i="8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N5" i="11" l="1"/>
  <c r="S5" i="11" s="1"/>
  <c r="X5" i="11" s="1"/>
  <c r="O5" i="11"/>
  <c r="T5" i="11" s="1"/>
  <c r="Y5" i="11" s="1"/>
  <c r="N6" i="11"/>
  <c r="S6" i="11" s="1"/>
  <c r="X6" i="11" s="1"/>
  <c r="O6" i="11"/>
  <c r="T6" i="11" s="1"/>
  <c r="Y6" i="11" s="1"/>
  <c r="N7" i="11"/>
  <c r="S7" i="11" s="1"/>
  <c r="X7" i="11" s="1"/>
  <c r="O7" i="11"/>
  <c r="T7" i="11" s="1"/>
  <c r="Y7" i="11" s="1"/>
  <c r="N8" i="11"/>
  <c r="S8" i="11" s="1"/>
  <c r="X8" i="11" s="1"/>
  <c r="O8" i="11"/>
  <c r="T8" i="11" s="1"/>
  <c r="Y8" i="11" s="1"/>
  <c r="N9" i="11"/>
  <c r="S9" i="11" s="1"/>
  <c r="X9" i="11" s="1"/>
  <c r="O9" i="11"/>
  <c r="T9" i="11" s="1"/>
  <c r="Y9" i="11" s="1"/>
  <c r="N10" i="11"/>
  <c r="S10" i="11" s="1"/>
  <c r="X10" i="11" s="1"/>
  <c r="O10" i="11"/>
  <c r="T10" i="11" s="1"/>
  <c r="Y10" i="11" s="1"/>
  <c r="O4" i="11"/>
  <c r="T4" i="11" s="1"/>
  <c r="Y4" i="11" s="1"/>
  <c r="N4" i="11"/>
  <c r="S4" i="11" s="1"/>
  <c r="X4" i="11" s="1"/>
  <c r="Z9" i="11" l="1"/>
  <c r="Z10" i="11"/>
  <c r="Z8" i="11"/>
  <c r="Z7" i="11"/>
  <c r="Z4" i="11"/>
  <c r="Z6" i="11"/>
  <c r="Z5" i="11"/>
  <c r="J65" i="2"/>
  <c r="C58" i="2"/>
  <c r="C62" i="2"/>
  <c r="C86" i="2"/>
  <c r="B44" i="2"/>
  <c r="DP84" i="6"/>
  <c r="D44" i="2" s="1"/>
  <c r="DO84" i="6"/>
  <c r="C44" i="2" s="1"/>
  <c r="DN84" i="6"/>
  <c r="DM84" i="6"/>
  <c r="D95" i="2" s="1"/>
  <c r="DL84" i="6"/>
  <c r="C95" i="2" s="1"/>
  <c r="DK84" i="6"/>
  <c r="B95" i="2" s="1"/>
  <c r="DP83" i="6"/>
  <c r="D43" i="2" s="1"/>
  <c r="DO83" i="6"/>
  <c r="C43" i="2" s="1"/>
  <c r="DN83" i="6"/>
  <c r="B43" i="2" s="1"/>
  <c r="DM83" i="6"/>
  <c r="D94" i="2" s="1"/>
  <c r="DL83" i="6"/>
  <c r="C94" i="2" s="1"/>
  <c r="DK83" i="6"/>
  <c r="B94" i="2" s="1"/>
  <c r="DP82" i="6"/>
  <c r="D42" i="2" s="1"/>
  <c r="DO82" i="6"/>
  <c r="C42" i="2" s="1"/>
  <c r="DN82" i="6"/>
  <c r="B42" i="2" s="1"/>
  <c r="DM82" i="6"/>
  <c r="D93" i="2" s="1"/>
  <c r="DL82" i="6"/>
  <c r="C93" i="2" s="1"/>
  <c r="DK82" i="6"/>
  <c r="B93" i="2" s="1"/>
  <c r="DP81" i="6"/>
  <c r="D41" i="2" s="1"/>
  <c r="DO81" i="6"/>
  <c r="C41" i="2" s="1"/>
  <c r="DN81" i="6"/>
  <c r="B41" i="2" s="1"/>
  <c r="DM81" i="6"/>
  <c r="D92" i="2" s="1"/>
  <c r="DL81" i="6"/>
  <c r="C92" i="2" s="1"/>
  <c r="DK81" i="6"/>
  <c r="B92" i="2" s="1"/>
  <c r="DP80" i="6"/>
  <c r="D40" i="2" s="1"/>
  <c r="DO80" i="6"/>
  <c r="C40" i="2" s="1"/>
  <c r="DN80" i="6"/>
  <c r="B40" i="2" s="1"/>
  <c r="DM80" i="6"/>
  <c r="D91" i="2" s="1"/>
  <c r="DL80" i="6"/>
  <c r="C91" i="2" s="1"/>
  <c r="DK80" i="6"/>
  <c r="B91" i="2" s="1"/>
  <c r="DP79" i="6"/>
  <c r="D39" i="2" s="1"/>
  <c r="DO79" i="6"/>
  <c r="C39" i="2" s="1"/>
  <c r="DN79" i="6"/>
  <c r="B39" i="2" s="1"/>
  <c r="DM79" i="6"/>
  <c r="D90" i="2" s="1"/>
  <c r="DL79" i="6"/>
  <c r="C90" i="2" s="1"/>
  <c r="DK79" i="6"/>
  <c r="B90" i="2" s="1"/>
  <c r="DP78" i="6"/>
  <c r="D38" i="2" s="1"/>
  <c r="DO78" i="6"/>
  <c r="C38" i="2" s="1"/>
  <c r="DN78" i="6"/>
  <c r="B38" i="2" s="1"/>
  <c r="DM78" i="6"/>
  <c r="D89" i="2" s="1"/>
  <c r="DL78" i="6"/>
  <c r="C89" i="2" s="1"/>
  <c r="DK78" i="6"/>
  <c r="B89" i="2" s="1"/>
  <c r="DP77" i="6"/>
  <c r="D37" i="2" s="1"/>
  <c r="DO77" i="6"/>
  <c r="C37" i="2" s="1"/>
  <c r="DN77" i="6"/>
  <c r="B37" i="2" s="1"/>
  <c r="DM77" i="6"/>
  <c r="D88" i="2" s="1"/>
  <c r="DL77" i="6"/>
  <c r="C88" i="2" s="1"/>
  <c r="DK77" i="6"/>
  <c r="B88" i="2" s="1"/>
  <c r="DP76" i="6"/>
  <c r="D36" i="2" s="1"/>
  <c r="DO76" i="6"/>
  <c r="C36" i="2" s="1"/>
  <c r="DN76" i="6"/>
  <c r="B36" i="2" s="1"/>
  <c r="DM76" i="6"/>
  <c r="D87" i="2" s="1"/>
  <c r="DL76" i="6"/>
  <c r="C87" i="2" s="1"/>
  <c r="DK76" i="6"/>
  <c r="B87" i="2" s="1"/>
  <c r="DP75" i="6"/>
  <c r="D35" i="2" s="1"/>
  <c r="DO75" i="6"/>
  <c r="C35" i="2" s="1"/>
  <c r="DN75" i="6"/>
  <c r="B35" i="2" s="1"/>
  <c r="DM75" i="6"/>
  <c r="D86" i="2" s="1"/>
  <c r="DL75" i="6"/>
  <c r="DK75" i="6"/>
  <c r="B86" i="2" s="1"/>
  <c r="DP74" i="6"/>
  <c r="D34" i="2" s="1"/>
  <c r="DO74" i="6"/>
  <c r="C34" i="2" s="1"/>
  <c r="DN74" i="6"/>
  <c r="B34" i="2" s="1"/>
  <c r="DM74" i="6"/>
  <c r="D85" i="2" s="1"/>
  <c r="DL74" i="6"/>
  <c r="C85" i="2" s="1"/>
  <c r="DK74" i="6"/>
  <c r="B85" i="2" s="1"/>
  <c r="DP73" i="6"/>
  <c r="D33" i="2" s="1"/>
  <c r="DO73" i="6"/>
  <c r="C33" i="2" s="1"/>
  <c r="DN73" i="6"/>
  <c r="B33" i="2" s="1"/>
  <c r="DM73" i="6"/>
  <c r="D84" i="2" s="1"/>
  <c r="DL73" i="6"/>
  <c r="C84" i="2" s="1"/>
  <c r="DK73" i="6"/>
  <c r="B84" i="2" s="1"/>
  <c r="DP72" i="6"/>
  <c r="D32" i="2" s="1"/>
  <c r="DO72" i="6"/>
  <c r="C32" i="2" s="1"/>
  <c r="DN72" i="6"/>
  <c r="B32" i="2" s="1"/>
  <c r="DM72" i="6"/>
  <c r="D83" i="2" s="1"/>
  <c r="DL72" i="6"/>
  <c r="C83" i="2" s="1"/>
  <c r="DK72" i="6"/>
  <c r="B83" i="2" s="1"/>
  <c r="DP71" i="6"/>
  <c r="D31" i="2" s="1"/>
  <c r="DO71" i="6"/>
  <c r="C31" i="2" s="1"/>
  <c r="DN71" i="6"/>
  <c r="B31" i="2" s="1"/>
  <c r="DM71" i="6"/>
  <c r="D82" i="2" s="1"/>
  <c r="DL71" i="6"/>
  <c r="C82" i="2" s="1"/>
  <c r="DK71" i="6"/>
  <c r="B82" i="2" s="1"/>
  <c r="DP70" i="6"/>
  <c r="D30" i="2" s="1"/>
  <c r="DO70" i="6"/>
  <c r="C30" i="2" s="1"/>
  <c r="DN70" i="6"/>
  <c r="B30" i="2" s="1"/>
  <c r="DM70" i="6"/>
  <c r="D81" i="2" s="1"/>
  <c r="DL70" i="6"/>
  <c r="C81" i="2" s="1"/>
  <c r="DK70" i="6"/>
  <c r="B81" i="2" s="1"/>
  <c r="DP69" i="6"/>
  <c r="D29" i="2" s="1"/>
  <c r="DO69" i="6"/>
  <c r="C29" i="2" s="1"/>
  <c r="DN69" i="6"/>
  <c r="B29" i="2" s="1"/>
  <c r="DM69" i="6"/>
  <c r="D80" i="2" s="1"/>
  <c r="DL69" i="6"/>
  <c r="C80" i="2" s="1"/>
  <c r="DK69" i="6"/>
  <c r="B80" i="2" s="1"/>
  <c r="DP68" i="6"/>
  <c r="D28" i="2" s="1"/>
  <c r="DO68" i="6"/>
  <c r="C28" i="2" s="1"/>
  <c r="DN68" i="6"/>
  <c r="B28" i="2" s="1"/>
  <c r="DM68" i="6"/>
  <c r="D79" i="2" s="1"/>
  <c r="DL68" i="6"/>
  <c r="C79" i="2" s="1"/>
  <c r="DK68" i="6"/>
  <c r="B79" i="2" s="1"/>
  <c r="DP67" i="6"/>
  <c r="D27" i="2" s="1"/>
  <c r="DO67" i="6"/>
  <c r="C27" i="2" s="1"/>
  <c r="DN67" i="6"/>
  <c r="B27" i="2" s="1"/>
  <c r="DM67" i="6"/>
  <c r="D78" i="2" s="1"/>
  <c r="DL67" i="6"/>
  <c r="C78" i="2" s="1"/>
  <c r="DK67" i="6"/>
  <c r="B78" i="2" s="1"/>
  <c r="DP66" i="6"/>
  <c r="D26" i="2" s="1"/>
  <c r="DO66" i="6"/>
  <c r="C26" i="2" s="1"/>
  <c r="DN66" i="6"/>
  <c r="B26" i="2" s="1"/>
  <c r="DM66" i="6"/>
  <c r="D77" i="2" s="1"/>
  <c r="DL66" i="6"/>
  <c r="C77" i="2" s="1"/>
  <c r="DK66" i="6"/>
  <c r="B77" i="2" s="1"/>
  <c r="DP65" i="6"/>
  <c r="D25" i="2" s="1"/>
  <c r="DO65" i="6"/>
  <c r="C25" i="2" s="1"/>
  <c r="DN65" i="6"/>
  <c r="B25" i="2" s="1"/>
  <c r="DM65" i="6"/>
  <c r="D76" i="2" s="1"/>
  <c r="DL65" i="6"/>
  <c r="C76" i="2" s="1"/>
  <c r="DK65" i="6"/>
  <c r="B76" i="2" s="1"/>
  <c r="DP64" i="6"/>
  <c r="D24" i="2" s="1"/>
  <c r="DO64" i="6"/>
  <c r="C24" i="2" s="1"/>
  <c r="DN64" i="6"/>
  <c r="B24" i="2" s="1"/>
  <c r="DM64" i="6"/>
  <c r="D75" i="2" s="1"/>
  <c r="DL64" i="6"/>
  <c r="C75" i="2" s="1"/>
  <c r="DK64" i="6"/>
  <c r="B75" i="2" s="1"/>
  <c r="DP63" i="6"/>
  <c r="D23" i="2" s="1"/>
  <c r="DO63" i="6"/>
  <c r="C23" i="2" s="1"/>
  <c r="DN63" i="6"/>
  <c r="B23" i="2" s="1"/>
  <c r="DM63" i="6"/>
  <c r="D74" i="2" s="1"/>
  <c r="DL63" i="6"/>
  <c r="C74" i="2" s="1"/>
  <c r="DK63" i="6"/>
  <c r="B74" i="2" s="1"/>
  <c r="DP62" i="6"/>
  <c r="D22" i="2" s="1"/>
  <c r="DO62" i="6"/>
  <c r="C22" i="2" s="1"/>
  <c r="DN62" i="6"/>
  <c r="B22" i="2" s="1"/>
  <c r="DM62" i="6"/>
  <c r="D73" i="2" s="1"/>
  <c r="DL62" i="6"/>
  <c r="C73" i="2" s="1"/>
  <c r="DK62" i="6"/>
  <c r="B73" i="2" s="1"/>
  <c r="DP61" i="6"/>
  <c r="D21" i="2" s="1"/>
  <c r="DO61" i="6"/>
  <c r="C21" i="2" s="1"/>
  <c r="DN61" i="6"/>
  <c r="B21" i="2" s="1"/>
  <c r="DM61" i="6"/>
  <c r="D72" i="2" s="1"/>
  <c r="DL61" i="6"/>
  <c r="C72" i="2" s="1"/>
  <c r="DK61" i="6"/>
  <c r="B72" i="2" s="1"/>
  <c r="DP60" i="6"/>
  <c r="D20" i="2" s="1"/>
  <c r="DO60" i="6"/>
  <c r="C20" i="2" s="1"/>
  <c r="DN60" i="6"/>
  <c r="B20" i="2" s="1"/>
  <c r="DM60" i="6"/>
  <c r="D71" i="2" s="1"/>
  <c r="DL60" i="6"/>
  <c r="C71" i="2" s="1"/>
  <c r="DK60" i="6"/>
  <c r="B71" i="2" s="1"/>
  <c r="DP59" i="6"/>
  <c r="D19" i="2" s="1"/>
  <c r="DO59" i="6"/>
  <c r="C19" i="2" s="1"/>
  <c r="DN59" i="6"/>
  <c r="B19" i="2" s="1"/>
  <c r="DM59" i="6"/>
  <c r="D70" i="2" s="1"/>
  <c r="DL59" i="6"/>
  <c r="C70" i="2" s="1"/>
  <c r="DK59" i="6"/>
  <c r="B70" i="2" s="1"/>
  <c r="DP58" i="6"/>
  <c r="D18" i="2" s="1"/>
  <c r="DO58" i="6"/>
  <c r="C18" i="2" s="1"/>
  <c r="DN58" i="6"/>
  <c r="B18" i="2" s="1"/>
  <c r="DM58" i="6"/>
  <c r="D69" i="2" s="1"/>
  <c r="DL58" i="6"/>
  <c r="C69" i="2" s="1"/>
  <c r="DK58" i="6"/>
  <c r="B69" i="2" s="1"/>
  <c r="DP57" i="6"/>
  <c r="D17" i="2" s="1"/>
  <c r="DO57" i="6"/>
  <c r="C17" i="2" s="1"/>
  <c r="DN57" i="6"/>
  <c r="B17" i="2" s="1"/>
  <c r="DM57" i="6"/>
  <c r="D68" i="2" s="1"/>
  <c r="DL57" i="6"/>
  <c r="C68" i="2" s="1"/>
  <c r="DK57" i="6"/>
  <c r="B68" i="2" s="1"/>
  <c r="DP56" i="6"/>
  <c r="D16" i="2" s="1"/>
  <c r="DO56" i="6"/>
  <c r="C16" i="2" s="1"/>
  <c r="DN56" i="6"/>
  <c r="B16" i="2" s="1"/>
  <c r="DM56" i="6"/>
  <c r="D67" i="2" s="1"/>
  <c r="DL56" i="6"/>
  <c r="C67" i="2" s="1"/>
  <c r="DK56" i="6"/>
  <c r="B67" i="2" s="1"/>
  <c r="DP55" i="6"/>
  <c r="D15" i="2" s="1"/>
  <c r="DO55" i="6"/>
  <c r="C15" i="2" s="1"/>
  <c r="DN55" i="6"/>
  <c r="B15" i="2" s="1"/>
  <c r="DM55" i="6"/>
  <c r="D66" i="2" s="1"/>
  <c r="DL55" i="6"/>
  <c r="C66" i="2" s="1"/>
  <c r="DK55" i="6"/>
  <c r="B66" i="2" s="1"/>
  <c r="DP54" i="6"/>
  <c r="D14" i="2" s="1"/>
  <c r="DO54" i="6"/>
  <c r="C14" i="2" s="1"/>
  <c r="DN54" i="6"/>
  <c r="B14" i="2" s="1"/>
  <c r="DM54" i="6"/>
  <c r="D65" i="2" s="1"/>
  <c r="DL54" i="6"/>
  <c r="C65" i="2" s="1"/>
  <c r="DK54" i="6"/>
  <c r="B65" i="2" s="1"/>
  <c r="DP53" i="6"/>
  <c r="D13" i="2" s="1"/>
  <c r="DO53" i="6"/>
  <c r="C13" i="2" s="1"/>
  <c r="DN53" i="6"/>
  <c r="B13" i="2" s="1"/>
  <c r="DM53" i="6"/>
  <c r="D64" i="2" s="1"/>
  <c r="DL53" i="6"/>
  <c r="C64" i="2" s="1"/>
  <c r="DK53" i="6"/>
  <c r="B64" i="2" s="1"/>
  <c r="DP52" i="6"/>
  <c r="D12" i="2" s="1"/>
  <c r="DO52" i="6"/>
  <c r="C12" i="2" s="1"/>
  <c r="DN52" i="6"/>
  <c r="B12" i="2" s="1"/>
  <c r="DM52" i="6"/>
  <c r="D63" i="2" s="1"/>
  <c r="DL52" i="6"/>
  <c r="C63" i="2" s="1"/>
  <c r="DK52" i="6"/>
  <c r="B63" i="2" s="1"/>
  <c r="DP51" i="6"/>
  <c r="D11" i="2" s="1"/>
  <c r="DO51" i="6"/>
  <c r="C11" i="2" s="1"/>
  <c r="DN51" i="6"/>
  <c r="B11" i="2" s="1"/>
  <c r="DM51" i="6"/>
  <c r="D62" i="2" s="1"/>
  <c r="DL51" i="6"/>
  <c r="DK51" i="6"/>
  <c r="B62" i="2" s="1"/>
  <c r="DP50" i="6"/>
  <c r="D10" i="2" s="1"/>
  <c r="DO50" i="6"/>
  <c r="C10" i="2" s="1"/>
  <c r="DN50" i="6"/>
  <c r="B10" i="2" s="1"/>
  <c r="DM50" i="6"/>
  <c r="D61" i="2" s="1"/>
  <c r="DL50" i="6"/>
  <c r="C61" i="2" s="1"/>
  <c r="DK50" i="6"/>
  <c r="B61" i="2" s="1"/>
  <c r="DP49" i="6"/>
  <c r="D9" i="2" s="1"/>
  <c r="DO49" i="6"/>
  <c r="C9" i="2" s="1"/>
  <c r="DN49" i="6"/>
  <c r="B9" i="2" s="1"/>
  <c r="DM49" i="6"/>
  <c r="D60" i="2" s="1"/>
  <c r="DL49" i="6"/>
  <c r="C60" i="2" s="1"/>
  <c r="DK49" i="6"/>
  <c r="B60" i="2" s="1"/>
  <c r="DP48" i="6"/>
  <c r="D8" i="2" s="1"/>
  <c r="DO48" i="6"/>
  <c r="C8" i="2" s="1"/>
  <c r="DN48" i="6"/>
  <c r="B8" i="2" s="1"/>
  <c r="DM48" i="6"/>
  <c r="D59" i="2" s="1"/>
  <c r="DL48" i="6"/>
  <c r="C59" i="2" s="1"/>
  <c r="DK48" i="6"/>
  <c r="B59" i="2" s="1"/>
  <c r="DP47" i="6"/>
  <c r="D7" i="2" s="1"/>
  <c r="DO47" i="6"/>
  <c r="C7" i="2" s="1"/>
  <c r="DN47" i="6"/>
  <c r="B7" i="2" s="1"/>
  <c r="DM47" i="6"/>
  <c r="D58" i="2" s="1"/>
  <c r="DL47" i="6"/>
  <c r="DK47" i="6"/>
  <c r="B58" i="2" s="1"/>
  <c r="DP46" i="6"/>
  <c r="D6" i="2" s="1"/>
  <c r="DO46" i="6"/>
  <c r="C6" i="2" s="1"/>
  <c r="DN46" i="6"/>
  <c r="B6" i="2" s="1"/>
  <c r="DM46" i="6"/>
  <c r="D57" i="2" s="1"/>
  <c r="DL46" i="6"/>
  <c r="C57" i="2" s="1"/>
  <c r="DK46" i="6"/>
  <c r="B57" i="2" s="1"/>
  <c r="DP45" i="6"/>
  <c r="D5" i="2" s="1"/>
  <c r="DO45" i="6"/>
  <c r="C5" i="2" s="1"/>
  <c r="DN45" i="6"/>
  <c r="B5" i="2" s="1"/>
  <c r="DM45" i="6"/>
  <c r="D56" i="2" s="1"/>
  <c r="DL45" i="6"/>
  <c r="C56" i="2" s="1"/>
  <c r="DK45" i="6"/>
  <c r="B56" i="2" s="1"/>
  <c r="DP42" i="6"/>
  <c r="J44" i="2" s="1"/>
  <c r="DO42" i="6"/>
  <c r="I44" i="2" s="1"/>
  <c r="DN42" i="6"/>
  <c r="H44" i="2" s="1"/>
  <c r="DM42" i="6"/>
  <c r="J95" i="2" s="1"/>
  <c r="DL42" i="6"/>
  <c r="I95" i="2" s="1"/>
  <c r="DK42" i="6"/>
  <c r="H95" i="2" s="1"/>
  <c r="DP41" i="6"/>
  <c r="J43" i="2" s="1"/>
  <c r="DO41" i="6"/>
  <c r="I43" i="2" s="1"/>
  <c r="DN41" i="6"/>
  <c r="H43" i="2" s="1"/>
  <c r="DM41" i="6"/>
  <c r="J94" i="2" s="1"/>
  <c r="DL41" i="6"/>
  <c r="I94" i="2" s="1"/>
  <c r="DK41" i="6"/>
  <c r="H94" i="2" s="1"/>
  <c r="DP40" i="6"/>
  <c r="J42" i="2" s="1"/>
  <c r="DO40" i="6"/>
  <c r="I42" i="2" s="1"/>
  <c r="DN40" i="6"/>
  <c r="H42" i="2" s="1"/>
  <c r="DM40" i="6"/>
  <c r="J93" i="2" s="1"/>
  <c r="DL40" i="6"/>
  <c r="I93" i="2" s="1"/>
  <c r="DK40" i="6"/>
  <c r="H93" i="2" s="1"/>
  <c r="DP39" i="6"/>
  <c r="J41" i="2" s="1"/>
  <c r="DO39" i="6"/>
  <c r="I41" i="2" s="1"/>
  <c r="DN39" i="6"/>
  <c r="H41" i="2" s="1"/>
  <c r="DM39" i="6"/>
  <c r="J92" i="2" s="1"/>
  <c r="DL39" i="6"/>
  <c r="I92" i="2" s="1"/>
  <c r="DK39" i="6"/>
  <c r="H92" i="2" s="1"/>
  <c r="DP38" i="6"/>
  <c r="J40" i="2" s="1"/>
  <c r="DO38" i="6"/>
  <c r="I40" i="2" s="1"/>
  <c r="DN38" i="6"/>
  <c r="H40" i="2" s="1"/>
  <c r="DM38" i="6"/>
  <c r="J91" i="2" s="1"/>
  <c r="DL38" i="6"/>
  <c r="I91" i="2" s="1"/>
  <c r="DK38" i="6"/>
  <c r="H91" i="2" s="1"/>
  <c r="DP37" i="6"/>
  <c r="J39" i="2" s="1"/>
  <c r="DO37" i="6"/>
  <c r="I39" i="2" s="1"/>
  <c r="DN37" i="6"/>
  <c r="H39" i="2" s="1"/>
  <c r="DM37" i="6"/>
  <c r="J90" i="2" s="1"/>
  <c r="DL37" i="6"/>
  <c r="I90" i="2" s="1"/>
  <c r="DK37" i="6"/>
  <c r="H90" i="2" s="1"/>
  <c r="DP36" i="6"/>
  <c r="J38" i="2" s="1"/>
  <c r="DO36" i="6"/>
  <c r="I38" i="2" s="1"/>
  <c r="DN36" i="6"/>
  <c r="H38" i="2" s="1"/>
  <c r="DM36" i="6"/>
  <c r="J89" i="2" s="1"/>
  <c r="DL36" i="6"/>
  <c r="I89" i="2" s="1"/>
  <c r="DK36" i="6"/>
  <c r="H89" i="2" s="1"/>
  <c r="DP35" i="6"/>
  <c r="J37" i="2" s="1"/>
  <c r="DO35" i="6"/>
  <c r="I37" i="2" s="1"/>
  <c r="DN35" i="6"/>
  <c r="H37" i="2" s="1"/>
  <c r="DM35" i="6"/>
  <c r="J88" i="2" s="1"/>
  <c r="DL35" i="6"/>
  <c r="I88" i="2" s="1"/>
  <c r="DK35" i="6"/>
  <c r="H88" i="2" s="1"/>
  <c r="DP34" i="6"/>
  <c r="J36" i="2" s="1"/>
  <c r="DO34" i="6"/>
  <c r="I36" i="2" s="1"/>
  <c r="DN34" i="6"/>
  <c r="H36" i="2" s="1"/>
  <c r="DM34" i="6"/>
  <c r="J87" i="2" s="1"/>
  <c r="DL34" i="6"/>
  <c r="I87" i="2" s="1"/>
  <c r="DK34" i="6"/>
  <c r="H87" i="2" s="1"/>
  <c r="DP33" i="6"/>
  <c r="J35" i="2" s="1"/>
  <c r="DO33" i="6"/>
  <c r="I35" i="2" s="1"/>
  <c r="DN33" i="6"/>
  <c r="H35" i="2" s="1"/>
  <c r="DM33" i="6"/>
  <c r="J86" i="2" s="1"/>
  <c r="DL33" i="6"/>
  <c r="I86" i="2" s="1"/>
  <c r="DK33" i="6"/>
  <c r="H86" i="2" s="1"/>
  <c r="DP32" i="6"/>
  <c r="J34" i="2" s="1"/>
  <c r="DO32" i="6"/>
  <c r="I34" i="2" s="1"/>
  <c r="DN32" i="6"/>
  <c r="H34" i="2" s="1"/>
  <c r="DM32" i="6"/>
  <c r="J85" i="2" s="1"/>
  <c r="DL32" i="6"/>
  <c r="I85" i="2" s="1"/>
  <c r="DK32" i="6"/>
  <c r="H85" i="2" s="1"/>
  <c r="DP31" i="6"/>
  <c r="J33" i="2" s="1"/>
  <c r="DO31" i="6"/>
  <c r="I33" i="2" s="1"/>
  <c r="DN31" i="6"/>
  <c r="H33" i="2" s="1"/>
  <c r="DM31" i="6"/>
  <c r="J84" i="2" s="1"/>
  <c r="DL31" i="6"/>
  <c r="I84" i="2" s="1"/>
  <c r="DK31" i="6"/>
  <c r="H84" i="2" s="1"/>
  <c r="DP30" i="6"/>
  <c r="J32" i="2" s="1"/>
  <c r="DO30" i="6"/>
  <c r="I32" i="2" s="1"/>
  <c r="DN30" i="6"/>
  <c r="H32" i="2" s="1"/>
  <c r="DM30" i="6"/>
  <c r="J83" i="2" s="1"/>
  <c r="DL30" i="6"/>
  <c r="I83" i="2" s="1"/>
  <c r="DK30" i="6"/>
  <c r="H83" i="2" s="1"/>
  <c r="DP29" i="6"/>
  <c r="J31" i="2" s="1"/>
  <c r="DO29" i="6"/>
  <c r="I31" i="2" s="1"/>
  <c r="DN29" i="6"/>
  <c r="H31" i="2" s="1"/>
  <c r="DM29" i="6"/>
  <c r="J82" i="2" s="1"/>
  <c r="DL29" i="6"/>
  <c r="I82" i="2" s="1"/>
  <c r="DK29" i="6"/>
  <c r="H82" i="2" s="1"/>
  <c r="DP28" i="6"/>
  <c r="J30" i="2" s="1"/>
  <c r="DO28" i="6"/>
  <c r="I30" i="2" s="1"/>
  <c r="DN28" i="6"/>
  <c r="H30" i="2" s="1"/>
  <c r="DM28" i="6"/>
  <c r="J81" i="2" s="1"/>
  <c r="DL28" i="6"/>
  <c r="I81" i="2" s="1"/>
  <c r="DK28" i="6"/>
  <c r="H81" i="2" s="1"/>
  <c r="DP27" i="6"/>
  <c r="J29" i="2" s="1"/>
  <c r="DO27" i="6"/>
  <c r="I29" i="2" s="1"/>
  <c r="DN27" i="6"/>
  <c r="H29" i="2" s="1"/>
  <c r="DM27" i="6"/>
  <c r="J80" i="2" s="1"/>
  <c r="DL27" i="6"/>
  <c r="I80" i="2" s="1"/>
  <c r="DK27" i="6"/>
  <c r="H80" i="2" s="1"/>
  <c r="DP26" i="6"/>
  <c r="J28" i="2" s="1"/>
  <c r="DO26" i="6"/>
  <c r="I28" i="2" s="1"/>
  <c r="DN26" i="6"/>
  <c r="H28" i="2" s="1"/>
  <c r="DM26" i="6"/>
  <c r="J79" i="2" s="1"/>
  <c r="DL26" i="6"/>
  <c r="I79" i="2" s="1"/>
  <c r="DK26" i="6"/>
  <c r="H79" i="2" s="1"/>
  <c r="DP25" i="6"/>
  <c r="J27" i="2" s="1"/>
  <c r="DO25" i="6"/>
  <c r="I27" i="2" s="1"/>
  <c r="DN25" i="6"/>
  <c r="H27" i="2" s="1"/>
  <c r="DM25" i="6"/>
  <c r="J78" i="2" s="1"/>
  <c r="DL25" i="6"/>
  <c r="I78" i="2" s="1"/>
  <c r="DK25" i="6"/>
  <c r="H78" i="2" s="1"/>
  <c r="DP24" i="6"/>
  <c r="J26" i="2" s="1"/>
  <c r="DO24" i="6"/>
  <c r="I26" i="2" s="1"/>
  <c r="DN24" i="6"/>
  <c r="H26" i="2" s="1"/>
  <c r="DM24" i="6"/>
  <c r="J77" i="2" s="1"/>
  <c r="DL24" i="6"/>
  <c r="I77" i="2" s="1"/>
  <c r="DK24" i="6"/>
  <c r="H77" i="2" s="1"/>
  <c r="DP23" i="6"/>
  <c r="J25" i="2" s="1"/>
  <c r="DO23" i="6"/>
  <c r="I25" i="2" s="1"/>
  <c r="DN23" i="6"/>
  <c r="H25" i="2" s="1"/>
  <c r="DM23" i="6"/>
  <c r="J76" i="2" s="1"/>
  <c r="DL23" i="6"/>
  <c r="I76" i="2" s="1"/>
  <c r="DK23" i="6"/>
  <c r="H76" i="2" s="1"/>
  <c r="DP22" i="6"/>
  <c r="J24" i="2" s="1"/>
  <c r="DO22" i="6"/>
  <c r="I24" i="2" s="1"/>
  <c r="DN22" i="6"/>
  <c r="H24" i="2" s="1"/>
  <c r="DM22" i="6"/>
  <c r="J75" i="2" s="1"/>
  <c r="DL22" i="6"/>
  <c r="I75" i="2" s="1"/>
  <c r="DK22" i="6"/>
  <c r="H75" i="2" s="1"/>
  <c r="DP21" i="6"/>
  <c r="J23" i="2" s="1"/>
  <c r="DO21" i="6"/>
  <c r="I23" i="2" s="1"/>
  <c r="DN21" i="6"/>
  <c r="H23" i="2" s="1"/>
  <c r="DM21" i="6"/>
  <c r="J74" i="2" s="1"/>
  <c r="DL21" i="6"/>
  <c r="I74" i="2" s="1"/>
  <c r="DK21" i="6"/>
  <c r="H74" i="2" s="1"/>
  <c r="DP20" i="6"/>
  <c r="J22" i="2" s="1"/>
  <c r="DO20" i="6"/>
  <c r="I22" i="2" s="1"/>
  <c r="DN20" i="6"/>
  <c r="H22" i="2" s="1"/>
  <c r="DM20" i="6"/>
  <c r="J73" i="2" s="1"/>
  <c r="DL20" i="6"/>
  <c r="I73" i="2" s="1"/>
  <c r="DK20" i="6"/>
  <c r="H73" i="2" s="1"/>
  <c r="DP19" i="6"/>
  <c r="J21" i="2" s="1"/>
  <c r="DO19" i="6"/>
  <c r="I21" i="2" s="1"/>
  <c r="DN19" i="6"/>
  <c r="H21" i="2" s="1"/>
  <c r="DM19" i="6"/>
  <c r="J72" i="2" s="1"/>
  <c r="DL19" i="6"/>
  <c r="I72" i="2" s="1"/>
  <c r="DK19" i="6"/>
  <c r="H72" i="2" s="1"/>
  <c r="DP18" i="6"/>
  <c r="J20" i="2" s="1"/>
  <c r="DO18" i="6"/>
  <c r="I20" i="2" s="1"/>
  <c r="DN18" i="6"/>
  <c r="H20" i="2" s="1"/>
  <c r="DM18" i="6"/>
  <c r="J71" i="2" s="1"/>
  <c r="DL18" i="6"/>
  <c r="I71" i="2" s="1"/>
  <c r="DK18" i="6"/>
  <c r="H71" i="2" s="1"/>
  <c r="DP17" i="6"/>
  <c r="J19" i="2" s="1"/>
  <c r="DO17" i="6"/>
  <c r="I19" i="2" s="1"/>
  <c r="DN17" i="6"/>
  <c r="H19" i="2" s="1"/>
  <c r="DM17" i="6"/>
  <c r="J70" i="2" s="1"/>
  <c r="DL17" i="6"/>
  <c r="I70" i="2" s="1"/>
  <c r="DK17" i="6"/>
  <c r="H70" i="2" s="1"/>
  <c r="DP16" i="6"/>
  <c r="J18" i="2" s="1"/>
  <c r="DO16" i="6"/>
  <c r="I18" i="2" s="1"/>
  <c r="DN16" i="6"/>
  <c r="H18" i="2" s="1"/>
  <c r="DM16" i="6"/>
  <c r="J69" i="2" s="1"/>
  <c r="DL16" i="6"/>
  <c r="I69" i="2" s="1"/>
  <c r="DK16" i="6"/>
  <c r="H69" i="2" s="1"/>
  <c r="DP15" i="6"/>
  <c r="J17" i="2" s="1"/>
  <c r="DO15" i="6"/>
  <c r="I17" i="2" s="1"/>
  <c r="DN15" i="6"/>
  <c r="H17" i="2" s="1"/>
  <c r="DM15" i="6"/>
  <c r="J68" i="2" s="1"/>
  <c r="DL15" i="6"/>
  <c r="I68" i="2" s="1"/>
  <c r="DK15" i="6"/>
  <c r="H68" i="2" s="1"/>
  <c r="DP14" i="6"/>
  <c r="J16" i="2" s="1"/>
  <c r="DO14" i="6"/>
  <c r="I16" i="2" s="1"/>
  <c r="DN14" i="6"/>
  <c r="H16" i="2" s="1"/>
  <c r="DM14" i="6"/>
  <c r="J67" i="2" s="1"/>
  <c r="DL14" i="6"/>
  <c r="I67" i="2" s="1"/>
  <c r="DK14" i="6"/>
  <c r="H67" i="2" s="1"/>
  <c r="DP13" i="6"/>
  <c r="J15" i="2" s="1"/>
  <c r="DO13" i="6"/>
  <c r="I15" i="2" s="1"/>
  <c r="DN13" i="6"/>
  <c r="H15" i="2" s="1"/>
  <c r="DM13" i="6"/>
  <c r="J66" i="2" s="1"/>
  <c r="DL13" i="6"/>
  <c r="I66" i="2" s="1"/>
  <c r="DK13" i="6"/>
  <c r="H66" i="2" s="1"/>
  <c r="DP12" i="6"/>
  <c r="J14" i="2" s="1"/>
  <c r="DO12" i="6"/>
  <c r="I14" i="2" s="1"/>
  <c r="DN12" i="6"/>
  <c r="H14" i="2" s="1"/>
  <c r="DM12" i="6"/>
  <c r="DL12" i="6"/>
  <c r="I65" i="2" s="1"/>
  <c r="DK12" i="6"/>
  <c r="H65" i="2" s="1"/>
  <c r="DP11" i="6"/>
  <c r="J13" i="2" s="1"/>
  <c r="DO11" i="6"/>
  <c r="I13" i="2" s="1"/>
  <c r="DN11" i="6"/>
  <c r="H13" i="2" s="1"/>
  <c r="DM11" i="6"/>
  <c r="J64" i="2" s="1"/>
  <c r="DL11" i="6"/>
  <c r="I64" i="2" s="1"/>
  <c r="DK11" i="6"/>
  <c r="H64" i="2" s="1"/>
  <c r="DP10" i="6"/>
  <c r="J12" i="2" s="1"/>
  <c r="DO10" i="6"/>
  <c r="I12" i="2" s="1"/>
  <c r="DN10" i="6"/>
  <c r="H12" i="2" s="1"/>
  <c r="DM10" i="6"/>
  <c r="J63" i="2" s="1"/>
  <c r="DL10" i="6"/>
  <c r="I63" i="2" s="1"/>
  <c r="DK10" i="6"/>
  <c r="H63" i="2" s="1"/>
  <c r="DP9" i="6"/>
  <c r="J11" i="2" s="1"/>
  <c r="DO9" i="6"/>
  <c r="I11" i="2" s="1"/>
  <c r="DN9" i="6"/>
  <c r="H11" i="2" s="1"/>
  <c r="DM9" i="6"/>
  <c r="J62" i="2" s="1"/>
  <c r="DL9" i="6"/>
  <c r="I62" i="2" s="1"/>
  <c r="DK9" i="6"/>
  <c r="H62" i="2" s="1"/>
  <c r="DP8" i="6"/>
  <c r="J10" i="2" s="1"/>
  <c r="DO8" i="6"/>
  <c r="I10" i="2" s="1"/>
  <c r="DN8" i="6"/>
  <c r="H10" i="2" s="1"/>
  <c r="DM8" i="6"/>
  <c r="J61" i="2" s="1"/>
  <c r="DL8" i="6"/>
  <c r="I61" i="2" s="1"/>
  <c r="DK8" i="6"/>
  <c r="H61" i="2" s="1"/>
  <c r="DP7" i="6"/>
  <c r="J9" i="2" s="1"/>
  <c r="DO7" i="6"/>
  <c r="I9" i="2" s="1"/>
  <c r="DN7" i="6"/>
  <c r="H9" i="2" s="1"/>
  <c r="DM7" i="6"/>
  <c r="J60" i="2" s="1"/>
  <c r="DL7" i="6"/>
  <c r="I60" i="2" s="1"/>
  <c r="DK7" i="6"/>
  <c r="H60" i="2" s="1"/>
  <c r="DP6" i="6"/>
  <c r="J8" i="2" s="1"/>
  <c r="DO6" i="6"/>
  <c r="I8" i="2" s="1"/>
  <c r="DN6" i="6"/>
  <c r="H8" i="2" s="1"/>
  <c r="DM6" i="6"/>
  <c r="J59" i="2" s="1"/>
  <c r="DL6" i="6"/>
  <c r="I59" i="2" s="1"/>
  <c r="DK6" i="6"/>
  <c r="H59" i="2" s="1"/>
  <c r="DP5" i="6"/>
  <c r="J7" i="2" s="1"/>
  <c r="DO5" i="6"/>
  <c r="I7" i="2" s="1"/>
  <c r="DN5" i="6"/>
  <c r="H7" i="2" s="1"/>
  <c r="DM5" i="6"/>
  <c r="J58" i="2" s="1"/>
  <c r="DL5" i="6"/>
  <c r="I58" i="2" s="1"/>
  <c r="DK5" i="6"/>
  <c r="H58" i="2" s="1"/>
  <c r="DP4" i="6"/>
  <c r="J6" i="2" s="1"/>
  <c r="DO4" i="6"/>
  <c r="I6" i="2" s="1"/>
  <c r="DN4" i="6"/>
  <c r="H6" i="2" s="1"/>
  <c r="DM4" i="6"/>
  <c r="J57" i="2" s="1"/>
  <c r="DL4" i="6"/>
  <c r="I57" i="2" s="1"/>
  <c r="DK4" i="6"/>
  <c r="H57" i="2" s="1"/>
  <c r="DP3" i="6"/>
  <c r="J5" i="2" s="1"/>
  <c r="DO3" i="6"/>
  <c r="I5" i="2" s="1"/>
  <c r="DN3" i="6"/>
  <c r="H5" i="2" s="1"/>
  <c r="DM3" i="6"/>
  <c r="J56" i="2" s="1"/>
  <c r="DL3" i="6"/>
  <c r="I56" i="2" s="1"/>
  <c r="DK3" i="6"/>
  <c r="H56" i="2" s="1"/>
  <c r="DK46" i="7"/>
  <c r="E57" i="2" s="1"/>
  <c r="DL46" i="7"/>
  <c r="F57" i="2" s="1"/>
  <c r="DM46" i="7"/>
  <c r="G57" i="2" s="1"/>
  <c r="DN46" i="7"/>
  <c r="E6" i="2" s="1"/>
  <c r="DO46" i="7"/>
  <c r="F6" i="2" s="1"/>
  <c r="DP46" i="7"/>
  <c r="G6" i="2" s="1"/>
  <c r="DK47" i="7"/>
  <c r="E58" i="2" s="1"/>
  <c r="DL47" i="7"/>
  <c r="F58" i="2" s="1"/>
  <c r="DM47" i="7"/>
  <c r="G58" i="2" s="1"/>
  <c r="DN47" i="7"/>
  <c r="E7" i="2" s="1"/>
  <c r="DO47" i="7"/>
  <c r="F7" i="2" s="1"/>
  <c r="DP47" i="7"/>
  <c r="G7" i="2" s="1"/>
  <c r="DK48" i="7"/>
  <c r="E59" i="2" s="1"/>
  <c r="DL48" i="7"/>
  <c r="F59" i="2" s="1"/>
  <c r="DM48" i="7"/>
  <c r="G59" i="2" s="1"/>
  <c r="DN48" i="7"/>
  <c r="E8" i="2" s="1"/>
  <c r="DO48" i="7"/>
  <c r="F8" i="2" s="1"/>
  <c r="DP48" i="7"/>
  <c r="G8" i="2" s="1"/>
  <c r="DK49" i="7"/>
  <c r="E60" i="2" s="1"/>
  <c r="DL49" i="7"/>
  <c r="F60" i="2" s="1"/>
  <c r="DM49" i="7"/>
  <c r="G60" i="2" s="1"/>
  <c r="DN49" i="7"/>
  <c r="E9" i="2" s="1"/>
  <c r="DO49" i="7"/>
  <c r="F9" i="2" s="1"/>
  <c r="DP49" i="7"/>
  <c r="G9" i="2" s="1"/>
  <c r="DK50" i="7"/>
  <c r="E61" i="2" s="1"/>
  <c r="DL50" i="7"/>
  <c r="F61" i="2" s="1"/>
  <c r="DM50" i="7"/>
  <c r="G61" i="2" s="1"/>
  <c r="DN50" i="7"/>
  <c r="E10" i="2" s="1"/>
  <c r="DO50" i="7"/>
  <c r="F10" i="2" s="1"/>
  <c r="DP50" i="7"/>
  <c r="G10" i="2" s="1"/>
  <c r="DK51" i="7"/>
  <c r="E62" i="2" s="1"/>
  <c r="DL51" i="7"/>
  <c r="F62" i="2" s="1"/>
  <c r="DM51" i="7"/>
  <c r="G62" i="2" s="1"/>
  <c r="DN51" i="7"/>
  <c r="E11" i="2" s="1"/>
  <c r="DO51" i="7"/>
  <c r="F11" i="2" s="1"/>
  <c r="DP51" i="7"/>
  <c r="G11" i="2" s="1"/>
  <c r="DK52" i="7"/>
  <c r="E63" i="2" s="1"/>
  <c r="DL52" i="7"/>
  <c r="F63" i="2" s="1"/>
  <c r="DM52" i="7"/>
  <c r="G63" i="2" s="1"/>
  <c r="DN52" i="7"/>
  <c r="E12" i="2" s="1"/>
  <c r="DO52" i="7"/>
  <c r="F12" i="2" s="1"/>
  <c r="DP52" i="7"/>
  <c r="G12" i="2" s="1"/>
  <c r="DK53" i="7"/>
  <c r="E64" i="2" s="1"/>
  <c r="DL53" i="7"/>
  <c r="F64" i="2" s="1"/>
  <c r="DM53" i="7"/>
  <c r="G64" i="2" s="1"/>
  <c r="DN53" i="7"/>
  <c r="E13" i="2" s="1"/>
  <c r="DO53" i="7"/>
  <c r="F13" i="2" s="1"/>
  <c r="DP53" i="7"/>
  <c r="G13" i="2" s="1"/>
  <c r="DK54" i="7"/>
  <c r="E65" i="2" s="1"/>
  <c r="DL54" i="7"/>
  <c r="F65" i="2" s="1"/>
  <c r="DM54" i="7"/>
  <c r="G65" i="2" s="1"/>
  <c r="DN54" i="7"/>
  <c r="E14" i="2" s="1"/>
  <c r="DO54" i="7"/>
  <c r="F14" i="2" s="1"/>
  <c r="DP54" i="7"/>
  <c r="G14" i="2" s="1"/>
  <c r="DK55" i="7"/>
  <c r="E66" i="2" s="1"/>
  <c r="DL55" i="7"/>
  <c r="F66" i="2" s="1"/>
  <c r="DM55" i="7"/>
  <c r="G66" i="2" s="1"/>
  <c r="DN55" i="7"/>
  <c r="E15" i="2" s="1"/>
  <c r="DO55" i="7"/>
  <c r="F15" i="2" s="1"/>
  <c r="DP55" i="7"/>
  <c r="G15" i="2" s="1"/>
  <c r="DK56" i="7"/>
  <c r="E67" i="2" s="1"/>
  <c r="DL56" i="7"/>
  <c r="F67" i="2" s="1"/>
  <c r="DM56" i="7"/>
  <c r="G67" i="2" s="1"/>
  <c r="DN56" i="7"/>
  <c r="E16" i="2" s="1"/>
  <c r="DO56" i="7"/>
  <c r="F16" i="2" s="1"/>
  <c r="DP56" i="7"/>
  <c r="G16" i="2" s="1"/>
  <c r="DK57" i="7"/>
  <c r="E68" i="2" s="1"/>
  <c r="DL57" i="7"/>
  <c r="F68" i="2" s="1"/>
  <c r="DM57" i="7"/>
  <c r="G68" i="2" s="1"/>
  <c r="DN57" i="7"/>
  <c r="E17" i="2" s="1"/>
  <c r="DO57" i="7"/>
  <c r="F17" i="2" s="1"/>
  <c r="DP57" i="7"/>
  <c r="G17" i="2" s="1"/>
  <c r="DK58" i="7"/>
  <c r="E69" i="2" s="1"/>
  <c r="DL58" i="7"/>
  <c r="F69" i="2" s="1"/>
  <c r="DM58" i="7"/>
  <c r="G69" i="2" s="1"/>
  <c r="DN58" i="7"/>
  <c r="E18" i="2" s="1"/>
  <c r="DO58" i="7"/>
  <c r="F18" i="2" s="1"/>
  <c r="DP58" i="7"/>
  <c r="G18" i="2" s="1"/>
  <c r="DK59" i="7"/>
  <c r="E70" i="2" s="1"/>
  <c r="DL59" i="7"/>
  <c r="F70" i="2" s="1"/>
  <c r="DM59" i="7"/>
  <c r="G70" i="2" s="1"/>
  <c r="DN59" i="7"/>
  <c r="E19" i="2" s="1"/>
  <c r="DO59" i="7"/>
  <c r="F19" i="2" s="1"/>
  <c r="DP59" i="7"/>
  <c r="G19" i="2" s="1"/>
  <c r="DK60" i="7"/>
  <c r="E71" i="2" s="1"/>
  <c r="DL60" i="7"/>
  <c r="F71" i="2" s="1"/>
  <c r="DM60" i="7"/>
  <c r="G71" i="2" s="1"/>
  <c r="DN60" i="7"/>
  <c r="E20" i="2" s="1"/>
  <c r="DO60" i="7"/>
  <c r="F20" i="2" s="1"/>
  <c r="DP60" i="7"/>
  <c r="G20" i="2" s="1"/>
  <c r="DK61" i="7"/>
  <c r="E72" i="2" s="1"/>
  <c r="DL61" i="7"/>
  <c r="F72" i="2" s="1"/>
  <c r="DM61" i="7"/>
  <c r="G72" i="2" s="1"/>
  <c r="DN61" i="7"/>
  <c r="E21" i="2" s="1"/>
  <c r="DO61" i="7"/>
  <c r="F21" i="2" s="1"/>
  <c r="DP61" i="7"/>
  <c r="G21" i="2" s="1"/>
  <c r="DK62" i="7"/>
  <c r="E73" i="2" s="1"/>
  <c r="DL62" i="7"/>
  <c r="F73" i="2" s="1"/>
  <c r="DM62" i="7"/>
  <c r="G73" i="2" s="1"/>
  <c r="DN62" i="7"/>
  <c r="E22" i="2" s="1"/>
  <c r="DO62" i="7"/>
  <c r="F22" i="2" s="1"/>
  <c r="DP62" i="7"/>
  <c r="G22" i="2" s="1"/>
  <c r="DK63" i="7"/>
  <c r="E74" i="2" s="1"/>
  <c r="DL63" i="7"/>
  <c r="F74" i="2" s="1"/>
  <c r="DM63" i="7"/>
  <c r="G74" i="2" s="1"/>
  <c r="DN63" i="7"/>
  <c r="E23" i="2" s="1"/>
  <c r="DO63" i="7"/>
  <c r="F23" i="2" s="1"/>
  <c r="DP63" i="7"/>
  <c r="G23" i="2" s="1"/>
  <c r="DK64" i="7"/>
  <c r="E75" i="2" s="1"/>
  <c r="DL64" i="7"/>
  <c r="F75" i="2" s="1"/>
  <c r="DM64" i="7"/>
  <c r="G75" i="2" s="1"/>
  <c r="DN64" i="7"/>
  <c r="E24" i="2" s="1"/>
  <c r="DO64" i="7"/>
  <c r="F24" i="2" s="1"/>
  <c r="DP64" i="7"/>
  <c r="G24" i="2" s="1"/>
  <c r="DK65" i="7"/>
  <c r="E76" i="2" s="1"/>
  <c r="DL65" i="7"/>
  <c r="F76" i="2" s="1"/>
  <c r="DM65" i="7"/>
  <c r="G76" i="2" s="1"/>
  <c r="DN65" i="7"/>
  <c r="E25" i="2" s="1"/>
  <c r="DO65" i="7"/>
  <c r="F25" i="2" s="1"/>
  <c r="DP65" i="7"/>
  <c r="G25" i="2" s="1"/>
  <c r="DK66" i="7"/>
  <c r="E77" i="2" s="1"/>
  <c r="DL66" i="7"/>
  <c r="F77" i="2" s="1"/>
  <c r="DM66" i="7"/>
  <c r="G77" i="2" s="1"/>
  <c r="DN66" i="7"/>
  <c r="E26" i="2" s="1"/>
  <c r="DO66" i="7"/>
  <c r="F26" i="2" s="1"/>
  <c r="DP66" i="7"/>
  <c r="G26" i="2" s="1"/>
  <c r="DK67" i="7"/>
  <c r="E78" i="2" s="1"/>
  <c r="DL67" i="7"/>
  <c r="F78" i="2" s="1"/>
  <c r="DM67" i="7"/>
  <c r="G78" i="2" s="1"/>
  <c r="DN67" i="7"/>
  <c r="E27" i="2" s="1"/>
  <c r="DO67" i="7"/>
  <c r="F27" i="2" s="1"/>
  <c r="DP67" i="7"/>
  <c r="G27" i="2" s="1"/>
  <c r="DK68" i="7"/>
  <c r="E79" i="2" s="1"/>
  <c r="DL68" i="7"/>
  <c r="F79" i="2" s="1"/>
  <c r="DM68" i="7"/>
  <c r="G79" i="2" s="1"/>
  <c r="DN68" i="7"/>
  <c r="E28" i="2" s="1"/>
  <c r="DO68" i="7"/>
  <c r="F28" i="2" s="1"/>
  <c r="DP68" i="7"/>
  <c r="G28" i="2" s="1"/>
  <c r="DK69" i="7"/>
  <c r="E80" i="2" s="1"/>
  <c r="DL69" i="7"/>
  <c r="F80" i="2" s="1"/>
  <c r="DM69" i="7"/>
  <c r="G80" i="2" s="1"/>
  <c r="DN69" i="7"/>
  <c r="E29" i="2" s="1"/>
  <c r="DO69" i="7"/>
  <c r="F29" i="2" s="1"/>
  <c r="DP69" i="7"/>
  <c r="G29" i="2" s="1"/>
  <c r="DK70" i="7"/>
  <c r="E81" i="2" s="1"/>
  <c r="DL70" i="7"/>
  <c r="F81" i="2" s="1"/>
  <c r="DM70" i="7"/>
  <c r="G81" i="2" s="1"/>
  <c r="DN70" i="7"/>
  <c r="E30" i="2" s="1"/>
  <c r="DO70" i="7"/>
  <c r="F30" i="2" s="1"/>
  <c r="DP70" i="7"/>
  <c r="G30" i="2" s="1"/>
  <c r="DK71" i="7"/>
  <c r="E82" i="2" s="1"/>
  <c r="DL71" i="7"/>
  <c r="F82" i="2" s="1"/>
  <c r="DM71" i="7"/>
  <c r="G82" i="2" s="1"/>
  <c r="DN71" i="7"/>
  <c r="E31" i="2" s="1"/>
  <c r="DO71" i="7"/>
  <c r="F31" i="2" s="1"/>
  <c r="DP71" i="7"/>
  <c r="G31" i="2" s="1"/>
  <c r="DK72" i="7"/>
  <c r="E83" i="2" s="1"/>
  <c r="DL72" i="7"/>
  <c r="F83" i="2" s="1"/>
  <c r="DM72" i="7"/>
  <c r="G83" i="2" s="1"/>
  <c r="DN72" i="7"/>
  <c r="E32" i="2" s="1"/>
  <c r="DO72" i="7"/>
  <c r="F32" i="2" s="1"/>
  <c r="DP72" i="7"/>
  <c r="G32" i="2" s="1"/>
  <c r="DK73" i="7"/>
  <c r="E84" i="2" s="1"/>
  <c r="DL73" i="7"/>
  <c r="F84" i="2" s="1"/>
  <c r="DM73" i="7"/>
  <c r="G84" i="2" s="1"/>
  <c r="DN73" i="7"/>
  <c r="E33" i="2" s="1"/>
  <c r="DO73" i="7"/>
  <c r="F33" i="2" s="1"/>
  <c r="DP73" i="7"/>
  <c r="G33" i="2" s="1"/>
  <c r="DK74" i="7"/>
  <c r="E85" i="2" s="1"/>
  <c r="DL74" i="7"/>
  <c r="F85" i="2" s="1"/>
  <c r="DM74" i="7"/>
  <c r="G85" i="2" s="1"/>
  <c r="DN74" i="7"/>
  <c r="E34" i="2" s="1"/>
  <c r="DO74" i="7"/>
  <c r="F34" i="2" s="1"/>
  <c r="DP74" i="7"/>
  <c r="G34" i="2" s="1"/>
  <c r="DK75" i="7"/>
  <c r="E86" i="2" s="1"/>
  <c r="DL75" i="7"/>
  <c r="F86" i="2" s="1"/>
  <c r="DM75" i="7"/>
  <c r="G86" i="2" s="1"/>
  <c r="DN75" i="7"/>
  <c r="E35" i="2" s="1"/>
  <c r="DO75" i="7"/>
  <c r="F35" i="2" s="1"/>
  <c r="DP75" i="7"/>
  <c r="G35" i="2" s="1"/>
  <c r="DK76" i="7"/>
  <c r="E87" i="2" s="1"/>
  <c r="DL76" i="7"/>
  <c r="F87" i="2" s="1"/>
  <c r="DM76" i="7"/>
  <c r="G87" i="2" s="1"/>
  <c r="DN76" i="7"/>
  <c r="E36" i="2" s="1"/>
  <c r="DO76" i="7"/>
  <c r="F36" i="2" s="1"/>
  <c r="DP76" i="7"/>
  <c r="G36" i="2" s="1"/>
  <c r="DK77" i="7"/>
  <c r="E88" i="2" s="1"/>
  <c r="DL77" i="7"/>
  <c r="F88" i="2" s="1"/>
  <c r="DM77" i="7"/>
  <c r="G88" i="2" s="1"/>
  <c r="DN77" i="7"/>
  <c r="E37" i="2" s="1"/>
  <c r="DO77" i="7"/>
  <c r="F37" i="2" s="1"/>
  <c r="DP77" i="7"/>
  <c r="G37" i="2" s="1"/>
  <c r="DK78" i="7"/>
  <c r="E89" i="2" s="1"/>
  <c r="DL78" i="7"/>
  <c r="F89" i="2" s="1"/>
  <c r="DM78" i="7"/>
  <c r="G89" i="2" s="1"/>
  <c r="DN78" i="7"/>
  <c r="E38" i="2" s="1"/>
  <c r="DO78" i="7"/>
  <c r="F38" i="2" s="1"/>
  <c r="DP78" i="7"/>
  <c r="G38" i="2" s="1"/>
  <c r="DK79" i="7"/>
  <c r="E90" i="2" s="1"/>
  <c r="DL79" i="7"/>
  <c r="F90" i="2" s="1"/>
  <c r="DM79" i="7"/>
  <c r="G90" i="2" s="1"/>
  <c r="DN79" i="7"/>
  <c r="E39" i="2" s="1"/>
  <c r="DO79" i="7"/>
  <c r="F39" i="2" s="1"/>
  <c r="DP79" i="7"/>
  <c r="G39" i="2" s="1"/>
  <c r="DK80" i="7"/>
  <c r="E91" i="2" s="1"/>
  <c r="DL80" i="7"/>
  <c r="F91" i="2" s="1"/>
  <c r="DM80" i="7"/>
  <c r="G91" i="2" s="1"/>
  <c r="DN80" i="7"/>
  <c r="E40" i="2" s="1"/>
  <c r="DO80" i="7"/>
  <c r="F40" i="2" s="1"/>
  <c r="DP80" i="7"/>
  <c r="G40" i="2" s="1"/>
  <c r="DK81" i="7"/>
  <c r="E92" i="2" s="1"/>
  <c r="DL81" i="7"/>
  <c r="F92" i="2" s="1"/>
  <c r="DM81" i="7"/>
  <c r="G92" i="2" s="1"/>
  <c r="DN81" i="7"/>
  <c r="E41" i="2" s="1"/>
  <c r="DO81" i="7"/>
  <c r="F41" i="2" s="1"/>
  <c r="DP81" i="7"/>
  <c r="G41" i="2" s="1"/>
  <c r="DK82" i="7"/>
  <c r="E93" i="2" s="1"/>
  <c r="DL82" i="7"/>
  <c r="F93" i="2" s="1"/>
  <c r="DM82" i="7"/>
  <c r="G93" i="2" s="1"/>
  <c r="DN82" i="7"/>
  <c r="E42" i="2" s="1"/>
  <c r="DO82" i="7"/>
  <c r="F42" i="2" s="1"/>
  <c r="DP82" i="7"/>
  <c r="G42" i="2" s="1"/>
  <c r="DK83" i="7"/>
  <c r="E94" i="2" s="1"/>
  <c r="DL83" i="7"/>
  <c r="F94" i="2" s="1"/>
  <c r="DM83" i="7"/>
  <c r="G94" i="2" s="1"/>
  <c r="DN83" i="7"/>
  <c r="E43" i="2" s="1"/>
  <c r="DO83" i="7"/>
  <c r="F43" i="2" s="1"/>
  <c r="DP83" i="7"/>
  <c r="G43" i="2" s="1"/>
  <c r="DK84" i="7"/>
  <c r="E95" i="2" s="1"/>
  <c r="DL84" i="7"/>
  <c r="F95" i="2" s="1"/>
  <c r="DM84" i="7"/>
  <c r="G95" i="2" s="1"/>
  <c r="DN84" i="7"/>
  <c r="E44" i="2" s="1"/>
  <c r="DO84" i="7"/>
  <c r="F44" i="2" s="1"/>
  <c r="DP84" i="7"/>
  <c r="G44" i="2" s="1"/>
  <c r="DP45" i="7"/>
  <c r="G5" i="2" s="1"/>
  <c r="DO45" i="7"/>
  <c r="F5" i="2" s="1"/>
  <c r="DN45" i="7"/>
  <c r="E5" i="2" s="1"/>
  <c r="DM45" i="7"/>
  <c r="G56" i="2" s="1"/>
  <c r="DL45" i="7"/>
  <c r="F56" i="2" s="1"/>
  <c r="DK45" i="7"/>
  <c r="E56" i="2" s="1"/>
  <c r="DK4" i="7"/>
  <c r="K57" i="2" s="1"/>
  <c r="DL4" i="7"/>
  <c r="L57" i="2" s="1"/>
  <c r="DM4" i="7"/>
  <c r="M57" i="2" s="1"/>
  <c r="DN4" i="7"/>
  <c r="K6" i="2" s="1"/>
  <c r="DO4" i="7"/>
  <c r="L6" i="2" s="1"/>
  <c r="DP4" i="7"/>
  <c r="M6" i="2" s="1"/>
  <c r="DK5" i="7"/>
  <c r="K58" i="2" s="1"/>
  <c r="DL5" i="7"/>
  <c r="L58" i="2" s="1"/>
  <c r="DM5" i="7"/>
  <c r="M58" i="2" s="1"/>
  <c r="DN5" i="7"/>
  <c r="K7" i="2" s="1"/>
  <c r="DO5" i="7"/>
  <c r="L7" i="2" s="1"/>
  <c r="DP5" i="7"/>
  <c r="M7" i="2" s="1"/>
  <c r="DK6" i="7"/>
  <c r="K59" i="2" s="1"/>
  <c r="DL6" i="7"/>
  <c r="L59" i="2" s="1"/>
  <c r="DM6" i="7"/>
  <c r="M59" i="2" s="1"/>
  <c r="DN6" i="7"/>
  <c r="K8" i="2" s="1"/>
  <c r="DO6" i="7"/>
  <c r="L8" i="2" s="1"/>
  <c r="DP6" i="7"/>
  <c r="M8" i="2" s="1"/>
  <c r="DK7" i="7"/>
  <c r="K60" i="2" s="1"/>
  <c r="DL7" i="7"/>
  <c r="L60" i="2" s="1"/>
  <c r="DM7" i="7"/>
  <c r="M60" i="2" s="1"/>
  <c r="DN7" i="7"/>
  <c r="K9" i="2" s="1"/>
  <c r="DO7" i="7"/>
  <c r="L9" i="2" s="1"/>
  <c r="DP7" i="7"/>
  <c r="M9" i="2" s="1"/>
  <c r="DK8" i="7"/>
  <c r="K61" i="2" s="1"/>
  <c r="DL8" i="7"/>
  <c r="L61" i="2" s="1"/>
  <c r="DM8" i="7"/>
  <c r="M61" i="2" s="1"/>
  <c r="DN8" i="7"/>
  <c r="K10" i="2" s="1"/>
  <c r="DO8" i="7"/>
  <c r="L10" i="2" s="1"/>
  <c r="DP8" i="7"/>
  <c r="M10" i="2" s="1"/>
  <c r="DK9" i="7"/>
  <c r="K62" i="2" s="1"/>
  <c r="DL9" i="7"/>
  <c r="L62" i="2" s="1"/>
  <c r="DM9" i="7"/>
  <c r="M62" i="2" s="1"/>
  <c r="DN9" i="7"/>
  <c r="K11" i="2" s="1"/>
  <c r="DO9" i="7"/>
  <c r="L11" i="2" s="1"/>
  <c r="DP9" i="7"/>
  <c r="M11" i="2" s="1"/>
  <c r="DK10" i="7"/>
  <c r="K63" i="2" s="1"/>
  <c r="DL10" i="7"/>
  <c r="L63" i="2" s="1"/>
  <c r="DM10" i="7"/>
  <c r="M63" i="2" s="1"/>
  <c r="DN10" i="7"/>
  <c r="K12" i="2" s="1"/>
  <c r="DO10" i="7"/>
  <c r="L12" i="2" s="1"/>
  <c r="DP10" i="7"/>
  <c r="M12" i="2" s="1"/>
  <c r="DK11" i="7"/>
  <c r="K64" i="2" s="1"/>
  <c r="DL11" i="7"/>
  <c r="L64" i="2" s="1"/>
  <c r="DM11" i="7"/>
  <c r="M64" i="2" s="1"/>
  <c r="DN11" i="7"/>
  <c r="K13" i="2" s="1"/>
  <c r="DO11" i="7"/>
  <c r="L13" i="2" s="1"/>
  <c r="DP11" i="7"/>
  <c r="M13" i="2" s="1"/>
  <c r="DK12" i="7"/>
  <c r="K65" i="2" s="1"/>
  <c r="DL12" i="7"/>
  <c r="L65" i="2" s="1"/>
  <c r="DM12" i="7"/>
  <c r="M65" i="2" s="1"/>
  <c r="DN12" i="7"/>
  <c r="K14" i="2" s="1"/>
  <c r="DO12" i="7"/>
  <c r="L14" i="2" s="1"/>
  <c r="DP12" i="7"/>
  <c r="M14" i="2" s="1"/>
  <c r="DK13" i="7"/>
  <c r="K66" i="2" s="1"/>
  <c r="DL13" i="7"/>
  <c r="L66" i="2" s="1"/>
  <c r="DM13" i="7"/>
  <c r="M66" i="2" s="1"/>
  <c r="DN13" i="7"/>
  <c r="K15" i="2" s="1"/>
  <c r="DO13" i="7"/>
  <c r="L15" i="2" s="1"/>
  <c r="DP13" i="7"/>
  <c r="M15" i="2" s="1"/>
  <c r="DK14" i="7"/>
  <c r="K67" i="2" s="1"/>
  <c r="DL14" i="7"/>
  <c r="L67" i="2" s="1"/>
  <c r="DM14" i="7"/>
  <c r="M67" i="2" s="1"/>
  <c r="DN14" i="7"/>
  <c r="K16" i="2" s="1"/>
  <c r="DO14" i="7"/>
  <c r="L16" i="2" s="1"/>
  <c r="DP14" i="7"/>
  <c r="M16" i="2" s="1"/>
  <c r="DK15" i="7"/>
  <c r="K68" i="2" s="1"/>
  <c r="DL15" i="7"/>
  <c r="L68" i="2" s="1"/>
  <c r="DM15" i="7"/>
  <c r="M68" i="2" s="1"/>
  <c r="DN15" i="7"/>
  <c r="K17" i="2" s="1"/>
  <c r="DO15" i="7"/>
  <c r="L17" i="2" s="1"/>
  <c r="DP15" i="7"/>
  <c r="M17" i="2" s="1"/>
  <c r="DK16" i="7"/>
  <c r="K69" i="2" s="1"/>
  <c r="DL16" i="7"/>
  <c r="L69" i="2" s="1"/>
  <c r="DM16" i="7"/>
  <c r="M69" i="2" s="1"/>
  <c r="DN16" i="7"/>
  <c r="K18" i="2" s="1"/>
  <c r="DO16" i="7"/>
  <c r="L18" i="2" s="1"/>
  <c r="DP16" i="7"/>
  <c r="M18" i="2" s="1"/>
  <c r="DK17" i="7"/>
  <c r="K70" i="2" s="1"/>
  <c r="DL17" i="7"/>
  <c r="L70" i="2" s="1"/>
  <c r="DM17" i="7"/>
  <c r="M70" i="2" s="1"/>
  <c r="DN17" i="7"/>
  <c r="K19" i="2" s="1"/>
  <c r="DO17" i="7"/>
  <c r="L19" i="2" s="1"/>
  <c r="DP17" i="7"/>
  <c r="M19" i="2" s="1"/>
  <c r="DK18" i="7"/>
  <c r="K71" i="2" s="1"/>
  <c r="DL18" i="7"/>
  <c r="L71" i="2" s="1"/>
  <c r="DM18" i="7"/>
  <c r="M71" i="2" s="1"/>
  <c r="DN18" i="7"/>
  <c r="K20" i="2" s="1"/>
  <c r="DO18" i="7"/>
  <c r="L20" i="2" s="1"/>
  <c r="DP18" i="7"/>
  <c r="M20" i="2" s="1"/>
  <c r="DK19" i="7"/>
  <c r="K72" i="2" s="1"/>
  <c r="DL19" i="7"/>
  <c r="L72" i="2" s="1"/>
  <c r="DM19" i="7"/>
  <c r="M72" i="2" s="1"/>
  <c r="DN19" i="7"/>
  <c r="K21" i="2" s="1"/>
  <c r="DO19" i="7"/>
  <c r="L21" i="2" s="1"/>
  <c r="DP19" i="7"/>
  <c r="M21" i="2" s="1"/>
  <c r="DK20" i="7"/>
  <c r="K73" i="2" s="1"/>
  <c r="DL20" i="7"/>
  <c r="L73" i="2" s="1"/>
  <c r="DM20" i="7"/>
  <c r="M73" i="2" s="1"/>
  <c r="DN20" i="7"/>
  <c r="K22" i="2" s="1"/>
  <c r="DO20" i="7"/>
  <c r="L22" i="2" s="1"/>
  <c r="DP20" i="7"/>
  <c r="M22" i="2" s="1"/>
  <c r="DK21" i="7"/>
  <c r="K74" i="2" s="1"/>
  <c r="DL21" i="7"/>
  <c r="L74" i="2" s="1"/>
  <c r="DM21" i="7"/>
  <c r="M74" i="2" s="1"/>
  <c r="DN21" i="7"/>
  <c r="K23" i="2" s="1"/>
  <c r="DO21" i="7"/>
  <c r="L23" i="2" s="1"/>
  <c r="DP21" i="7"/>
  <c r="M23" i="2" s="1"/>
  <c r="DK22" i="7"/>
  <c r="K75" i="2" s="1"/>
  <c r="DL22" i="7"/>
  <c r="L75" i="2" s="1"/>
  <c r="DM22" i="7"/>
  <c r="M75" i="2" s="1"/>
  <c r="DN22" i="7"/>
  <c r="K24" i="2" s="1"/>
  <c r="DO22" i="7"/>
  <c r="L24" i="2" s="1"/>
  <c r="DP22" i="7"/>
  <c r="M24" i="2" s="1"/>
  <c r="DK23" i="7"/>
  <c r="K76" i="2" s="1"/>
  <c r="DL23" i="7"/>
  <c r="L76" i="2" s="1"/>
  <c r="DM23" i="7"/>
  <c r="M76" i="2" s="1"/>
  <c r="DN23" i="7"/>
  <c r="K25" i="2" s="1"/>
  <c r="DO23" i="7"/>
  <c r="L25" i="2" s="1"/>
  <c r="DP23" i="7"/>
  <c r="M25" i="2" s="1"/>
  <c r="DK24" i="7"/>
  <c r="K77" i="2" s="1"/>
  <c r="DL24" i="7"/>
  <c r="L77" i="2" s="1"/>
  <c r="DM24" i="7"/>
  <c r="M77" i="2" s="1"/>
  <c r="DN24" i="7"/>
  <c r="K26" i="2" s="1"/>
  <c r="DO24" i="7"/>
  <c r="L26" i="2" s="1"/>
  <c r="DP24" i="7"/>
  <c r="M26" i="2" s="1"/>
  <c r="DK25" i="7"/>
  <c r="K78" i="2" s="1"/>
  <c r="DL25" i="7"/>
  <c r="L78" i="2" s="1"/>
  <c r="DM25" i="7"/>
  <c r="M78" i="2" s="1"/>
  <c r="DN25" i="7"/>
  <c r="K27" i="2" s="1"/>
  <c r="DO25" i="7"/>
  <c r="L27" i="2" s="1"/>
  <c r="DP25" i="7"/>
  <c r="M27" i="2" s="1"/>
  <c r="DK26" i="7"/>
  <c r="K79" i="2" s="1"/>
  <c r="DL26" i="7"/>
  <c r="L79" i="2" s="1"/>
  <c r="DM26" i="7"/>
  <c r="M79" i="2" s="1"/>
  <c r="DN26" i="7"/>
  <c r="K28" i="2" s="1"/>
  <c r="DO26" i="7"/>
  <c r="L28" i="2" s="1"/>
  <c r="DP26" i="7"/>
  <c r="M28" i="2" s="1"/>
  <c r="DK27" i="7"/>
  <c r="K80" i="2" s="1"/>
  <c r="DL27" i="7"/>
  <c r="L80" i="2" s="1"/>
  <c r="DM27" i="7"/>
  <c r="M80" i="2" s="1"/>
  <c r="DN27" i="7"/>
  <c r="K29" i="2" s="1"/>
  <c r="DO27" i="7"/>
  <c r="L29" i="2" s="1"/>
  <c r="DP27" i="7"/>
  <c r="M29" i="2" s="1"/>
  <c r="DK28" i="7"/>
  <c r="K81" i="2" s="1"/>
  <c r="DL28" i="7"/>
  <c r="L81" i="2" s="1"/>
  <c r="DM28" i="7"/>
  <c r="M81" i="2" s="1"/>
  <c r="DN28" i="7"/>
  <c r="K30" i="2" s="1"/>
  <c r="DO28" i="7"/>
  <c r="L30" i="2" s="1"/>
  <c r="DP28" i="7"/>
  <c r="M30" i="2" s="1"/>
  <c r="DK29" i="7"/>
  <c r="K82" i="2" s="1"/>
  <c r="DL29" i="7"/>
  <c r="L82" i="2" s="1"/>
  <c r="DM29" i="7"/>
  <c r="M82" i="2" s="1"/>
  <c r="DN29" i="7"/>
  <c r="K31" i="2" s="1"/>
  <c r="DO29" i="7"/>
  <c r="L31" i="2" s="1"/>
  <c r="DP29" i="7"/>
  <c r="M31" i="2" s="1"/>
  <c r="DK30" i="7"/>
  <c r="K83" i="2" s="1"/>
  <c r="DL30" i="7"/>
  <c r="L83" i="2" s="1"/>
  <c r="DM30" i="7"/>
  <c r="M83" i="2" s="1"/>
  <c r="DN30" i="7"/>
  <c r="K32" i="2" s="1"/>
  <c r="DO30" i="7"/>
  <c r="L32" i="2" s="1"/>
  <c r="DP30" i="7"/>
  <c r="M32" i="2" s="1"/>
  <c r="DK31" i="7"/>
  <c r="K84" i="2" s="1"/>
  <c r="DL31" i="7"/>
  <c r="L84" i="2" s="1"/>
  <c r="DM31" i="7"/>
  <c r="M84" i="2" s="1"/>
  <c r="DN31" i="7"/>
  <c r="K33" i="2" s="1"/>
  <c r="DO31" i="7"/>
  <c r="L33" i="2" s="1"/>
  <c r="DP31" i="7"/>
  <c r="M33" i="2" s="1"/>
  <c r="DK32" i="7"/>
  <c r="K85" i="2" s="1"/>
  <c r="DL32" i="7"/>
  <c r="L85" i="2" s="1"/>
  <c r="DM32" i="7"/>
  <c r="M85" i="2" s="1"/>
  <c r="DN32" i="7"/>
  <c r="K34" i="2" s="1"/>
  <c r="DO32" i="7"/>
  <c r="L34" i="2" s="1"/>
  <c r="DP32" i="7"/>
  <c r="M34" i="2" s="1"/>
  <c r="DK33" i="7"/>
  <c r="K86" i="2" s="1"/>
  <c r="DL33" i="7"/>
  <c r="L86" i="2" s="1"/>
  <c r="DM33" i="7"/>
  <c r="M86" i="2" s="1"/>
  <c r="DN33" i="7"/>
  <c r="K35" i="2" s="1"/>
  <c r="DO33" i="7"/>
  <c r="L35" i="2" s="1"/>
  <c r="DP33" i="7"/>
  <c r="M35" i="2" s="1"/>
  <c r="DK34" i="7"/>
  <c r="K87" i="2" s="1"/>
  <c r="DL34" i="7"/>
  <c r="L87" i="2" s="1"/>
  <c r="DM34" i="7"/>
  <c r="M87" i="2" s="1"/>
  <c r="DN34" i="7"/>
  <c r="K36" i="2" s="1"/>
  <c r="DO34" i="7"/>
  <c r="L36" i="2" s="1"/>
  <c r="DP34" i="7"/>
  <c r="M36" i="2" s="1"/>
  <c r="DK35" i="7"/>
  <c r="K88" i="2" s="1"/>
  <c r="DL35" i="7"/>
  <c r="L88" i="2" s="1"/>
  <c r="DM35" i="7"/>
  <c r="M88" i="2" s="1"/>
  <c r="DN35" i="7"/>
  <c r="K37" i="2" s="1"/>
  <c r="DO35" i="7"/>
  <c r="L37" i="2" s="1"/>
  <c r="DP35" i="7"/>
  <c r="M37" i="2" s="1"/>
  <c r="DK36" i="7"/>
  <c r="K89" i="2" s="1"/>
  <c r="DL36" i="7"/>
  <c r="L89" i="2" s="1"/>
  <c r="DM36" i="7"/>
  <c r="M89" i="2" s="1"/>
  <c r="DN36" i="7"/>
  <c r="K38" i="2" s="1"/>
  <c r="DO36" i="7"/>
  <c r="L38" i="2" s="1"/>
  <c r="DP36" i="7"/>
  <c r="M38" i="2" s="1"/>
  <c r="DK37" i="7"/>
  <c r="K90" i="2" s="1"/>
  <c r="DL37" i="7"/>
  <c r="L90" i="2" s="1"/>
  <c r="DM37" i="7"/>
  <c r="M90" i="2" s="1"/>
  <c r="DN37" i="7"/>
  <c r="K39" i="2" s="1"/>
  <c r="DO37" i="7"/>
  <c r="L39" i="2" s="1"/>
  <c r="DP37" i="7"/>
  <c r="M39" i="2" s="1"/>
  <c r="DK38" i="7"/>
  <c r="K91" i="2" s="1"/>
  <c r="DL38" i="7"/>
  <c r="L91" i="2" s="1"/>
  <c r="DM38" i="7"/>
  <c r="M91" i="2" s="1"/>
  <c r="DN38" i="7"/>
  <c r="K40" i="2" s="1"/>
  <c r="DO38" i="7"/>
  <c r="L40" i="2" s="1"/>
  <c r="DP38" i="7"/>
  <c r="M40" i="2" s="1"/>
  <c r="DK39" i="7"/>
  <c r="K92" i="2" s="1"/>
  <c r="DL39" i="7"/>
  <c r="L92" i="2" s="1"/>
  <c r="DM39" i="7"/>
  <c r="M92" i="2" s="1"/>
  <c r="DN39" i="7"/>
  <c r="K41" i="2" s="1"/>
  <c r="DO39" i="7"/>
  <c r="L41" i="2" s="1"/>
  <c r="DP39" i="7"/>
  <c r="M41" i="2" s="1"/>
  <c r="DK40" i="7"/>
  <c r="K93" i="2" s="1"/>
  <c r="DL40" i="7"/>
  <c r="L93" i="2" s="1"/>
  <c r="DM40" i="7"/>
  <c r="M93" i="2" s="1"/>
  <c r="DN40" i="7"/>
  <c r="K42" i="2" s="1"/>
  <c r="DO40" i="7"/>
  <c r="L42" i="2" s="1"/>
  <c r="DP40" i="7"/>
  <c r="M42" i="2" s="1"/>
  <c r="DK41" i="7"/>
  <c r="K94" i="2" s="1"/>
  <c r="DL41" i="7"/>
  <c r="L94" i="2" s="1"/>
  <c r="DM41" i="7"/>
  <c r="M94" i="2" s="1"/>
  <c r="DN41" i="7"/>
  <c r="K43" i="2" s="1"/>
  <c r="DO41" i="7"/>
  <c r="L43" i="2" s="1"/>
  <c r="DP41" i="7"/>
  <c r="M43" i="2" s="1"/>
  <c r="DK42" i="7"/>
  <c r="K95" i="2" s="1"/>
  <c r="DL42" i="7"/>
  <c r="L95" i="2" s="1"/>
  <c r="DM42" i="7"/>
  <c r="M95" i="2" s="1"/>
  <c r="DN42" i="7"/>
  <c r="K44" i="2" s="1"/>
  <c r="DO42" i="7"/>
  <c r="L44" i="2" s="1"/>
  <c r="DP42" i="7"/>
  <c r="M44" i="2" s="1"/>
  <c r="DP3" i="7"/>
  <c r="M5" i="2" s="1"/>
  <c r="DO3" i="7"/>
  <c r="L5" i="2" s="1"/>
  <c r="DN3" i="7"/>
  <c r="K5" i="2" s="1"/>
  <c r="DM3" i="7"/>
  <c r="M56" i="2" s="1"/>
  <c r="DL3" i="7"/>
  <c r="L56" i="2" s="1"/>
  <c r="DK3" i="7"/>
  <c r="K56" i="2" s="1"/>
  <c r="C96" i="2" l="1"/>
  <c r="I96" i="2"/>
  <c r="D10" i="11" l="1"/>
  <c r="P10" i="11" s="1"/>
  <c r="D4" i="11" l="1"/>
  <c r="P4" i="11" s="1"/>
  <c r="AF16" i="1"/>
  <c r="AE16" i="1" l="1"/>
  <c r="D9" i="11" l="1"/>
  <c r="P9" i="11" s="1"/>
  <c r="D5" i="11"/>
  <c r="P5" i="11" s="1"/>
  <c r="D6" i="11"/>
  <c r="P6" i="11" s="1"/>
  <c r="D7" i="11"/>
  <c r="P7" i="11" s="1"/>
  <c r="D8" i="11"/>
  <c r="P8" i="11" s="1"/>
  <c r="L96" i="2" l="1"/>
  <c r="F96" i="2"/>
  <c r="N44" i="10" l="1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AH376" i="1"/>
  <c r="AH377" i="1" s="1"/>
  <c r="AG376" i="1"/>
  <c r="AG377" i="1" s="1"/>
  <c r="AF376" i="1"/>
  <c r="AF377" i="1" s="1"/>
  <c r="AE376" i="1"/>
  <c r="AE377" i="1" s="1"/>
  <c r="AH256" i="1"/>
  <c r="AH257" i="1" s="1"/>
  <c r="AG256" i="1"/>
  <c r="AG257" i="1" s="1"/>
  <c r="AF256" i="1"/>
  <c r="AF257" i="1" s="1"/>
  <c r="AE256" i="1"/>
  <c r="AE257" i="1" s="1"/>
  <c r="AH136" i="1"/>
  <c r="AH137" i="1" s="1"/>
  <c r="AG136" i="1"/>
  <c r="AG137" i="1" s="1"/>
  <c r="AF136" i="1"/>
  <c r="AF137" i="1" s="1"/>
  <c r="AE136" i="1"/>
  <c r="AE137" i="1" s="1"/>
  <c r="AH16" i="1"/>
  <c r="AH17" i="1" s="1"/>
  <c r="AF17" i="1"/>
  <c r="AG16" i="1"/>
  <c r="AG17" i="1" s="1"/>
  <c r="AE17" i="1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P115" i="6" l="1"/>
  <c r="DO115" i="6"/>
  <c r="DN115" i="6"/>
  <c r="DM115" i="6"/>
  <c r="P84" i="2" s="1"/>
  <c r="DL115" i="6"/>
  <c r="O84" i="2" s="1"/>
  <c r="DK115" i="6"/>
  <c r="N84" i="2" s="1"/>
  <c r="DP103" i="6"/>
  <c r="DO103" i="6"/>
  <c r="DN103" i="6"/>
  <c r="DM103" i="6"/>
  <c r="P72" i="2" s="1"/>
  <c r="DL103" i="6"/>
  <c r="O72" i="2" s="1"/>
  <c r="DK103" i="6"/>
  <c r="N72" i="2" s="1"/>
  <c r="DP91" i="6"/>
  <c r="DO91" i="6"/>
  <c r="DN91" i="6"/>
  <c r="DM91" i="6"/>
  <c r="P60" i="2" s="1"/>
  <c r="DL91" i="6"/>
  <c r="O60" i="2" s="1"/>
  <c r="DK91" i="6"/>
  <c r="N60" i="2" s="1"/>
  <c r="DL122" i="6"/>
  <c r="O91" i="2" s="1"/>
  <c r="DK122" i="6"/>
  <c r="N91" i="2" s="1"/>
  <c r="DP122" i="6"/>
  <c r="DO122" i="6"/>
  <c r="DM122" i="6"/>
  <c r="P91" i="2" s="1"/>
  <c r="DN122" i="6"/>
  <c r="DL110" i="6"/>
  <c r="O79" i="2" s="1"/>
  <c r="DK110" i="6"/>
  <c r="N79" i="2" s="1"/>
  <c r="DN110" i="6"/>
  <c r="DP110" i="6"/>
  <c r="DO110" i="6"/>
  <c r="DM110" i="6"/>
  <c r="P79" i="2" s="1"/>
  <c r="DL98" i="6"/>
  <c r="O67" i="2" s="1"/>
  <c r="DK98" i="6"/>
  <c r="N67" i="2" s="1"/>
  <c r="DN98" i="6"/>
  <c r="DP98" i="6"/>
  <c r="DO98" i="6"/>
  <c r="DM98" i="6"/>
  <c r="P67" i="2" s="1"/>
  <c r="DP117" i="6"/>
  <c r="DO117" i="6"/>
  <c r="DN117" i="6"/>
  <c r="DM117" i="6"/>
  <c r="P86" i="2" s="1"/>
  <c r="DL117" i="6"/>
  <c r="O86" i="2" s="1"/>
  <c r="DK117" i="6"/>
  <c r="N86" i="2" s="1"/>
  <c r="DP105" i="6"/>
  <c r="DO105" i="6"/>
  <c r="DN105" i="6"/>
  <c r="DM105" i="6"/>
  <c r="P74" i="2" s="1"/>
  <c r="DL105" i="6"/>
  <c r="O74" i="2" s="1"/>
  <c r="DK105" i="6"/>
  <c r="N74" i="2" s="1"/>
  <c r="DP93" i="6"/>
  <c r="DO93" i="6"/>
  <c r="DN93" i="6"/>
  <c r="DM93" i="6"/>
  <c r="P62" i="2" s="1"/>
  <c r="DL93" i="6"/>
  <c r="O62" i="2" s="1"/>
  <c r="DK93" i="6"/>
  <c r="N62" i="2" s="1"/>
  <c r="DL124" i="6"/>
  <c r="O93" i="2" s="1"/>
  <c r="DK124" i="6"/>
  <c r="N93" i="2" s="1"/>
  <c r="DN124" i="6"/>
  <c r="DP124" i="6"/>
  <c r="DO124" i="6"/>
  <c r="DM124" i="6"/>
  <c r="P93" i="2" s="1"/>
  <c r="DL112" i="6"/>
  <c r="O81" i="2" s="1"/>
  <c r="DK112" i="6"/>
  <c r="N81" i="2" s="1"/>
  <c r="DN112" i="6"/>
  <c r="DP112" i="6"/>
  <c r="DO112" i="6"/>
  <c r="DM112" i="6"/>
  <c r="P81" i="2" s="1"/>
  <c r="DL100" i="6"/>
  <c r="O69" i="2" s="1"/>
  <c r="DK100" i="6"/>
  <c r="N69" i="2" s="1"/>
  <c r="DP100" i="6"/>
  <c r="DN100" i="6"/>
  <c r="DO100" i="6"/>
  <c r="DM100" i="6"/>
  <c r="P69" i="2" s="1"/>
  <c r="DL88" i="6"/>
  <c r="O57" i="2" s="1"/>
  <c r="DK88" i="6"/>
  <c r="N57" i="2" s="1"/>
  <c r="DN88" i="6"/>
  <c r="DP88" i="6"/>
  <c r="DO88" i="6"/>
  <c r="DM88" i="6"/>
  <c r="P57" i="2" s="1"/>
  <c r="DP119" i="6"/>
  <c r="DO119" i="6"/>
  <c r="DN119" i="6"/>
  <c r="DM119" i="6"/>
  <c r="P88" i="2" s="1"/>
  <c r="DL119" i="6"/>
  <c r="O88" i="2" s="1"/>
  <c r="DK119" i="6"/>
  <c r="N88" i="2" s="1"/>
  <c r="DP107" i="6"/>
  <c r="DO107" i="6"/>
  <c r="DN107" i="6"/>
  <c r="DM107" i="6"/>
  <c r="P76" i="2" s="1"/>
  <c r="DL107" i="6"/>
  <c r="O76" i="2" s="1"/>
  <c r="DK107" i="6"/>
  <c r="N76" i="2" s="1"/>
  <c r="DP95" i="6"/>
  <c r="DO95" i="6"/>
  <c r="DN95" i="6"/>
  <c r="DM95" i="6"/>
  <c r="P64" i="2" s="1"/>
  <c r="DL95" i="6"/>
  <c r="O64" i="2" s="1"/>
  <c r="DK95" i="6"/>
  <c r="N64" i="2" s="1"/>
  <c r="DL114" i="6"/>
  <c r="O83" i="2" s="1"/>
  <c r="DK114" i="6"/>
  <c r="N83" i="2" s="1"/>
  <c r="DP114" i="6"/>
  <c r="DN114" i="6"/>
  <c r="DO114" i="6"/>
  <c r="DM114" i="6"/>
  <c r="P83" i="2" s="1"/>
  <c r="DL102" i="6"/>
  <c r="O71" i="2" s="1"/>
  <c r="DK102" i="6"/>
  <c r="N71" i="2" s="1"/>
  <c r="DN102" i="6"/>
  <c r="DP102" i="6"/>
  <c r="DO102" i="6"/>
  <c r="DM102" i="6"/>
  <c r="P71" i="2" s="1"/>
  <c r="DL90" i="6"/>
  <c r="O59" i="2" s="1"/>
  <c r="DK90" i="6"/>
  <c r="N59" i="2" s="1"/>
  <c r="DN90" i="6"/>
  <c r="DP90" i="6"/>
  <c r="DO90" i="6"/>
  <c r="DM90" i="6"/>
  <c r="P59" i="2" s="1"/>
  <c r="DL126" i="6"/>
  <c r="O95" i="2" s="1"/>
  <c r="DK126" i="6"/>
  <c r="N95" i="2" s="1"/>
  <c r="DP126" i="6"/>
  <c r="DO126" i="6"/>
  <c r="DN126" i="6"/>
  <c r="DM126" i="6"/>
  <c r="P95" i="2" s="1"/>
  <c r="DP121" i="6"/>
  <c r="DO121" i="6"/>
  <c r="DN121" i="6"/>
  <c r="DM121" i="6"/>
  <c r="P90" i="2" s="1"/>
  <c r="DL121" i="6"/>
  <c r="O90" i="2" s="1"/>
  <c r="DK121" i="6"/>
  <c r="N90" i="2" s="1"/>
  <c r="DP109" i="6"/>
  <c r="DO109" i="6"/>
  <c r="DN109" i="6"/>
  <c r="DM109" i="6"/>
  <c r="P78" i="2" s="1"/>
  <c r="DL109" i="6"/>
  <c r="O78" i="2" s="1"/>
  <c r="DK109" i="6"/>
  <c r="N78" i="2" s="1"/>
  <c r="DP97" i="6"/>
  <c r="DO97" i="6"/>
  <c r="DN97" i="6"/>
  <c r="DM97" i="6"/>
  <c r="P66" i="2" s="1"/>
  <c r="DL97" i="6"/>
  <c r="O66" i="2" s="1"/>
  <c r="DK97" i="6"/>
  <c r="N66" i="2" s="1"/>
  <c r="DL116" i="6"/>
  <c r="O85" i="2" s="1"/>
  <c r="DN116" i="6"/>
  <c r="DK116" i="6"/>
  <c r="N85" i="2" s="1"/>
  <c r="DP116" i="6"/>
  <c r="DO116" i="6"/>
  <c r="DM116" i="6"/>
  <c r="P85" i="2" s="1"/>
  <c r="DL104" i="6"/>
  <c r="O73" i="2" s="1"/>
  <c r="DK104" i="6"/>
  <c r="N73" i="2" s="1"/>
  <c r="DN104" i="6"/>
  <c r="DP104" i="6"/>
  <c r="DO104" i="6"/>
  <c r="DM104" i="6"/>
  <c r="P73" i="2" s="1"/>
  <c r="DL92" i="6"/>
  <c r="O61" i="2" s="1"/>
  <c r="DK92" i="6"/>
  <c r="N61" i="2" s="1"/>
  <c r="DP92" i="6"/>
  <c r="DO92" i="6"/>
  <c r="DM92" i="6"/>
  <c r="P61" i="2" s="1"/>
  <c r="DN92" i="6"/>
  <c r="DP87" i="6"/>
  <c r="DO87" i="6"/>
  <c r="DN87" i="6"/>
  <c r="DM87" i="6"/>
  <c r="P56" i="2" s="1"/>
  <c r="DL87" i="6"/>
  <c r="O56" i="2" s="1"/>
  <c r="DK87" i="6"/>
  <c r="N56" i="2" s="1"/>
  <c r="DP123" i="6"/>
  <c r="DO123" i="6"/>
  <c r="DN123" i="6"/>
  <c r="DM123" i="6"/>
  <c r="P92" i="2" s="1"/>
  <c r="DL123" i="6"/>
  <c r="O92" i="2" s="1"/>
  <c r="DK123" i="6"/>
  <c r="N92" i="2" s="1"/>
  <c r="DP111" i="6"/>
  <c r="DO111" i="6"/>
  <c r="DN111" i="6"/>
  <c r="DM111" i="6"/>
  <c r="P80" i="2" s="1"/>
  <c r="DL111" i="6"/>
  <c r="O80" i="2" s="1"/>
  <c r="DK111" i="6"/>
  <c r="N80" i="2" s="1"/>
  <c r="DP99" i="6"/>
  <c r="DO99" i="6"/>
  <c r="DN99" i="6"/>
  <c r="DM99" i="6"/>
  <c r="P68" i="2" s="1"/>
  <c r="DL99" i="6"/>
  <c r="O68" i="2" s="1"/>
  <c r="DK99" i="6"/>
  <c r="N68" i="2" s="1"/>
  <c r="DL118" i="6"/>
  <c r="O87" i="2" s="1"/>
  <c r="DK118" i="6"/>
  <c r="N87" i="2" s="1"/>
  <c r="DN118" i="6"/>
  <c r="DP118" i="6"/>
  <c r="DO118" i="6"/>
  <c r="DM118" i="6"/>
  <c r="P87" i="2" s="1"/>
  <c r="DL106" i="6"/>
  <c r="O75" i="2" s="1"/>
  <c r="DK106" i="6"/>
  <c r="N75" i="2" s="1"/>
  <c r="DP106" i="6"/>
  <c r="DO106" i="6"/>
  <c r="DN106" i="6"/>
  <c r="DM106" i="6"/>
  <c r="P75" i="2" s="1"/>
  <c r="DL94" i="6"/>
  <c r="O63" i="2" s="1"/>
  <c r="DK94" i="6"/>
  <c r="N63" i="2" s="1"/>
  <c r="DP94" i="6"/>
  <c r="DO94" i="6"/>
  <c r="DN94" i="6"/>
  <c r="DM94" i="6"/>
  <c r="P63" i="2" s="1"/>
  <c r="DP125" i="6"/>
  <c r="DO125" i="6"/>
  <c r="DN125" i="6"/>
  <c r="DM125" i="6"/>
  <c r="P94" i="2" s="1"/>
  <c r="DL125" i="6"/>
  <c r="O94" i="2" s="1"/>
  <c r="DK125" i="6"/>
  <c r="N94" i="2" s="1"/>
  <c r="DP113" i="6"/>
  <c r="DO113" i="6"/>
  <c r="DN113" i="6"/>
  <c r="DM113" i="6"/>
  <c r="P82" i="2" s="1"/>
  <c r="DL113" i="6"/>
  <c r="O82" i="2" s="1"/>
  <c r="DK113" i="6"/>
  <c r="N82" i="2" s="1"/>
  <c r="DP101" i="6"/>
  <c r="DO101" i="6"/>
  <c r="DN101" i="6"/>
  <c r="DM101" i="6"/>
  <c r="P70" i="2" s="1"/>
  <c r="DL101" i="6"/>
  <c r="O70" i="2" s="1"/>
  <c r="DK101" i="6"/>
  <c r="N70" i="2" s="1"/>
  <c r="DP89" i="6"/>
  <c r="DO89" i="6"/>
  <c r="DN89" i="6"/>
  <c r="DM89" i="6"/>
  <c r="P58" i="2" s="1"/>
  <c r="DL89" i="6"/>
  <c r="O58" i="2" s="1"/>
  <c r="DK89" i="6"/>
  <c r="N58" i="2" s="1"/>
  <c r="DL120" i="6"/>
  <c r="O89" i="2" s="1"/>
  <c r="DK120" i="6"/>
  <c r="N89" i="2" s="1"/>
  <c r="DN120" i="6"/>
  <c r="DP120" i="6"/>
  <c r="DO120" i="6"/>
  <c r="DM120" i="6"/>
  <c r="P89" i="2" s="1"/>
  <c r="DL108" i="6"/>
  <c r="O77" i="2" s="1"/>
  <c r="DK108" i="6"/>
  <c r="N77" i="2" s="1"/>
  <c r="DN108" i="6"/>
  <c r="DP108" i="6"/>
  <c r="DO108" i="6"/>
  <c r="DM108" i="6"/>
  <c r="P77" i="2" s="1"/>
  <c r="DL96" i="6"/>
  <c r="O65" i="2" s="1"/>
  <c r="DN96" i="6"/>
  <c r="DK96" i="6"/>
  <c r="N65" i="2" s="1"/>
  <c r="DP96" i="6"/>
  <c r="DO96" i="6"/>
  <c r="DM96" i="6"/>
  <c r="P65" i="2" s="1"/>
  <c r="DK103" i="7"/>
  <c r="Q72" i="2" s="1"/>
  <c r="DL103" i="7"/>
  <c r="R72" i="2" s="1"/>
  <c r="DM103" i="7"/>
  <c r="S72" i="2" s="1"/>
  <c r="DN103" i="7"/>
  <c r="Q21" i="2" s="1"/>
  <c r="DO103" i="7"/>
  <c r="R21" i="2" s="1"/>
  <c r="DP103" i="7"/>
  <c r="S21" i="2" s="1"/>
  <c r="DK115" i="7"/>
  <c r="Q84" i="2" s="1"/>
  <c r="DL115" i="7"/>
  <c r="R84" i="2" s="1"/>
  <c r="DM115" i="7"/>
  <c r="S84" i="2" s="1"/>
  <c r="DN115" i="7"/>
  <c r="Q33" i="2" s="1"/>
  <c r="DP115" i="7"/>
  <c r="S33" i="2" s="1"/>
  <c r="DO115" i="7"/>
  <c r="R33" i="2" s="1"/>
  <c r="DP96" i="7"/>
  <c r="S14" i="2" s="1"/>
  <c r="DK96" i="7"/>
  <c r="Q65" i="2" s="1"/>
  <c r="DN96" i="7"/>
  <c r="Q14" i="2" s="1"/>
  <c r="DO96" i="7"/>
  <c r="R14" i="2" s="1"/>
  <c r="DL96" i="7"/>
  <c r="R65" i="2" s="1"/>
  <c r="DM96" i="7"/>
  <c r="S65" i="2" s="1"/>
  <c r="DP108" i="7"/>
  <c r="S26" i="2" s="1"/>
  <c r="DK108" i="7"/>
  <c r="Q77" i="2" s="1"/>
  <c r="DN108" i="7"/>
  <c r="Q26" i="2" s="1"/>
  <c r="DL108" i="7"/>
  <c r="R77" i="2" s="1"/>
  <c r="DO108" i="7"/>
  <c r="R26" i="2" s="1"/>
  <c r="DM108" i="7"/>
  <c r="S77" i="2" s="1"/>
  <c r="DP120" i="7"/>
  <c r="S38" i="2" s="1"/>
  <c r="DK120" i="7"/>
  <c r="Q89" i="2" s="1"/>
  <c r="DL120" i="7"/>
  <c r="R89" i="2" s="1"/>
  <c r="DM120" i="7"/>
  <c r="S89" i="2" s="1"/>
  <c r="DN120" i="7"/>
  <c r="Q38" i="2" s="1"/>
  <c r="DO120" i="7"/>
  <c r="R38" i="2" s="1"/>
  <c r="DK91" i="7"/>
  <c r="Q60" i="2" s="1"/>
  <c r="DP91" i="7"/>
  <c r="S9" i="2" s="1"/>
  <c r="DL91" i="7"/>
  <c r="R60" i="2" s="1"/>
  <c r="DM91" i="7"/>
  <c r="S60" i="2" s="1"/>
  <c r="DN91" i="7"/>
  <c r="Q9" i="2" s="1"/>
  <c r="DO91" i="7"/>
  <c r="R9" i="2" s="1"/>
  <c r="DK89" i="7"/>
  <c r="Q58" i="2" s="1"/>
  <c r="DL89" i="7"/>
  <c r="R58" i="2" s="1"/>
  <c r="DM89" i="7"/>
  <c r="S58" i="2" s="1"/>
  <c r="DN89" i="7"/>
  <c r="Q7" i="2" s="1"/>
  <c r="DO89" i="7"/>
  <c r="R7" i="2" s="1"/>
  <c r="DP89" i="7"/>
  <c r="S7" i="2" s="1"/>
  <c r="DP101" i="7"/>
  <c r="S19" i="2" s="1"/>
  <c r="DK101" i="7"/>
  <c r="Q70" i="2" s="1"/>
  <c r="DL101" i="7"/>
  <c r="R70" i="2" s="1"/>
  <c r="DM101" i="7"/>
  <c r="S70" i="2" s="1"/>
  <c r="DN101" i="7"/>
  <c r="Q19" i="2" s="1"/>
  <c r="DO101" i="7"/>
  <c r="R19" i="2" s="1"/>
  <c r="DK113" i="7"/>
  <c r="Q82" i="2" s="1"/>
  <c r="DP113" i="7"/>
  <c r="S31" i="2" s="1"/>
  <c r="DL113" i="7"/>
  <c r="R82" i="2" s="1"/>
  <c r="DM113" i="7"/>
  <c r="S82" i="2" s="1"/>
  <c r="DN113" i="7"/>
  <c r="Q31" i="2" s="1"/>
  <c r="DO113" i="7"/>
  <c r="R31" i="2" s="1"/>
  <c r="DK125" i="7"/>
  <c r="Q94" i="2" s="1"/>
  <c r="DL125" i="7"/>
  <c r="R94" i="2" s="1"/>
  <c r="DM125" i="7"/>
  <c r="S94" i="2" s="1"/>
  <c r="DN125" i="7"/>
  <c r="Q43" i="2" s="1"/>
  <c r="DP125" i="7"/>
  <c r="S43" i="2" s="1"/>
  <c r="DO125" i="7"/>
  <c r="R43" i="2" s="1"/>
  <c r="DP94" i="7"/>
  <c r="S12" i="2" s="1"/>
  <c r="DK94" i="7"/>
  <c r="Q63" i="2" s="1"/>
  <c r="DL94" i="7"/>
  <c r="R63" i="2" s="1"/>
  <c r="DM94" i="7"/>
  <c r="S63" i="2" s="1"/>
  <c r="DN94" i="7"/>
  <c r="Q12" i="2" s="1"/>
  <c r="DO94" i="7"/>
  <c r="R12" i="2" s="1"/>
  <c r="DP106" i="7"/>
  <c r="S24" i="2" s="1"/>
  <c r="DK106" i="7"/>
  <c r="Q75" i="2" s="1"/>
  <c r="DN106" i="7"/>
  <c r="Q24" i="2" s="1"/>
  <c r="DL106" i="7"/>
  <c r="R75" i="2" s="1"/>
  <c r="DM106" i="7"/>
  <c r="S75" i="2" s="1"/>
  <c r="DO106" i="7"/>
  <c r="R24" i="2" s="1"/>
  <c r="DP118" i="7"/>
  <c r="S36" i="2" s="1"/>
  <c r="DK118" i="7"/>
  <c r="Q87" i="2" s="1"/>
  <c r="DL118" i="7"/>
  <c r="R87" i="2" s="1"/>
  <c r="DO118" i="7"/>
  <c r="R36" i="2" s="1"/>
  <c r="DM118" i="7"/>
  <c r="S87" i="2" s="1"/>
  <c r="DN118" i="7"/>
  <c r="Q36" i="2" s="1"/>
  <c r="DP87" i="7"/>
  <c r="S5" i="2" s="1"/>
  <c r="DK87" i="7"/>
  <c r="Q56" i="2" s="1"/>
  <c r="DO87" i="7"/>
  <c r="R5" i="2" s="1"/>
  <c r="DN87" i="7"/>
  <c r="Q5" i="2" s="1"/>
  <c r="DM87" i="7"/>
  <c r="S56" i="2" s="1"/>
  <c r="DL87" i="7"/>
  <c r="R56" i="2" s="1"/>
  <c r="DK99" i="7"/>
  <c r="Q68" i="2" s="1"/>
  <c r="DL99" i="7"/>
  <c r="R68" i="2" s="1"/>
  <c r="DM99" i="7"/>
  <c r="S68" i="2" s="1"/>
  <c r="DN99" i="7"/>
  <c r="Q17" i="2" s="1"/>
  <c r="DO99" i="7"/>
  <c r="R17" i="2" s="1"/>
  <c r="DP99" i="7"/>
  <c r="S17" i="2" s="1"/>
  <c r="DK111" i="7"/>
  <c r="Q80" i="2" s="1"/>
  <c r="DL111" i="7"/>
  <c r="R80" i="2" s="1"/>
  <c r="DM111" i="7"/>
  <c r="S80" i="2" s="1"/>
  <c r="DN111" i="7"/>
  <c r="Q29" i="2" s="1"/>
  <c r="DO111" i="7"/>
  <c r="R29" i="2" s="1"/>
  <c r="DP111" i="7"/>
  <c r="S29" i="2" s="1"/>
  <c r="DP123" i="7"/>
  <c r="S41" i="2" s="1"/>
  <c r="DK123" i="7"/>
  <c r="Q92" i="2" s="1"/>
  <c r="DL123" i="7"/>
  <c r="R92" i="2" s="1"/>
  <c r="DM123" i="7"/>
  <c r="S92" i="2" s="1"/>
  <c r="DN123" i="7"/>
  <c r="Q41" i="2" s="1"/>
  <c r="DO123" i="7"/>
  <c r="R41" i="2" s="1"/>
  <c r="DP92" i="7"/>
  <c r="S10" i="2" s="1"/>
  <c r="DK92" i="7"/>
  <c r="Q61" i="2" s="1"/>
  <c r="DL92" i="7"/>
  <c r="R61" i="2" s="1"/>
  <c r="DN92" i="7"/>
  <c r="Q10" i="2" s="1"/>
  <c r="DO92" i="7"/>
  <c r="R10" i="2" s="1"/>
  <c r="DM92" i="7"/>
  <c r="S61" i="2" s="1"/>
  <c r="DP104" i="7"/>
  <c r="S22" i="2" s="1"/>
  <c r="DK104" i="7"/>
  <c r="Q73" i="2" s="1"/>
  <c r="DN104" i="7"/>
  <c r="Q22" i="2" s="1"/>
  <c r="DL104" i="7"/>
  <c r="R73" i="2" s="1"/>
  <c r="DM104" i="7"/>
  <c r="S73" i="2" s="1"/>
  <c r="DO104" i="7"/>
  <c r="R22" i="2" s="1"/>
  <c r="DP116" i="7"/>
  <c r="S34" i="2" s="1"/>
  <c r="DK116" i="7"/>
  <c r="Q85" i="2" s="1"/>
  <c r="DN116" i="7"/>
  <c r="Q34" i="2" s="1"/>
  <c r="DL116" i="7"/>
  <c r="R85" i="2" s="1"/>
  <c r="DM116" i="7"/>
  <c r="S85" i="2" s="1"/>
  <c r="DO116" i="7"/>
  <c r="R34" i="2" s="1"/>
  <c r="DK97" i="7"/>
  <c r="Q66" i="2" s="1"/>
  <c r="DL97" i="7"/>
  <c r="R66" i="2" s="1"/>
  <c r="DP97" i="7"/>
  <c r="S15" i="2" s="1"/>
  <c r="DM97" i="7"/>
  <c r="S66" i="2" s="1"/>
  <c r="DN97" i="7"/>
  <c r="Q15" i="2" s="1"/>
  <c r="DO97" i="7"/>
  <c r="R15" i="2" s="1"/>
  <c r="DK109" i="7"/>
  <c r="Q78" i="2" s="1"/>
  <c r="DP109" i="7"/>
  <c r="S27" i="2" s="1"/>
  <c r="DL109" i="7"/>
  <c r="R78" i="2" s="1"/>
  <c r="DM109" i="7"/>
  <c r="S78" i="2" s="1"/>
  <c r="DN109" i="7"/>
  <c r="Q27" i="2" s="1"/>
  <c r="DO109" i="7"/>
  <c r="R27" i="2" s="1"/>
  <c r="DK121" i="7"/>
  <c r="Q90" i="2" s="1"/>
  <c r="DL121" i="7"/>
  <c r="R90" i="2" s="1"/>
  <c r="DM121" i="7"/>
  <c r="S90" i="2" s="1"/>
  <c r="DN121" i="7"/>
  <c r="Q39" i="2" s="1"/>
  <c r="DO121" i="7"/>
  <c r="R39" i="2" s="1"/>
  <c r="DP121" i="7"/>
  <c r="S39" i="2" s="1"/>
  <c r="DP90" i="7"/>
  <c r="S8" i="2" s="1"/>
  <c r="DK90" i="7"/>
  <c r="Q59" i="2" s="1"/>
  <c r="DN90" i="7"/>
  <c r="Q8" i="2" s="1"/>
  <c r="DL90" i="7"/>
  <c r="R59" i="2" s="1"/>
  <c r="DM90" i="7"/>
  <c r="S59" i="2" s="1"/>
  <c r="DO90" i="7"/>
  <c r="R8" i="2" s="1"/>
  <c r="DP102" i="7"/>
  <c r="S20" i="2" s="1"/>
  <c r="DK102" i="7"/>
  <c r="Q71" i="2" s="1"/>
  <c r="DN102" i="7"/>
  <c r="Q20" i="2" s="1"/>
  <c r="DL102" i="7"/>
  <c r="R71" i="2" s="1"/>
  <c r="DO102" i="7"/>
  <c r="R20" i="2" s="1"/>
  <c r="DM102" i="7"/>
  <c r="S71" i="2" s="1"/>
  <c r="DP114" i="7"/>
  <c r="S32" i="2" s="1"/>
  <c r="DK114" i="7"/>
  <c r="Q83" i="2" s="1"/>
  <c r="DN114" i="7"/>
  <c r="Q32" i="2" s="1"/>
  <c r="DL114" i="7"/>
  <c r="R83" i="2" s="1"/>
  <c r="DM114" i="7"/>
  <c r="S83" i="2" s="1"/>
  <c r="DO114" i="7"/>
  <c r="R32" i="2" s="1"/>
  <c r="DP126" i="7"/>
  <c r="S44" i="2" s="1"/>
  <c r="DK126" i="7"/>
  <c r="Q95" i="2" s="1"/>
  <c r="DN126" i="7"/>
  <c r="Q44" i="2" s="1"/>
  <c r="DO126" i="7"/>
  <c r="R44" i="2" s="1"/>
  <c r="DL126" i="7"/>
  <c r="R95" i="2" s="1"/>
  <c r="DM126" i="7"/>
  <c r="S95" i="2" s="1"/>
  <c r="DK95" i="7"/>
  <c r="Q64" i="2" s="1"/>
  <c r="DL95" i="7"/>
  <c r="R64" i="2" s="1"/>
  <c r="DM95" i="7"/>
  <c r="S64" i="2" s="1"/>
  <c r="DN95" i="7"/>
  <c r="Q13" i="2" s="1"/>
  <c r="DP95" i="7"/>
  <c r="S13" i="2" s="1"/>
  <c r="DO95" i="7"/>
  <c r="R13" i="2" s="1"/>
  <c r="DK107" i="7"/>
  <c r="Q76" i="2" s="1"/>
  <c r="DL107" i="7"/>
  <c r="R76" i="2" s="1"/>
  <c r="DM107" i="7"/>
  <c r="S76" i="2" s="1"/>
  <c r="DN107" i="7"/>
  <c r="Q25" i="2" s="1"/>
  <c r="DO107" i="7"/>
  <c r="R25" i="2" s="1"/>
  <c r="DP107" i="7"/>
  <c r="S25" i="2" s="1"/>
  <c r="DK119" i="7"/>
  <c r="Q88" i="2" s="1"/>
  <c r="DP119" i="7"/>
  <c r="S37" i="2" s="1"/>
  <c r="DL119" i="7"/>
  <c r="R88" i="2" s="1"/>
  <c r="DM119" i="7"/>
  <c r="S88" i="2" s="1"/>
  <c r="DN119" i="7"/>
  <c r="Q37" i="2" s="1"/>
  <c r="DO119" i="7"/>
  <c r="R37" i="2" s="1"/>
  <c r="DP88" i="7"/>
  <c r="S6" i="2" s="1"/>
  <c r="DK88" i="7"/>
  <c r="Q57" i="2" s="1"/>
  <c r="DL88" i="7"/>
  <c r="R57" i="2" s="1"/>
  <c r="DM88" i="7"/>
  <c r="S57" i="2" s="1"/>
  <c r="DN88" i="7"/>
  <c r="Q6" i="2" s="1"/>
  <c r="DO88" i="7"/>
  <c r="R6" i="2" s="1"/>
  <c r="DP100" i="7"/>
  <c r="S18" i="2" s="1"/>
  <c r="DK100" i="7"/>
  <c r="Q69" i="2" s="1"/>
  <c r="DN100" i="7"/>
  <c r="Q18" i="2" s="1"/>
  <c r="DL100" i="7"/>
  <c r="R69" i="2" s="1"/>
  <c r="DO100" i="7"/>
  <c r="R18" i="2" s="1"/>
  <c r="DM100" i="7"/>
  <c r="S69" i="2" s="1"/>
  <c r="DP112" i="7"/>
  <c r="S30" i="2" s="1"/>
  <c r="DK112" i="7"/>
  <c r="Q81" i="2" s="1"/>
  <c r="DL112" i="7"/>
  <c r="R81" i="2" s="1"/>
  <c r="DN112" i="7"/>
  <c r="Q30" i="2" s="1"/>
  <c r="DO112" i="7"/>
  <c r="R30" i="2" s="1"/>
  <c r="DM112" i="7"/>
  <c r="S81" i="2" s="1"/>
  <c r="DP124" i="7"/>
  <c r="S42" i="2" s="1"/>
  <c r="DK124" i="7"/>
  <c r="Q93" i="2" s="1"/>
  <c r="DL124" i="7"/>
  <c r="R93" i="2" s="1"/>
  <c r="DO124" i="7"/>
  <c r="R42" i="2" s="1"/>
  <c r="DM124" i="7"/>
  <c r="S93" i="2" s="1"/>
  <c r="DN124" i="7"/>
  <c r="Q42" i="2" s="1"/>
  <c r="DK93" i="7"/>
  <c r="Q62" i="2" s="1"/>
  <c r="DL93" i="7"/>
  <c r="R62" i="2" s="1"/>
  <c r="DM93" i="7"/>
  <c r="S62" i="2" s="1"/>
  <c r="DP93" i="7"/>
  <c r="S11" i="2" s="1"/>
  <c r="DN93" i="7"/>
  <c r="Q11" i="2" s="1"/>
  <c r="DO93" i="7"/>
  <c r="R11" i="2" s="1"/>
  <c r="DK105" i="7"/>
  <c r="Q74" i="2" s="1"/>
  <c r="DL105" i="7"/>
  <c r="R74" i="2" s="1"/>
  <c r="DM105" i="7"/>
  <c r="S74" i="2" s="1"/>
  <c r="DN105" i="7"/>
  <c r="Q23" i="2" s="1"/>
  <c r="DO105" i="7"/>
  <c r="R23" i="2" s="1"/>
  <c r="DP105" i="7"/>
  <c r="S23" i="2" s="1"/>
  <c r="DK117" i="7"/>
  <c r="Q86" i="2" s="1"/>
  <c r="DL117" i="7"/>
  <c r="R86" i="2" s="1"/>
  <c r="DM117" i="7"/>
  <c r="S86" i="2" s="1"/>
  <c r="DP117" i="7"/>
  <c r="S35" i="2" s="1"/>
  <c r="DN117" i="7"/>
  <c r="Q35" i="2" s="1"/>
  <c r="DO117" i="7"/>
  <c r="R35" i="2" s="1"/>
  <c r="DP98" i="7"/>
  <c r="S16" i="2" s="1"/>
  <c r="DK98" i="7"/>
  <c r="Q67" i="2" s="1"/>
  <c r="DL98" i="7"/>
  <c r="R67" i="2" s="1"/>
  <c r="DO98" i="7"/>
  <c r="R16" i="2" s="1"/>
  <c r="DM98" i="7"/>
  <c r="S67" i="2" s="1"/>
  <c r="DN98" i="7"/>
  <c r="Q16" i="2" s="1"/>
  <c r="DP110" i="7"/>
  <c r="S28" i="2" s="1"/>
  <c r="DK110" i="7"/>
  <c r="Q79" i="2" s="1"/>
  <c r="DL110" i="7"/>
  <c r="R79" i="2" s="1"/>
  <c r="DM110" i="7"/>
  <c r="S79" i="2" s="1"/>
  <c r="DO110" i="7"/>
  <c r="R28" i="2" s="1"/>
  <c r="DN110" i="7"/>
  <c r="Q28" i="2" s="1"/>
  <c r="DP122" i="7"/>
  <c r="S40" i="2" s="1"/>
  <c r="DK122" i="7"/>
  <c r="Q91" i="2" s="1"/>
  <c r="DN122" i="7"/>
  <c r="Q40" i="2" s="1"/>
  <c r="DL122" i="7"/>
  <c r="R91" i="2" s="1"/>
  <c r="DM122" i="7"/>
  <c r="S91" i="2" s="1"/>
  <c r="DO122" i="7"/>
  <c r="R40" i="2" s="1"/>
  <c r="O96" i="2" l="1"/>
  <c r="R96" i="2"/>
</calcChain>
</file>

<file path=xl/sharedStrings.xml><?xml version="1.0" encoding="utf-8"?>
<sst xmlns="http://schemas.openxmlformats.org/spreadsheetml/2006/main" count="4293" uniqueCount="234">
  <si>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</si>
  <si>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</si>
  <si>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</si>
  <si>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</si>
  <si>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</si>
  <si>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</si>
  <si>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</si>
  <si>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</si>
  <si>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</si>
  <si>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</si>
  <si>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</si>
  <si>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</si>
  <si>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</si>
  <si>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</si>
  <si>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</si>
  <si>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</si>
  <si>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</si>
  <si>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</si>
  <si>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</si>
  <si>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</si>
  <si>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</si>
  <si>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</si>
  <si>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</si>
  <si>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</si>
  <si>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</si>
  <si>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</si>
  <si>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</si>
  <si>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</si>
  <si>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</si>
  <si>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</si>
  <si>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</si>
  <si>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</si>
  <si>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</si>
  <si>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</si>
  <si>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</si>
  <si>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</si>
  <si>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</si>
  <si>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</si>
  <si>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</si>
  <si>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</si>
  <si>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</si>
  <si>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</si>
  <si>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</si>
  <si>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</si>
  <si>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</si>
  <si>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</si>
  <si>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</si>
  <si>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</si>
  <si>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</si>
  <si>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</si>
  <si>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</si>
  <si>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</si>
  <si>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</si>
  <si>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</si>
  <si>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</si>
  <si>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</si>
  <si>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</si>
  <si>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</si>
  <si>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</si>
  <si>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</si>
  <si>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</si>
  <si>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</si>
  <si>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</si>
  <si>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</si>
  <si>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</si>
  <si>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</si>
  <si>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</si>
  <si>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</si>
  <si>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</si>
  <si>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</si>
  <si>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</si>
  <si>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</si>
  <si>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</si>
  <si>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</si>
  <si>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</si>
  <si>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</si>
  <si>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</si>
  <si>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</si>
  <si>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</si>
  <si>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</si>
  <si>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</si>
  <si>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</si>
  <si>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</si>
  <si>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</si>
  <si>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</si>
  <si>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</si>
  <si>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</si>
  <si>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</si>
  <si>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</si>
  <si>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</si>
  <si>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</si>
  <si>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</si>
  <si>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</si>
  <si>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</si>
  <si>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</si>
  <si>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</si>
  <si>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</si>
  <si>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</si>
  <si>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</si>
  <si>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</si>
  <si>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</si>
  <si>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</si>
  <si>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</si>
  <si>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</si>
  <si>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</si>
  <si>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</si>
  <si>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</si>
  <si>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</si>
  <si>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</si>
  <si>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</si>
  <si>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</si>
  <si>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</si>
  <si>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</si>
  <si>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</si>
  <si>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</si>
  <si>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</si>
  <si>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</si>
  <si>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</si>
  <si>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</si>
  <si>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</si>
  <si>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</si>
  <si>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</si>
  <si>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</si>
  <si>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</si>
  <si>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</si>
  <si>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</si>
  <si>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</si>
  <si>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</si>
  <si>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</si>
  <si>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</si>
  <si>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</si>
  <si>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</si>
  <si>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</si>
  <si>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</si>
  <si>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</si>
  <si>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</si>
  <si>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</si>
  <si>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</si>
  <si>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</si>
  <si>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</si>
  <si>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</si>
  <si>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</si>
  <si>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</si>
  <si>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</si>
  <si>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</si>
  <si>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</si>
  <si>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</si>
  <si>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</si>
  <si>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</si>
  <si>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</si>
  <si>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</si>
  <si>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</si>
  <si>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</si>
  <si>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</si>
  <si>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</si>
  <si>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</si>
  <si>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</si>
  <si>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</si>
  <si>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</si>
  <si>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</si>
  <si>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</si>
  <si>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</si>
  <si>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</si>
  <si>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</si>
  <si>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</si>
  <si>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</si>
  <si>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</si>
  <si>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</si>
  <si>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</si>
  <si>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</si>
  <si>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</si>
  <si>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</si>
  <si>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</si>
  <si>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</si>
  <si>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</si>
  <si>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</si>
  <si>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</si>
  <si>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</si>
  <si>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</si>
  <si>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</si>
  <si>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</si>
  <si>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</si>
  <si>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</si>
  <si>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</si>
  <si>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</si>
  <si>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</si>
  <si>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</si>
  <si>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</si>
  <si>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(RUN89)</t>
  </si>
  <si>
    <t>1995-2018,1906-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</si>
  <si>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</si>
  <si>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</si>
  <si>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</si>
  <si>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</si>
  <si>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</si>
  <si>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</si>
  <si>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</si>
  <si>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</si>
  <si>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</si>
  <si>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</si>
  <si>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</si>
  <si>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</si>
  <si>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</si>
  <si>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</si>
  <si>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</si>
  <si>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</si>
  <si>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</si>
  <si>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Min</t>
  </si>
  <si>
    <t>Ave</t>
  </si>
  <si>
    <t>Max</t>
  </si>
  <si>
    <t>min</t>
  </si>
  <si>
    <t>ave</t>
  </si>
  <si>
    <t>max</t>
  </si>
  <si>
    <t>UB demand</t>
  </si>
  <si>
    <t>LBM demand</t>
  </si>
  <si>
    <t>40Y shortages (af)</t>
  </si>
  <si>
    <t>40Y depletions (af)</t>
  </si>
  <si>
    <t>40Y depletions (maf)</t>
  </si>
  <si>
    <t>adp</t>
  </si>
  <si>
    <t>crss</t>
  </si>
  <si>
    <t>OTHER</t>
  </si>
  <si>
    <t>MAF</t>
  </si>
  <si>
    <t>AF</t>
  </si>
  <si>
    <t>MEAD</t>
  </si>
  <si>
    <t>POWELL</t>
  </si>
  <si>
    <t>Powell (RUN47)</t>
  </si>
  <si>
    <t>1953-1992</t>
  </si>
  <si>
    <t>Powell (RUN94)</t>
  </si>
  <si>
    <t>2000-2018, 1906-1926</t>
  </si>
  <si>
    <t>Storage</t>
  </si>
  <si>
    <t>Combined</t>
  </si>
  <si>
    <t>Combined (maf)</t>
  </si>
  <si>
    <t>average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</si>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</sst>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" fontId="7" fillId="0" borderId="0" xfId="0" applyNumberFormat="1" applyFont="1"/>
    <xf numFmtId="0" fontId="0" fillId="0" borderId="0" xfId="0" applyAlignment="1">
      <alignment horizontal="center"/>
    </xf>
    <xf numFmtId="1" fontId="2" fillId="0" borderId="0" xfId="1" applyNumberFormat="1" applyFont="1" applyFill="1" applyBorder="1" applyAlignment="1" applyProtection="1">
      <alignment horizontal="center"/>
    </xf>
    <xf numFmtId="1" fontId="2" fillId="0" borderId="0" xfId="1" applyNumberFormat="1" applyFont="1" applyFill="1" applyBorder="1" applyAlignment="1" applyProtection="1"/>
    <xf numFmtId="1" fontId="2" fillId="0" borderId="0" xfId="1" applyNumberFormat="1" applyFont="1" applyFill="1" applyBorder="1" applyAlignment="1" applyProtection="1"/>
    <xf numFmtId="1" fontId="2" fillId="0" borderId="0" xfId="1" applyNumberFormat="1" applyFont="1" applyFill="1" applyBorder="1" applyAlignment="1" applyProtection="1"/>
    <xf numFmtId="1" fontId="8" fillId="0" borderId="0" xfId="0" applyNumberFormat="1" applyFont="1"/>
    <xf numFmtId="1" fontId="7" fillId="0" borderId="0" xfId="0" applyNumberFormat="1" applyFont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" fontId="10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'RUN47'!$C$4:$C$495</c:f>
              <c:numCache>
                <c:formatCode>General</c:formatCode>
                <c:ptCount val="492"/>
                <c:pt idx="12" formatCode="0">
                  <c:v>3587.8382477487576</c:v>
                </c:pt>
                <c:pt idx="13" formatCode="0">
                  <c:v>3584.4322210523633</c:v>
                </c:pt>
                <c:pt idx="14" formatCode="0">
                  <c:v>3580.7540260642691</c:v>
                </c:pt>
                <c:pt idx="15" formatCode="0">
                  <c:v>3576.6657740704668</c:v>
                </c:pt>
                <c:pt idx="16" formatCode="0">
                  <c:v>3575.8852419402492</c:v>
                </c:pt>
                <c:pt idx="17" formatCode="0">
                  <c:v>3587.590111043633</c:v>
                </c:pt>
                <c:pt idx="18" formatCode="0">
                  <c:v>3585.387835255623</c:v>
                </c:pt>
                <c:pt idx="19" formatCode="0">
                  <c:v>3581.7741333086797</c:v>
                </c:pt>
                <c:pt idx="20" formatCode="0">
                  <c:v>3578.1227696949873</c:v>
                </c:pt>
                <c:pt idx="21" formatCode="0">
                  <c:v>3574.0234187185729</c:v>
                </c:pt>
                <c:pt idx="22" formatCode="0">
                  <c:v>3570.7302760539751</c:v>
                </c:pt>
                <c:pt idx="23" formatCode="0">
                  <c:v>3566.4075969059113</c:v>
                </c:pt>
                <c:pt idx="24" formatCode="0">
                  <c:v>3561.9853242152526</c:v>
                </c:pt>
                <c:pt idx="25" formatCode="0">
                  <c:v>3558.2825753097309</c:v>
                </c:pt>
                <c:pt idx="26" formatCode="0">
                  <c:v>3554.3854733376447</c:v>
                </c:pt>
                <c:pt idx="27" formatCode="0">
                  <c:v>3552.7975733212893</c:v>
                </c:pt>
                <c:pt idx="28" formatCode="0">
                  <c:v>3557.0546027131186</c:v>
                </c:pt>
                <c:pt idx="29" formatCode="0">
                  <c:v>3556.7709871833672</c:v>
                </c:pt>
                <c:pt idx="30" formatCode="0">
                  <c:v>3553.8815267450959</c:v>
                </c:pt>
                <c:pt idx="31" formatCode="0">
                  <c:v>3547.914754355581</c:v>
                </c:pt>
                <c:pt idx="32" formatCode="0">
                  <c:v>3544.7171949550316</c:v>
                </c:pt>
                <c:pt idx="33" formatCode="0">
                  <c:v>3544.574179826589</c:v>
                </c:pt>
                <c:pt idx="34" formatCode="0">
                  <c:v>3542.0346148814951</c:v>
                </c:pt>
                <c:pt idx="35" formatCode="0">
                  <c:v>3537.9533178688475</c:v>
                </c:pt>
                <c:pt idx="36" formatCode="0">
                  <c:v>3531.4045124467943</c:v>
                </c:pt>
                <c:pt idx="37" formatCode="0">
                  <c:v>3525.6034805196073</c:v>
                </c:pt>
                <c:pt idx="38" formatCode="0">
                  <c:v>3522.9019848544103</c:v>
                </c:pt>
                <c:pt idx="39" formatCode="0">
                  <c:v>3520.0599005815152</c:v>
                </c:pt>
                <c:pt idx="40" formatCode="0">
                  <c:v>3525.9927025621641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3522.4981098740172</c:v>
                </c:pt>
                <c:pt idx="53" formatCode="0">
                  <c:v>3539.2432491346344</c:v>
                </c:pt>
                <c:pt idx="54" formatCode="0">
                  <c:v>3539.6943788150361</c:v>
                </c:pt>
                <c:pt idx="55" formatCode="0">
                  <c:v>3534.0769337776678</c:v>
                </c:pt>
                <c:pt idx="56" formatCode="0">
                  <c:v>3528.9762038030713</c:v>
                </c:pt>
                <c:pt idx="57" formatCode="0">
                  <c:v>3526.2724652789907</c:v>
                </c:pt>
                <c:pt idx="58" formatCode="0">
                  <c:v>3524.6592310650826</c:v>
                </c:pt>
                <c:pt idx="59" formatCode="0">
                  <c:v>3521.4320461558982</c:v>
                </c:pt>
                <c:pt idx="60" formatCode="0">
                  <c:v>3516.3800170250606</c:v>
                </c:pt>
                <c:pt idx="61" formatCode="0">
                  <c:v>3510.4567118966579</c:v>
                </c:pt>
                <c:pt idx="62" formatCode="0">
                  <c:v>3503.6391706727886</c:v>
                </c:pt>
                <c:pt idx="63" formatCode="0">
                  <c:v>3500.9044331049572</c:v>
                </c:pt>
                <c:pt idx="64" formatCode="0">
                  <c:v>3516.2841056871789</c:v>
                </c:pt>
                <c:pt idx="65" formatCode="0">
                  <c:v>3556.0146825454904</c:v>
                </c:pt>
                <c:pt idx="66" formatCode="0">
                  <c:v>3584.2311891099207</c:v>
                </c:pt>
                <c:pt idx="67" formatCode="0">
                  <c:v>3582.967996498111</c:v>
                </c:pt>
                <c:pt idx="68" formatCode="0">
                  <c:v>3580.4896924453628</c:v>
                </c:pt>
                <c:pt idx="69" formatCode="0">
                  <c:v>3580.6687209645711</c:v>
                </c:pt>
                <c:pt idx="70" formatCode="0">
                  <c:v>3582.0035320210313</c:v>
                </c:pt>
                <c:pt idx="71" formatCode="0">
                  <c:v>3579.510340417798</c:v>
                </c:pt>
                <c:pt idx="72" formatCode="0">
                  <c:v>3574.6893463558713</c:v>
                </c:pt>
                <c:pt idx="73" formatCode="0">
                  <c:v>3571.1731392112711</c:v>
                </c:pt>
                <c:pt idx="74" formatCode="0">
                  <c:v>3568.1987264498753</c:v>
                </c:pt>
                <c:pt idx="75" formatCode="0">
                  <c:v>3573.3390885312006</c:v>
                </c:pt>
                <c:pt idx="76" formatCode="0">
                  <c:v>3600.8569597607184</c:v>
                </c:pt>
                <c:pt idx="77" formatCode="0">
                  <c:v>3618.7769239602226</c:v>
                </c:pt>
                <c:pt idx="78" formatCode="0">
                  <c:v>3614.8618482285187</c:v>
                </c:pt>
                <c:pt idx="79" formatCode="0">
                  <c:v>3608.9998632930851</c:v>
                </c:pt>
                <c:pt idx="80" formatCode="0">
                  <c:v>3605.2051824714194</c:v>
                </c:pt>
                <c:pt idx="81" formatCode="0">
                  <c:v>3601.637622215454</c:v>
                </c:pt>
                <c:pt idx="82" formatCode="0">
                  <c:v>3598.595806411131</c:v>
                </c:pt>
                <c:pt idx="83" formatCode="0">
                  <c:v>3595.0450875224114</c:v>
                </c:pt>
                <c:pt idx="84" formatCode="0">
                  <c:v>3589.9470247754093</c:v>
                </c:pt>
                <c:pt idx="85" formatCode="0">
                  <c:v>3585.7923549354077</c:v>
                </c:pt>
                <c:pt idx="86" formatCode="0">
                  <c:v>3581.4204448686714</c:v>
                </c:pt>
                <c:pt idx="87" formatCode="0">
                  <c:v>3577.8049527074445</c:v>
                </c:pt>
                <c:pt idx="88" formatCode="0">
                  <c:v>3577.3986062791851</c:v>
                </c:pt>
                <c:pt idx="89" formatCode="0">
                  <c:v>3582.007388293317</c:v>
                </c:pt>
                <c:pt idx="90" formatCode="0">
                  <c:v>3581.0237889725554</c:v>
                </c:pt>
                <c:pt idx="91" formatCode="0">
                  <c:v>3568.3816388095956</c:v>
                </c:pt>
                <c:pt idx="92" formatCode="0">
                  <c:v>3558.5270239238653</c:v>
                </c:pt>
                <c:pt idx="93" formatCode="0">
                  <c:v>3557.257337663822</c:v>
                </c:pt>
                <c:pt idx="94" formatCode="0">
                  <c:v>3556.2463982186573</c:v>
                </c:pt>
                <c:pt idx="95" formatCode="0">
                  <c:v>3552.9206635110791</c:v>
                </c:pt>
                <c:pt idx="96" formatCode="0">
                  <c:v>3547.7751425891597</c:v>
                </c:pt>
                <c:pt idx="97" formatCode="0">
                  <c:v>3543.6454093182601</c:v>
                </c:pt>
                <c:pt idx="98" formatCode="0">
                  <c:v>3540.1270827459844</c:v>
                </c:pt>
                <c:pt idx="99" formatCode="0">
                  <c:v>3547.7775384047341</c:v>
                </c:pt>
                <c:pt idx="100" formatCode="0">
                  <c:v>3552.9908925606874</c:v>
                </c:pt>
                <c:pt idx="101" formatCode="0">
                  <c:v>3561.3212622166789</c:v>
                </c:pt>
                <c:pt idx="102" formatCode="0">
                  <c:v>3557.815288448744</c:v>
                </c:pt>
                <c:pt idx="103" formatCode="0">
                  <c:v>3551.1528126603271</c:v>
                </c:pt>
                <c:pt idx="104" formatCode="0">
                  <c:v>3546.9780568659089</c:v>
                </c:pt>
                <c:pt idx="105" formatCode="0">
                  <c:v>3545.6960615891762</c:v>
                </c:pt>
                <c:pt idx="106" formatCode="0">
                  <c:v>3545.6860253873219</c:v>
                </c:pt>
                <c:pt idx="107" formatCode="0">
                  <c:v>3543.7717951297791</c:v>
                </c:pt>
                <c:pt idx="108" formatCode="0">
                  <c:v>3540.1360506536503</c:v>
                </c:pt>
                <c:pt idx="109" formatCode="0">
                  <c:v>3536.2470163466937</c:v>
                </c:pt>
                <c:pt idx="110" formatCode="0">
                  <c:v>3530.8725569986191</c:v>
                </c:pt>
                <c:pt idx="111" formatCode="0">
                  <c:v>3526.6736001813065</c:v>
                </c:pt>
                <c:pt idx="112" formatCode="0">
                  <c:v>3528.2418548715882</c:v>
                </c:pt>
                <c:pt idx="113" formatCode="0">
                  <c:v>3534.2263522469207</c:v>
                </c:pt>
                <c:pt idx="114" formatCode="0">
                  <c:v>3528.9644231786842</c:v>
                </c:pt>
                <c:pt idx="115" formatCode="0">
                  <c:v>3520.8505756415052</c:v>
                </c:pt>
                <c:pt idx="116" formatCode="0">
                  <c:v>3520.7650894047756</c:v>
                </c:pt>
                <c:pt idx="117" formatCode="0">
                  <c:v>3520.3946486378345</c:v>
                </c:pt>
                <c:pt idx="118" formatCode="0">
                  <c:v>3518.4249851327681</c:v>
                </c:pt>
                <c:pt idx="119" formatCode="0">
                  <c:v>3513.2101458681459</c:v>
                </c:pt>
                <c:pt idx="120" formatCode="0">
                  <c:v>3509.6199645362917</c:v>
                </c:pt>
                <c:pt idx="121" formatCode="0">
                  <c:v>3511.4532719149956</c:v>
                </c:pt>
                <c:pt idx="122" formatCode="0">
                  <c:v>3508.9571235119183</c:v>
                </c:pt>
                <c:pt idx="123" formatCode="0">
                  <c:v>3525.9540227562657</c:v>
                </c:pt>
                <c:pt idx="124" formatCode="0">
                  <c:v>3556.0695517336267</c:v>
                </c:pt>
                <c:pt idx="125" formatCode="0">
                  <c:v>3570.7937715008479</c:v>
                </c:pt>
                <c:pt idx="126" formatCode="0">
                  <c:v>3575.4024535117969</c:v>
                </c:pt>
                <c:pt idx="127" formatCode="0">
                  <c:v>3556.962602578466</c:v>
                </c:pt>
                <c:pt idx="128" formatCode="0">
                  <c:v>3541.4310750513314</c:v>
                </c:pt>
                <c:pt idx="129" formatCode="0">
                  <c:v>3540.727148947788</c:v>
                </c:pt>
                <c:pt idx="130" formatCode="0">
                  <c:v>3539.3735455609781</c:v>
                </c:pt>
                <c:pt idx="131" formatCode="0">
                  <c:v>3535.8475819639875</c:v>
                </c:pt>
                <c:pt idx="132" formatCode="0">
                  <c:v>3528.4825457118527</c:v>
                </c:pt>
                <c:pt idx="133" formatCode="0">
                  <c:v>3523.3820431394702</c:v>
                </c:pt>
                <c:pt idx="134" formatCode="0">
                  <c:v>3519.7977116677298</c:v>
                </c:pt>
                <c:pt idx="135" formatCode="0">
                  <c:v>3518.1783227992496</c:v>
                </c:pt>
                <c:pt idx="136" formatCode="0">
                  <c:v>3523.1892474223314</c:v>
                </c:pt>
                <c:pt idx="137" formatCode="0">
                  <c:v>3520.7468671742081</c:v>
                </c:pt>
                <c:pt idx="138" formatCode="0">
                  <c:v>3514.1682831088356</c:v>
                </c:pt>
                <c:pt idx="139" formatCode="0">
                  <c:v>3504.612627494118</c:v>
                </c:pt>
                <c:pt idx="140" formatCode="0">
                  <c:v>3502.6522016788758</c:v>
                </c:pt>
                <c:pt idx="141" formatCode="0">
                  <c:v>3496.8700964631603</c:v>
                </c:pt>
                <c:pt idx="142" formatCode="0">
                  <c:v>3492.035409435216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3526.3450951401924</c:v>
                </c:pt>
                <c:pt idx="163" formatCode="0">
                  <c:v>3517.269951251084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3512.2185382307521</c:v>
                </c:pt>
                <c:pt idx="168" formatCode="0">
                  <c:v>3510.5097083770856</c:v>
                </c:pt>
                <c:pt idx="169" formatCode="0">
                  <c:v>3508.7447031357833</c:v>
                </c:pt>
                <c:pt idx="170" formatCode="0">
                  <c:v>3512.5326059671274</c:v>
                </c:pt>
                <c:pt idx="171" formatCode="0">
                  <c:v>3520.5344165665624</c:v>
                </c:pt>
                <c:pt idx="172" formatCode="0">
                  <c:v>3536.9338928519155</c:v>
                </c:pt>
                <c:pt idx="173" formatCode="0">
                  <c:v>3535.9508269679268</c:v>
                </c:pt>
                <c:pt idx="174" formatCode="0">
                  <c:v>3530.0915787519812</c:v>
                </c:pt>
                <c:pt idx="175" formatCode="0">
                  <c:v>3520.0528135582094</c:v>
                </c:pt>
                <c:pt idx="176" formatCode="0">
                  <c:v>3512.0883948296923</c:v>
                </c:pt>
                <c:pt idx="177" formatCode="0">
                  <c:v>3507.2354321123639</c:v>
                </c:pt>
                <c:pt idx="178" formatCode="0">
                  <c:v>3501.8332642429468</c:v>
                </c:pt>
                <c:pt idx="179" formatCode="0">
                  <c:v>3495.7413945509816</c:v>
                </c:pt>
                <c:pt idx="180" formatCode="0">
                  <c:v>3489.511388216903</c:v>
                </c:pt>
                <c:pt idx="181" formatCode="0">
                  <c:v>3484.6500066053231</c:v>
                </c:pt>
                <c:pt idx="182" formatCode="0">
                  <c:v>3481.8934504370918</c:v>
                </c:pt>
                <c:pt idx="183" formatCode="0">
                  <c:v>3478.5005956006535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3503.3849884565711</c:v>
                </c:pt>
                <c:pt idx="187" formatCode="0">
                  <c:v>3498.0485209491235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3508.9806620159793</c:v>
                </c:pt>
                <c:pt idx="199" formatCode="0">
                  <c:v>3506.5001133694154</c:v>
                </c:pt>
                <c:pt idx="200" formatCode="0">
                  <c:v>3499.5976588564245</c:v>
                </c:pt>
                <c:pt idx="201" formatCode="0">
                  <c:v>3496.6909348919967</c:v>
                </c:pt>
                <c:pt idx="202" formatCode="0">
                  <c:v>3494.4163282492509</c:v>
                </c:pt>
                <c:pt idx="203" formatCode="0">
                  <c:v>3488.0626185831761</c:v>
                </c:pt>
                <c:pt idx="204" formatCode="0">
                  <c:v>3484.3298528145469</c:v>
                </c:pt>
                <c:pt idx="205" formatCode="0">
                  <c:v>3481.9463573627122</c:v>
                </c:pt>
                <c:pt idx="206" formatCode="0">
                  <c:v>3479.0631110825175</c:v>
                </c:pt>
                <c:pt idx="207" formatCode="0">
                  <c:v>3491.4866242079966</c:v>
                </c:pt>
                <c:pt idx="208" formatCode="0">
                  <c:v>3519.2448559791856</c:v>
                </c:pt>
                <c:pt idx="209" formatCode="0">
                  <c:v>3524.8817568565082</c:v>
                </c:pt>
                <c:pt idx="210" formatCode="0">
                  <c:v>3528.669145151654</c:v>
                </c:pt>
                <c:pt idx="211" formatCode="0">
                  <c:v>3515.7447304479388</c:v>
                </c:pt>
                <c:pt idx="212" formatCode="0">
                  <c:v>3508.1991425142951</c:v>
                </c:pt>
                <c:pt idx="213" formatCode="0">
                  <c:v>3509.7312942731087</c:v>
                </c:pt>
                <c:pt idx="214" formatCode="0">
                  <c:v>3509.5493055030315</c:v>
                </c:pt>
                <c:pt idx="215" formatCode="0">
                  <c:v>3506.3932926446196</c:v>
                </c:pt>
                <c:pt idx="216" formatCode="0">
                  <c:v>3502.2574147096175</c:v>
                </c:pt>
                <c:pt idx="217" formatCode="0">
                  <c:v>3498.295172803862</c:v>
                </c:pt>
                <c:pt idx="218" formatCode="0">
                  <c:v>3494.6274047407901</c:v>
                </c:pt>
                <c:pt idx="219" formatCode="0">
                  <c:v>3491.995789657462</c:v>
                </c:pt>
                <c:pt idx="220" formatCode="0">
                  <c:v>3524.6109691410097</c:v>
                </c:pt>
                <c:pt idx="221" formatCode="0">
                  <c:v>3544.5074975331104</c:v>
                </c:pt>
                <c:pt idx="222" formatCode="0">
                  <c:v>3547.3688646517671</c:v>
                </c:pt>
                <c:pt idx="223" formatCode="0">
                  <c:v>3529.5722025895361</c:v>
                </c:pt>
                <c:pt idx="224" formatCode="0">
                  <c:v>3523.2513296722159</c:v>
                </c:pt>
                <c:pt idx="225" formatCode="0">
                  <c:v>3522.8563841411719</c:v>
                </c:pt>
                <c:pt idx="226" formatCode="0">
                  <c:v>3521.5218226273223</c:v>
                </c:pt>
                <c:pt idx="227" formatCode="0">
                  <c:v>3517.5000986329173</c:v>
                </c:pt>
                <c:pt idx="228" formatCode="0">
                  <c:v>3514.4702015090497</c:v>
                </c:pt>
                <c:pt idx="229" formatCode="0">
                  <c:v>3511.7346967057506</c:v>
                </c:pt>
                <c:pt idx="230" formatCode="0">
                  <c:v>3509.8783126233939</c:v>
                </c:pt>
                <c:pt idx="231" formatCode="0">
                  <c:v>3514.6928696245905</c:v>
                </c:pt>
                <c:pt idx="232" formatCode="0">
                  <c:v>3523.5548171591968</c:v>
                </c:pt>
                <c:pt idx="233" formatCode="0">
                  <c:v>3545.9277217216422</c:v>
                </c:pt>
                <c:pt idx="234" formatCode="0">
                  <c:v>3550.2513836006651</c:v>
                </c:pt>
                <c:pt idx="235" formatCode="0">
                  <c:v>3535.5790320244305</c:v>
                </c:pt>
                <c:pt idx="236" formatCode="0">
                  <c:v>3526.698879037554</c:v>
                </c:pt>
                <c:pt idx="237" formatCode="0">
                  <c:v>3526.8931530728173</c:v>
                </c:pt>
                <c:pt idx="238" formatCode="0">
                  <c:v>3526.4816057533048</c:v>
                </c:pt>
                <c:pt idx="239" formatCode="0">
                  <c:v>3524.3613410667754</c:v>
                </c:pt>
                <c:pt idx="240" formatCode="0">
                  <c:v>3522.9559755987466</c:v>
                </c:pt>
                <c:pt idx="241" formatCode="0">
                  <c:v>3521.8822941064254</c:v>
                </c:pt>
                <c:pt idx="242" formatCode="0">
                  <c:v>3523.6220628566243</c:v>
                </c:pt>
                <c:pt idx="243" formatCode="0">
                  <c:v>3521.394790031954</c:v>
                </c:pt>
                <c:pt idx="244" formatCode="0">
                  <c:v>3521.2744492691063</c:v>
                </c:pt>
                <c:pt idx="245" formatCode="0">
                  <c:v>3529.9625194845257</c:v>
                </c:pt>
                <c:pt idx="246" formatCode="0">
                  <c:v>3527.6076075895394</c:v>
                </c:pt>
                <c:pt idx="247" formatCode="0">
                  <c:v>3517.3082382539246</c:v>
                </c:pt>
                <c:pt idx="248" formatCode="0">
                  <c:v>3511.5008430004332</c:v>
                </c:pt>
                <c:pt idx="249" formatCode="0">
                  <c:v>3518.1485373090613</c:v>
                </c:pt>
                <c:pt idx="250" formatCode="0">
                  <c:v>3517.9309459821829</c:v>
                </c:pt>
                <c:pt idx="251" formatCode="0">
                  <c:v>3515.0566080530493</c:v>
                </c:pt>
                <c:pt idx="252" formatCode="0">
                  <c:v>3512.2534650441917</c:v>
                </c:pt>
                <c:pt idx="253" formatCode="0">
                  <c:v>3512.0132455607868</c:v>
                </c:pt>
                <c:pt idx="254" formatCode="0">
                  <c:v>3514.6172214153671</c:v>
                </c:pt>
                <c:pt idx="255" formatCode="0">
                  <c:v>3517.0604190188469</c:v>
                </c:pt>
                <c:pt idx="256" formatCode="0">
                  <c:v>3552.0360548982344</c:v>
                </c:pt>
                <c:pt idx="257" formatCode="0">
                  <c:v>3577.8687365991864</c:v>
                </c:pt>
                <c:pt idx="258" formatCode="0">
                  <c:v>3584.6547924242082</c:v>
                </c:pt>
                <c:pt idx="259" formatCode="0">
                  <c:v>3570.4885312928732</c:v>
                </c:pt>
                <c:pt idx="260" formatCode="0">
                  <c:v>3559.7999121907733</c:v>
                </c:pt>
                <c:pt idx="261" formatCode="0">
                  <c:v>3558.2968351563172</c:v>
                </c:pt>
                <c:pt idx="262" formatCode="0">
                  <c:v>3556.7633260359903</c:v>
                </c:pt>
                <c:pt idx="263" formatCode="0">
                  <c:v>3553.4677492360347</c:v>
                </c:pt>
                <c:pt idx="264" formatCode="0">
                  <c:v>3549.1940776658203</c:v>
                </c:pt>
                <c:pt idx="265" formatCode="0">
                  <c:v>3545.2771774916441</c:v>
                </c:pt>
                <c:pt idx="266" formatCode="0">
                  <c:v>3543.8865945530238</c:v>
                </c:pt>
                <c:pt idx="267" formatCode="0">
                  <c:v>3543.9751455747887</c:v>
                </c:pt>
                <c:pt idx="268" formatCode="0">
                  <c:v>3566.8172074343447</c:v>
                </c:pt>
                <c:pt idx="269" formatCode="0">
                  <c:v>3575.100563353601</c:v>
                </c:pt>
                <c:pt idx="270" formatCode="0">
                  <c:v>3574.3854101115271</c:v>
                </c:pt>
                <c:pt idx="271" formatCode="0">
                  <c:v>3569.6320607341559</c:v>
                </c:pt>
                <c:pt idx="272" formatCode="0">
                  <c:v>3566.7214199807827</c:v>
                </c:pt>
                <c:pt idx="273" formatCode="0">
                  <c:v>3564.1318998998199</c:v>
                </c:pt>
                <c:pt idx="274" formatCode="0">
                  <c:v>3563.2456920493032</c:v>
                </c:pt>
                <c:pt idx="275" formatCode="0">
                  <c:v>3559.9018579776225</c:v>
                </c:pt>
                <c:pt idx="276" formatCode="0">
                  <c:v>3557.0271607451496</c:v>
                </c:pt>
                <c:pt idx="277" formatCode="0">
                  <c:v>3554.967161310748</c:v>
                </c:pt>
                <c:pt idx="278" formatCode="0">
                  <c:v>3554.1297995912896</c:v>
                </c:pt>
                <c:pt idx="279" formatCode="0">
                  <c:v>3552.2617725500568</c:v>
                </c:pt>
                <c:pt idx="280" formatCode="0">
                  <c:v>3565.3614490848327</c:v>
                </c:pt>
                <c:pt idx="281" formatCode="0">
                  <c:v>3588.5029754380653</c:v>
                </c:pt>
                <c:pt idx="282" formatCode="0">
                  <c:v>3603.4468412321862</c:v>
                </c:pt>
                <c:pt idx="283" formatCode="0">
                  <c:v>3600.8216120997604</c:v>
                </c:pt>
                <c:pt idx="284" formatCode="0">
                  <c:v>3598.8410071948633</c:v>
                </c:pt>
                <c:pt idx="285" formatCode="0">
                  <c:v>3595.5561414072204</c:v>
                </c:pt>
                <c:pt idx="286" formatCode="0">
                  <c:v>3592.5226157925513</c:v>
                </c:pt>
                <c:pt idx="287" formatCode="0">
                  <c:v>3588.5867928789753</c:v>
                </c:pt>
                <c:pt idx="288" formatCode="0">
                  <c:v>3582.9874382568401</c:v>
                </c:pt>
                <c:pt idx="289" formatCode="0">
                  <c:v>3579.4188354237799</c:v>
                </c:pt>
                <c:pt idx="290" formatCode="0">
                  <c:v>3575.1403394104655</c:v>
                </c:pt>
                <c:pt idx="291" formatCode="0">
                  <c:v>3571.6093021388047</c:v>
                </c:pt>
                <c:pt idx="292" formatCode="0">
                  <c:v>3574.2152141260376</c:v>
                </c:pt>
                <c:pt idx="293" formatCode="0">
                  <c:v>3575.7731114501316</c:v>
                </c:pt>
                <c:pt idx="294" formatCode="0">
                  <c:v>3569.7831724202279</c:v>
                </c:pt>
                <c:pt idx="295" formatCode="0">
                  <c:v>3561.6939050649412</c:v>
                </c:pt>
                <c:pt idx="296" formatCode="0">
                  <c:v>3556.9515780327024</c:v>
                </c:pt>
                <c:pt idx="297" formatCode="0">
                  <c:v>3553.1531304836735</c:v>
                </c:pt>
                <c:pt idx="298" formatCode="0">
                  <c:v>3549.3353062283791</c:v>
                </c:pt>
                <c:pt idx="299" formatCode="0">
                  <c:v>3543.6636172991102</c:v>
                </c:pt>
                <c:pt idx="300" formatCode="0">
                  <c:v>3538.9296834733727</c:v>
                </c:pt>
                <c:pt idx="301" formatCode="0">
                  <c:v>3534.6784754536275</c:v>
                </c:pt>
                <c:pt idx="302" formatCode="0">
                  <c:v>3528.962745956444</c:v>
                </c:pt>
                <c:pt idx="303" formatCode="0">
                  <c:v>3527.3537315615795</c:v>
                </c:pt>
                <c:pt idx="304" formatCode="0">
                  <c:v>3529.1784356016678</c:v>
                </c:pt>
                <c:pt idx="305" formatCode="0">
                  <c:v>3522.7757877993331</c:v>
                </c:pt>
                <c:pt idx="306" formatCode="0">
                  <c:v>3515.0806852623696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3490.2623840526726</c:v>
                </c:pt>
                <c:pt idx="317" formatCode="0">
                  <c:v>3519.9749699985277</c:v>
                </c:pt>
                <c:pt idx="318" formatCode="0">
                  <c:v>3528.1643314368839</c:v>
                </c:pt>
                <c:pt idx="319" formatCode="0">
                  <c:v>3517.3132055314895</c:v>
                </c:pt>
                <c:pt idx="320" formatCode="0">
                  <c:v>3508.336155138747</c:v>
                </c:pt>
                <c:pt idx="321" formatCode="0">
                  <c:v>3504.6737175090602</c:v>
                </c:pt>
                <c:pt idx="322" formatCode="0">
                  <c:v>3503.7340056248222</c:v>
                </c:pt>
                <c:pt idx="323" formatCode="0">
                  <c:v>3500.321727200429</c:v>
                </c:pt>
                <c:pt idx="324" formatCode="0">
                  <c:v>3497.8450161535275</c:v>
                </c:pt>
                <c:pt idx="325" formatCode="0">
                  <c:v>3495.3853173444168</c:v>
                </c:pt>
                <c:pt idx="326" formatCode="0">
                  <c:v>3494.2541695726063</c:v>
                </c:pt>
                <c:pt idx="327" formatCode="0">
                  <c:v>3503.5505766161791</c:v>
                </c:pt>
                <c:pt idx="328" formatCode="0">
                  <c:v>3534.5290158464841</c:v>
                </c:pt>
                <c:pt idx="329" formatCode="0">
                  <c:v>3566.9048934999419</c:v>
                </c:pt>
                <c:pt idx="330" formatCode="0">
                  <c:v>3576.0196750864025</c:v>
                </c:pt>
                <c:pt idx="331" formatCode="0">
                  <c:v>3559.3574119783716</c:v>
                </c:pt>
                <c:pt idx="332" formatCode="0">
                  <c:v>3545.456932165378</c:v>
                </c:pt>
                <c:pt idx="333" formatCode="0">
                  <c:v>3542.4430102919014</c:v>
                </c:pt>
                <c:pt idx="334" formatCode="0">
                  <c:v>3540.1860918768734</c:v>
                </c:pt>
                <c:pt idx="335" formatCode="0">
                  <c:v>3535.9022802686591</c:v>
                </c:pt>
                <c:pt idx="336" formatCode="0">
                  <c:v>3531.13016222533</c:v>
                </c:pt>
                <c:pt idx="337" formatCode="0">
                  <c:v>3529.5707149708105</c:v>
                </c:pt>
                <c:pt idx="338" formatCode="0">
                  <c:v>3526.8140719690145</c:v>
                </c:pt>
                <c:pt idx="339" formatCode="0">
                  <c:v>3531.5261419429494</c:v>
                </c:pt>
                <c:pt idx="340" formatCode="0">
                  <c:v>3560.4645572227378</c:v>
                </c:pt>
                <c:pt idx="341" formatCode="0">
                  <c:v>3588.6270135851933</c:v>
                </c:pt>
                <c:pt idx="342" formatCode="0">
                  <c:v>3591.5825434933054</c:v>
                </c:pt>
                <c:pt idx="343" formatCode="0">
                  <c:v>3586.1160659156435</c:v>
                </c:pt>
                <c:pt idx="344" formatCode="0">
                  <c:v>3585.1079960782208</c:v>
                </c:pt>
                <c:pt idx="345" formatCode="0">
                  <c:v>3581.421438564611</c:v>
                </c:pt>
                <c:pt idx="346" formatCode="0">
                  <c:v>3578.3518904108487</c:v>
                </c:pt>
                <c:pt idx="347" formatCode="0">
                  <c:v>3575.0055706129783</c:v>
                </c:pt>
                <c:pt idx="348" formatCode="0">
                  <c:v>3570.7348784829455</c:v>
                </c:pt>
                <c:pt idx="349" formatCode="0">
                  <c:v>3566.8977952997561</c:v>
                </c:pt>
                <c:pt idx="350" formatCode="0">
                  <c:v>3562.8878443892572</c:v>
                </c:pt>
                <c:pt idx="351" formatCode="0">
                  <c:v>3560.4574313733774</c:v>
                </c:pt>
                <c:pt idx="352" formatCode="0">
                  <c:v>3559.21202203348</c:v>
                </c:pt>
                <c:pt idx="353" formatCode="0">
                  <c:v>3562.2589001270971</c:v>
                </c:pt>
                <c:pt idx="354" formatCode="0">
                  <c:v>3559.2919612810952</c:v>
                </c:pt>
                <c:pt idx="355" formatCode="0">
                  <c:v>3546.4238911524581</c:v>
                </c:pt>
                <c:pt idx="356" formatCode="0">
                  <c:v>3540.341648347925</c:v>
                </c:pt>
                <c:pt idx="357" formatCode="0">
                  <c:v>3541.7450610052483</c:v>
                </c:pt>
                <c:pt idx="358" formatCode="0">
                  <c:v>3541.5864762350734</c:v>
                </c:pt>
                <c:pt idx="359" formatCode="0">
                  <c:v>3538.2759410216067</c:v>
                </c:pt>
                <c:pt idx="360" formatCode="0">
                  <c:v>3532.0454241541979</c:v>
                </c:pt>
                <c:pt idx="361" formatCode="0">
                  <c:v>3527.6823719497988</c:v>
                </c:pt>
                <c:pt idx="362" formatCode="0">
                  <c:v>3525.5234733944944</c:v>
                </c:pt>
                <c:pt idx="363" formatCode="0">
                  <c:v>3525.161034126862</c:v>
                </c:pt>
                <c:pt idx="364" formatCode="0">
                  <c:v>3542.606455453677</c:v>
                </c:pt>
                <c:pt idx="365" formatCode="0">
                  <c:v>3564.477077287072</c:v>
                </c:pt>
                <c:pt idx="366" formatCode="0">
                  <c:v>3573.2022988645913</c:v>
                </c:pt>
                <c:pt idx="367" formatCode="0">
                  <c:v>3573.2538358201086</c:v>
                </c:pt>
                <c:pt idx="368" formatCode="0">
                  <c:v>3573.7301248029348</c:v>
                </c:pt>
                <c:pt idx="369" formatCode="0">
                  <c:v>3574.5364997810921</c:v>
                </c:pt>
                <c:pt idx="370" formatCode="0">
                  <c:v>3575.1996470130343</c:v>
                </c:pt>
                <c:pt idx="371" formatCode="0">
                  <c:v>3574.4086747351976</c:v>
                </c:pt>
                <c:pt idx="372" formatCode="0">
                  <c:v>3570.7023509688252</c:v>
                </c:pt>
                <c:pt idx="373" formatCode="0">
                  <c:v>3568.3684573615437</c:v>
                </c:pt>
                <c:pt idx="374" formatCode="0">
                  <c:v>3569.118223578269</c:v>
                </c:pt>
                <c:pt idx="375" formatCode="0">
                  <c:v>3569.8561393617465</c:v>
                </c:pt>
                <c:pt idx="376" formatCode="0">
                  <c:v>3592.6323565748403</c:v>
                </c:pt>
                <c:pt idx="377" formatCode="0">
                  <c:v>3632.4918457466392</c:v>
                </c:pt>
                <c:pt idx="378" formatCode="0">
                  <c:v>3649.501698083131</c:v>
                </c:pt>
                <c:pt idx="379" formatCode="0">
                  <c:v>3652.1616121567467</c:v>
                </c:pt>
                <c:pt idx="380" formatCode="0">
                  <c:v>3651.6482532448849</c:v>
                </c:pt>
                <c:pt idx="381" formatCode="0">
                  <c:v>3652.1120134606804</c:v>
                </c:pt>
                <c:pt idx="382" formatCode="0">
                  <c:v>3651.4520951488917</c:v>
                </c:pt>
                <c:pt idx="383" formatCode="0">
                  <c:v>3649.9814495244227</c:v>
                </c:pt>
                <c:pt idx="384" formatCode="0">
                  <c:v>3645.7714763314161</c:v>
                </c:pt>
                <c:pt idx="385" formatCode="0">
                  <c:v>3643.496267794033</c:v>
                </c:pt>
                <c:pt idx="386" formatCode="0">
                  <c:v>3641.5252251966017</c:v>
                </c:pt>
                <c:pt idx="387" formatCode="0">
                  <c:v>3644.3738631682877</c:v>
                </c:pt>
                <c:pt idx="388" formatCode="0">
                  <c:v>3673.8984244273715</c:v>
                </c:pt>
                <c:pt idx="389" formatCode="0">
                  <c:v>3697.3398810194331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3695.0471389578115</c:v>
                </c:pt>
                <c:pt idx="393" formatCode="0">
                  <c:v>3692.7208659610314</c:v>
                </c:pt>
                <c:pt idx="394" formatCode="0">
                  <c:v>3690.1780322377058</c:v>
                </c:pt>
                <c:pt idx="395" formatCode="0">
                  <c:v>3682.8591392402145</c:v>
                </c:pt>
                <c:pt idx="396" formatCode="0">
                  <c:v>3681.3949991783497</c:v>
                </c:pt>
                <c:pt idx="397" formatCode="0">
                  <c:v>3679.7591980452084</c:v>
                </c:pt>
                <c:pt idx="398" formatCode="0">
                  <c:v>3680.5628352920839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3695.0728687735991</c:v>
                </c:pt>
                <c:pt idx="404" formatCode="0">
                  <c:v>3691.0611391943908</c:v>
                </c:pt>
                <c:pt idx="405" formatCode="0">
                  <c:v>3691.3670787842443</c:v>
                </c:pt>
                <c:pt idx="406" formatCode="0">
                  <c:v>3690.6273705269864</c:v>
                </c:pt>
                <c:pt idx="407" formatCode="0">
                  <c:v>3687.5875268817472</c:v>
                </c:pt>
                <c:pt idx="408" formatCode="0">
                  <c:v>3684.1914728207389</c:v>
                </c:pt>
                <c:pt idx="409" formatCode="0">
                  <c:v>3680.3513981493707</c:v>
                </c:pt>
                <c:pt idx="410" formatCode="0">
                  <c:v>3677.1862337186203</c:v>
                </c:pt>
                <c:pt idx="411" formatCode="0">
                  <c:v>3681.8720028510324</c:v>
                </c:pt>
                <c:pt idx="412" formatCode="0">
                  <c:v>3694.8516331216842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3692.2814974627104</c:v>
                </c:pt>
                <c:pt idx="416" formatCode="0">
                  <c:v>3686.5030386900817</c:v>
                </c:pt>
                <c:pt idx="417" formatCode="0">
                  <c:v>3686.9609848074087</c:v>
                </c:pt>
                <c:pt idx="418" formatCode="0">
                  <c:v>3686.821713432706</c:v>
                </c:pt>
                <c:pt idx="419" formatCode="0">
                  <c:v>3685.7776043679642</c:v>
                </c:pt>
                <c:pt idx="420" formatCode="0">
                  <c:v>3683.3959441903676</c:v>
                </c:pt>
                <c:pt idx="421" formatCode="0">
                  <c:v>3681.6608747035084</c:v>
                </c:pt>
                <c:pt idx="422" formatCode="0">
                  <c:v>3683.1261154444442</c:v>
                </c:pt>
                <c:pt idx="423" formatCode="0">
                  <c:v>3689.4730104405085</c:v>
                </c:pt>
                <c:pt idx="424" formatCode="0">
                  <c:v>3698.9307004650791</c:v>
                </c:pt>
                <c:pt idx="425" formatCode="0">
                  <c:v>3700</c:v>
                </c:pt>
                <c:pt idx="426" formatCode="0">
                  <c:v>3699.4831497887822</c:v>
                </c:pt>
                <c:pt idx="427" formatCode="0">
                  <c:v>3695.7416946396324</c:v>
                </c:pt>
                <c:pt idx="428" formatCode="0">
                  <c:v>3692.6449779183549</c:v>
                </c:pt>
                <c:pt idx="429" formatCode="0">
                  <c:v>3691.5959047703068</c:v>
                </c:pt>
                <c:pt idx="430" formatCode="0">
                  <c:v>3690.8385622202964</c:v>
                </c:pt>
                <c:pt idx="431" formatCode="0">
                  <c:v>3688.2498081503068</c:v>
                </c:pt>
                <c:pt idx="432" formatCode="0">
                  <c:v>3685.5153160831987</c:v>
                </c:pt>
                <c:pt idx="433" formatCode="0">
                  <c:v>3683.9168415885792</c:v>
                </c:pt>
                <c:pt idx="434" formatCode="0">
                  <c:v>3682.9369980088113</c:v>
                </c:pt>
                <c:pt idx="435" formatCode="0">
                  <c:v>3683.4007065511887</c:v>
                </c:pt>
                <c:pt idx="436" formatCode="0">
                  <c:v>3685.833755971059</c:v>
                </c:pt>
                <c:pt idx="437" formatCode="0">
                  <c:v>3688.52356503797</c:v>
                </c:pt>
                <c:pt idx="438" formatCode="0">
                  <c:v>3685.6100288540274</c:v>
                </c:pt>
                <c:pt idx="439" formatCode="0">
                  <c:v>3681.7370565981128</c:v>
                </c:pt>
                <c:pt idx="440" formatCode="0">
                  <c:v>3679.1523121343889</c:v>
                </c:pt>
                <c:pt idx="441" formatCode="0">
                  <c:v>3676.727177115984</c:v>
                </c:pt>
                <c:pt idx="442" formatCode="0">
                  <c:v>3673.9805619218332</c:v>
                </c:pt>
                <c:pt idx="443" formatCode="0">
                  <c:v>3670.8455055242439</c:v>
                </c:pt>
                <c:pt idx="444" formatCode="0">
                  <c:v>3667.2462104621095</c:v>
                </c:pt>
                <c:pt idx="445" formatCode="0">
                  <c:v>3665.0001544211004</c:v>
                </c:pt>
                <c:pt idx="446" formatCode="0">
                  <c:v>3664.3188945066227</c:v>
                </c:pt>
                <c:pt idx="447" formatCode="0">
                  <c:v>3665.023161298579</c:v>
                </c:pt>
                <c:pt idx="448" formatCode="0">
                  <c:v>3665.5032214994162</c:v>
                </c:pt>
                <c:pt idx="449" formatCode="0">
                  <c:v>3663.2080580154184</c:v>
                </c:pt>
                <c:pt idx="450" formatCode="0">
                  <c:v>3658.492669875322</c:v>
                </c:pt>
                <c:pt idx="451" formatCode="0">
                  <c:v>3653.9184943733053</c:v>
                </c:pt>
                <c:pt idx="452" formatCode="0">
                  <c:v>3650.0718359386055</c:v>
                </c:pt>
                <c:pt idx="453" formatCode="0">
                  <c:v>3646.7523662157441</c:v>
                </c:pt>
                <c:pt idx="454" formatCode="0">
                  <c:v>3643.8184920132385</c:v>
                </c:pt>
                <c:pt idx="455" formatCode="0">
                  <c:v>3640.0872469753431</c:v>
                </c:pt>
                <c:pt idx="456" formatCode="0">
                  <c:v>3636.3290833084288</c:v>
                </c:pt>
                <c:pt idx="457" formatCode="0">
                  <c:v>3633.0185605237943</c:v>
                </c:pt>
                <c:pt idx="458" formatCode="0">
                  <c:v>3629.8286749088279</c:v>
                </c:pt>
                <c:pt idx="459" formatCode="0">
                  <c:v>3627.0949740158562</c:v>
                </c:pt>
                <c:pt idx="460" formatCode="0">
                  <c:v>3624.8293816073592</c:v>
                </c:pt>
                <c:pt idx="461" formatCode="0">
                  <c:v>3625.1791859075943</c:v>
                </c:pt>
                <c:pt idx="462" formatCode="0">
                  <c:v>3620.8551893837243</c:v>
                </c:pt>
                <c:pt idx="463" formatCode="0">
                  <c:v>3614.7057296853909</c:v>
                </c:pt>
                <c:pt idx="464" formatCode="0">
                  <c:v>3611.5351727829425</c:v>
                </c:pt>
                <c:pt idx="465" formatCode="0">
                  <c:v>3609.4083644826528</c:v>
                </c:pt>
                <c:pt idx="466" formatCode="0">
                  <c:v>3606.4267283993418</c:v>
                </c:pt>
                <c:pt idx="467" formatCode="0">
                  <c:v>3601.5589023294956</c:v>
                </c:pt>
                <c:pt idx="468" formatCode="0">
                  <c:v>3596.9537904445074</c:v>
                </c:pt>
                <c:pt idx="469" formatCode="0">
                  <c:v>3593.5851651952071</c:v>
                </c:pt>
                <c:pt idx="470" formatCode="0">
                  <c:v>3590.4849024474183</c:v>
                </c:pt>
                <c:pt idx="471" formatCode="0">
                  <c:v>3588.9479521087846</c:v>
                </c:pt>
                <c:pt idx="472" formatCode="0">
                  <c:v>3594.1994074492127</c:v>
                </c:pt>
                <c:pt idx="473" formatCode="0">
                  <c:v>3601.0000944821386</c:v>
                </c:pt>
                <c:pt idx="474" formatCode="0">
                  <c:v>3597.7753939123509</c:v>
                </c:pt>
                <c:pt idx="475" formatCode="0">
                  <c:v>3593.0603619472195</c:v>
                </c:pt>
                <c:pt idx="476" formatCode="0">
                  <c:v>3591.7162989848384</c:v>
                </c:pt>
                <c:pt idx="477" formatCode="0">
                  <c:v>3588.3112024003099</c:v>
                </c:pt>
                <c:pt idx="478" formatCode="0">
                  <c:v>3586.1824973763978</c:v>
                </c:pt>
                <c:pt idx="479" formatCode="0">
                  <c:v>3582.3650831327454</c:v>
                </c:pt>
                <c:pt idx="480" formatCode="0">
                  <c:v>3577.2010806404355</c:v>
                </c:pt>
                <c:pt idx="481" formatCode="0">
                  <c:v>3574.192451266068</c:v>
                </c:pt>
                <c:pt idx="482" formatCode="0">
                  <c:v>3571.4320879381567</c:v>
                </c:pt>
                <c:pt idx="483" formatCode="0">
                  <c:v>3572.0991113050668</c:v>
                </c:pt>
                <c:pt idx="484" formatCode="0">
                  <c:v>3580.1481376108368</c:v>
                </c:pt>
                <c:pt idx="485" formatCode="0">
                  <c:v>3580.7427227011058</c:v>
                </c:pt>
                <c:pt idx="486" formatCode="0">
                  <c:v>3575.1764491115587</c:v>
                </c:pt>
                <c:pt idx="487" formatCode="0">
                  <c:v>3568.5114333041847</c:v>
                </c:pt>
                <c:pt idx="488" formatCode="0">
                  <c:v>3565.1738900006299</c:v>
                </c:pt>
                <c:pt idx="489" formatCode="0">
                  <c:v>3562.7461484824071</c:v>
                </c:pt>
                <c:pt idx="490" formatCode="0">
                  <c:v>3561.3391230782736</c:v>
                </c:pt>
                <c:pt idx="491" formatCode="0">
                  <c:v>3557.5695404401536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411E-8EFC-C0E93A4D854B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'RUN47'!$D$4:$D$495</c:f>
              <c:numCache>
                <c:formatCode>General</c:formatCode>
                <c:ptCount val="492"/>
                <c:pt idx="12" formatCode="0">
                  <c:v>3587.8382477487576</c:v>
                </c:pt>
                <c:pt idx="13" formatCode="0">
                  <c:v>3584.4322210523633</c:v>
                </c:pt>
                <c:pt idx="14" formatCode="0">
                  <c:v>3580.7540260642691</c:v>
                </c:pt>
                <c:pt idx="15" formatCode="0">
                  <c:v>3576.6657740704668</c:v>
                </c:pt>
                <c:pt idx="16" formatCode="0">
                  <c:v>3575.8852419402492</c:v>
                </c:pt>
                <c:pt idx="17" formatCode="0">
                  <c:v>3587.590111043633</c:v>
                </c:pt>
                <c:pt idx="18" formatCode="0">
                  <c:v>3585.387835255623</c:v>
                </c:pt>
                <c:pt idx="19" formatCode="0">
                  <c:v>3581.7741333086797</c:v>
                </c:pt>
                <c:pt idx="20" formatCode="0">
                  <c:v>3578.1227696949873</c:v>
                </c:pt>
                <c:pt idx="21" formatCode="0">
                  <c:v>3574.0234187185729</c:v>
                </c:pt>
                <c:pt idx="22" formatCode="0">
                  <c:v>3570.7302760539751</c:v>
                </c:pt>
                <c:pt idx="23" formatCode="0">
                  <c:v>3566.4075969059113</c:v>
                </c:pt>
                <c:pt idx="24" formatCode="0">
                  <c:v>3562.0904624432997</c:v>
                </c:pt>
                <c:pt idx="25" formatCode="0">
                  <c:v>3558.4448671522891</c:v>
                </c:pt>
                <c:pt idx="26" formatCode="0">
                  <c:v>3554.6386330235237</c:v>
                </c:pt>
                <c:pt idx="27" formatCode="0">
                  <c:v>3553.1452157446975</c:v>
                </c:pt>
                <c:pt idx="28" formatCode="0">
                  <c:v>3557.4829867337389</c:v>
                </c:pt>
                <c:pt idx="29" formatCode="0">
                  <c:v>3557.2619718894171</c:v>
                </c:pt>
                <c:pt idx="30" formatCode="0">
                  <c:v>3554.4981915549574</c:v>
                </c:pt>
                <c:pt idx="31" formatCode="0">
                  <c:v>3548.6284708185203</c:v>
                </c:pt>
                <c:pt idx="32" formatCode="0">
                  <c:v>3545.5065053530157</c:v>
                </c:pt>
                <c:pt idx="33" formatCode="0">
                  <c:v>3545.3620315083076</c:v>
                </c:pt>
                <c:pt idx="34" formatCode="0">
                  <c:v>3542.8333739820378</c:v>
                </c:pt>
                <c:pt idx="35" formatCode="0">
                  <c:v>3538.7710475878735</c:v>
                </c:pt>
                <c:pt idx="36" formatCode="0">
                  <c:v>3533.7306291978198</c:v>
                </c:pt>
                <c:pt idx="37" formatCode="0">
                  <c:v>3529.3771167238842</c:v>
                </c:pt>
                <c:pt idx="38" formatCode="0">
                  <c:v>3528.2016446248849</c:v>
                </c:pt>
                <c:pt idx="39" formatCode="0">
                  <c:v>3526.8483034731171</c:v>
                </c:pt>
                <c:pt idx="40" formatCode="0">
                  <c:v>3533.8698835365949</c:v>
                </c:pt>
                <c:pt idx="41" formatCode="0">
                  <c:v>3537.6332035291657</c:v>
                </c:pt>
                <c:pt idx="42" formatCode="0">
                  <c:v>3534.3918950745297</c:v>
                </c:pt>
                <c:pt idx="43" formatCode="0">
                  <c:v>3530.9172350596004</c:v>
                </c:pt>
                <c:pt idx="44" formatCode="0">
                  <c:v>3527.9002409691348</c:v>
                </c:pt>
                <c:pt idx="45" formatCode="0">
                  <c:v>3525.5363212653365</c:v>
                </c:pt>
                <c:pt idx="46" formatCode="0">
                  <c:v>3523.6168272326745</c:v>
                </c:pt>
                <c:pt idx="47" formatCode="0">
                  <c:v>3520.8340569639313</c:v>
                </c:pt>
                <c:pt idx="48" formatCode="0">
                  <c:v>3516.5452832981923</c:v>
                </c:pt>
                <c:pt idx="49" formatCode="0">
                  <c:v>3512.2439812743769</c:v>
                </c:pt>
                <c:pt idx="50" formatCode="0">
                  <c:v>3509.7140772845491</c:v>
                </c:pt>
                <c:pt idx="51" formatCode="0">
                  <c:v>3516.6214002294546</c:v>
                </c:pt>
                <c:pt idx="52" formatCode="0">
                  <c:v>3536.892327315933</c:v>
                </c:pt>
                <c:pt idx="53" formatCode="0">
                  <c:v>3551.2169056176281</c:v>
                </c:pt>
                <c:pt idx="54" formatCode="0">
                  <c:v>3550.232615148358</c:v>
                </c:pt>
                <c:pt idx="55" formatCode="0">
                  <c:v>3544.489702343089</c:v>
                </c:pt>
                <c:pt idx="56" formatCode="0">
                  <c:v>3540.8745714710776</c:v>
                </c:pt>
                <c:pt idx="57" formatCode="0">
                  <c:v>3536.709589686579</c:v>
                </c:pt>
                <c:pt idx="58" formatCode="0">
                  <c:v>3533.6979369670121</c:v>
                </c:pt>
                <c:pt idx="59" formatCode="0">
                  <c:v>3529.4330424231853</c:v>
                </c:pt>
                <c:pt idx="60" formatCode="0">
                  <c:v>3517.6572835738548</c:v>
                </c:pt>
                <c:pt idx="61" formatCode="0">
                  <c:v>3506.6550654995467</c:v>
                </c:pt>
                <c:pt idx="62" formatCode="0">
                  <c:v>3494.0505264041449</c:v>
                </c:pt>
                <c:pt idx="63" formatCode="0">
                  <c:v>3486.2781181459022</c:v>
                </c:pt>
                <c:pt idx="64" formatCode="0">
                  <c:v>3498.735457359779</c:v>
                </c:pt>
                <c:pt idx="65" formatCode="0">
                  <c:v>3540.7205665825645</c:v>
                </c:pt>
                <c:pt idx="66" formatCode="0">
                  <c:v>3570.7608213290746</c:v>
                </c:pt>
                <c:pt idx="67" formatCode="0">
                  <c:v>3570.0123254102323</c:v>
                </c:pt>
                <c:pt idx="68" formatCode="0">
                  <c:v>3567.8288352593113</c:v>
                </c:pt>
                <c:pt idx="69" formatCode="0">
                  <c:v>3568.5586195017463</c:v>
                </c:pt>
                <c:pt idx="70" formatCode="0">
                  <c:v>3570.5211139296293</c:v>
                </c:pt>
                <c:pt idx="71" formatCode="0">
                  <c:v>3568.3856038318281</c:v>
                </c:pt>
                <c:pt idx="72" formatCode="0">
                  <c:v>3562.0572921036396</c:v>
                </c:pt>
                <c:pt idx="73" formatCode="0">
                  <c:v>3557.5829999612133</c:v>
                </c:pt>
                <c:pt idx="74" formatCode="0">
                  <c:v>3553.3737262868813</c:v>
                </c:pt>
                <c:pt idx="75" formatCode="0">
                  <c:v>3558.5035718428712</c:v>
                </c:pt>
                <c:pt idx="76" formatCode="0">
                  <c:v>3587.8364060463578</c:v>
                </c:pt>
                <c:pt idx="77" formatCode="0">
                  <c:v>3606.6182754402039</c:v>
                </c:pt>
                <c:pt idx="78" formatCode="0">
                  <c:v>3602.1011546681839</c:v>
                </c:pt>
                <c:pt idx="79" formatCode="0">
                  <c:v>3595.2735545939977</c:v>
                </c:pt>
                <c:pt idx="80" formatCode="0">
                  <c:v>3590.8032622875744</c:v>
                </c:pt>
                <c:pt idx="81" formatCode="0">
                  <c:v>3586.982235279218</c:v>
                </c:pt>
                <c:pt idx="82" formatCode="0">
                  <c:v>3583.7228165890156</c:v>
                </c:pt>
                <c:pt idx="83" formatCode="0">
                  <c:v>3579.8979303748847</c:v>
                </c:pt>
                <c:pt idx="84" formatCode="0">
                  <c:v>3576.1357862437308</c:v>
                </c:pt>
                <c:pt idx="85" formatCode="0">
                  <c:v>3572.8141129239643</c:v>
                </c:pt>
                <c:pt idx="86" formatCode="0">
                  <c:v>3569.1549640440226</c:v>
                </c:pt>
                <c:pt idx="87" formatCode="0">
                  <c:v>3566.0599940242269</c:v>
                </c:pt>
                <c:pt idx="88" formatCode="0">
                  <c:v>3566.2012630831496</c:v>
                </c:pt>
                <c:pt idx="89" formatCode="0">
                  <c:v>3570.8657899827667</c:v>
                </c:pt>
                <c:pt idx="90" formatCode="0">
                  <c:v>3568.8824424200557</c:v>
                </c:pt>
                <c:pt idx="91" formatCode="0">
                  <c:v>3563.3358455453258</c:v>
                </c:pt>
                <c:pt idx="92" formatCode="0">
                  <c:v>3559.1855880739472</c:v>
                </c:pt>
                <c:pt idx="93" formatCode="0">
                  <c:v>3557.919487515836</c:v>
                </c:pt>
                <c:pt idx="94" formatCode="0">
                  <c:v>3556.9110111289106</c:v>
                </c:pt>
                <c:pt idx="95" formatCode="0">
                  <c:v>3553.5972452719393</c:v>
                </c:pt>
                <c:pt idx="96" formatCode="0">
                  <c:v>3549.0518595295284</c:v>
                </c:pt>
                <c:pt idx="97" formatCode="0">
                  <c:v>3545.5462412041079</c:v>
                </c:pt>
                <c:pt idx="98" formatCode="0">
                  <c:v>3542.6710873335201</c:v>
                </c:pt>
                <c:pt idx="99" formatCode="0">
                  <c:v>3550.7705704426189</c:v>
                </c:pt>
                <c:pt idx="100" formatCode="0">
                  <c:v>3556.4386978413677</c:v>
                </c:pt>
                <c:pt idx="101" formatCode="0">
                  <c:v>3565.1159300065983</c:v>
                </c:pt>
                <c:pt idx="102" formatCode="0">
                  <c:v>3562.2114674632689</c:v>
                </c:pt>
                <c:pt idx="103" formatCode="0">
                  <c:v>3556.2605412466141</c:v>
                </c:pt>
                <c:pt idx="104" formatCode="0">
                  <c:v>3552.7622166677397</c:v>
                </c:pt>
                <c:pt idx="105" formatCode="0">
                  <c:v>3552.0901811674344</c:v>
                </c:pt>
                <c:pt idx="106" formatCode="0">
                  <c:v>3552.607156703411</c:v>
                </c:pt>
                <c:pt idx="107" formatCode="0">
                  <c:v>3551.3424700655637</c:v>
                </c:pt>
                <c:pt idx="108" formatCode="0">
                  <c:v>3548.4557030209812</c:v>
                </c:pt>
                <c:pt idx="109" formatCode="0">
                  <c:v>3545.354639941314</c:v>
                </c:pt>
                <c:pt idx="110" formatCode="0">
                  <c:v>3540.8737027640823</c:v>
                </c:pt>
                <c:pt idx="111" formatCode="0">
                  <c:v>3537.5276928236922</c:v>
                </c:pt>
                <c:pt idx="112" formatCode="0">
                  <c:v>3539.5877643341482</c:v>
                </c:pt>
                <c:pt idx="113" formatCode="0">
                  <c:v>3545.7423722258841</c:v>
                </c:pt>
                <c:pt idx="114" formatCode="0">
                  <c:v>3541.4062578449884</c:v>
                </c:pt>
                <c:pt idx="115" formatCode="0">
                  <c:v>3534.4845093773024</c:v>
                </c:pt>
                <c:pt idx="116" formatCode="0">
                  <c:v>3534.9883980973996</c:v>
                </c:pt>
                <c:pt idx="117" formatCode="0">
                  <c:v>3537.4781631384476</c:v>
                </c:pt>
                <c:pt idx="118" formatCode="0">
                  <c:v>3538.2523144085926</c:v>
                </c:pt>
                <c:pt idx="119" formatCode="0">
                  <c:v>3535.9476406832978</c:v>
                </c:pt>
                <c:pt idx="120" formatCode="0">
                  <c:v>3528.9438432288366</c:v>
                </c:pt>
                <c:pt idx="121" formatCode="0">
                  <c:v>3527.3072029761092</c:v>
                </c:pt>
                <c:pt idx="122" formatCode="0">
                  <c:v>3521.3180367372629</c:v>
                </c:pt>
                <c:pt idx="123" formatCode="0">
                  <c:v>3534.1633593086817</c:v>
                </c:pt>
                <c:pt idx="124" formatCode="0">
                  <c:v>3560.4141385985026</c:v>
                </c:pt>
                <c:pt idx="125" formatCode="0">
                  <c:v>3573.3972242122381</c:v>
                </c:pt>
                <c:pt idx="126" formatCode="0">
                  <c:v>3576.3053737437099</c:v>
                </c:pt>
                <c:pt idx="127" formatCode="0">
                  <c:v>3570.2552960185203</c:v>
                </c:pt>
                <c:pt idx="128" formatCode="0">
                  <c:v>3565.3987268697906</c:v>
                </c:pt>
                <c:pt idx="129" formatCode="0">
                  <c:v>3563.3584702326852</c:v>
                </c:pt>
                <c:pt idx="130" formatCode="0">
                  <c:v>3560.9741173985408</c:v>
                </c:pt>
                <c:pt idx="131" formatCode="0">
                  <c:v>3556.9196329396304</c:v>
                </c:pt>
                <c:pt idx="132" formatCode="0">
                  <c:v>3551.796230631317</c:v>
                </c:pt>
                <c:pt idx="133" formatCode="0">
                  <c:v>3548.6103625193937</c:v>
                </c:pt>
                <c:pt idx="134" formatCode="0">
                  <c:v>3546.8408076049336</c:v>
                </c:pt>
                <c:pt idx="135" formatCode="0">
                  <c:v>3546.6880725592291</c:v>
                </c:pt>
                <c:pt idx="136" formatCode="0">
                  <c:v>3552.0612822856892</c:v>
                </c:pt>
                <c:pt idx="137" formatCode="0">
                  <c:v>3551.1623171907213</c:v>
                </c:pt>
                <c:pt idx="138" formatCode="0">
                  <c:v>3547.0048548290883</c:v>
                </c:pt>
                <c:pt idx="139" formatCode="0">
                  <c:v>3540.5685463910258</c:v>
                </c:pt>
                <c:pt idx="140" formatCode="0">
                  <c:v>3540.1310366988214</c:v>
                </c:pt>
                <c:pt idx="141" formatCode="0">
                  <c:v>3538.3598966725795</c:v>
                </c:pt>
                <c:pt idx="142" formatCode="0">
                  <c:v>3537.1709076471798</c:v>
                </c:pt>
                <c:pt idx="143" formatCode="0">
                  <c:v>3532.7768120091791</c:v>
                </c:pt>
                <c:pt idx="144" formatCode="0">
                  <c:v>3527.5871011826689</c:v>
                </c:pt>
                <c:pt idx="145" formatCode="0">
                  <c:v>3523.1814415850677</c:v>
                </c:pt>
                <c:pt idx="146" formatCode="0">
                  <c:v>3518.1736551269505</c:v>
                </c:pt>
                <c:pt idx="147" formatCode="0">
                  <c:v>3515.053906388473</c:v>
                </c:pt>
                <c:pt idx="148" formatCode="0">
                  <c:v>3522.3130644451444</c:v>
                </c:pt>
                <c:pt idx="149" formatCode="0">
                  <c:v>3526.8412357597003</c:v>
                </c:pt>
                <c:pt idx="150" formatCode="0">
                  <c:v>3525.049275083044</c:v>
                </c:pt>
                <c:pt idx="151" formatCode="0">
                  <c:v>3520.9184003646519</c:v>
                </c:pt>
                <c:pt idx="152" formatCode="0">
                  <c:v>3517.5442433733519</c:v>
                </c:pt>
                <c:pt idx="153" formatCode="0">
                  <c:v>3516.1413699072154</c:v>
                </c:pt>
                <c:pt idx="154" formatCode="0">
                  <c:v>3515.6794174103184</c:v>
                </c:pt>
                <c:pt idx="155" formatCode="0">
                  <c:v>3512.5075551206651</c:v>
                </c:pt>
                <c:pt idx="156" formatCode="0">
                  <c:v>3501.3762605841957</c:v>
                </c:pt>
                <c:pt idx="157" formatCode="0">
                  <c:v>3491.3867298224191</c:v>
                </c:pt>
                <c:pt idx="158" formatCode="0">
                  <c:v>3479.6655808119749</c:v>
                </c:pt>
                <c:pt idx="159" formatCode="0">
                  <c:v>3478.2275237732947</c:v>
                </c:pt>
                <c:pt idx="160" formatCode="0">
                  <c:v>3500.4185549796948</c:v>
                </c:pt>
                <c:pt idx="161" formatCode="0">
                  <c:v>3526.438003438961</c:v>
                </c:pt>
                <c:pt idx="162" formatCode="0">
                  <c:v>3542.1135823679119</c:v>
                </c:pt>
                <c:pt idx="163" formatCode="0">
                  <c:v>3539.8236408129947</c:v>
                </c:pt>
                <c:pt idx="164" formatCode="0">
                  <c:v>3538.0342214176112</c:v>
                </c:pt>
                <c:pt idx="165" formatCode="0">
                  <c:v>3541.1380841994105</c:v>
                </c:pt>
                <c:pt idx="166" formatCode="0">
                  <c:v>3541.9958075778973</c:v>
                </c:pt>
                <c:pt idx="167" formatCode="0">
                  <c:v>3541.8047019220498</c:v>
                </c:pt>
                <c:pt idx="168" formatCode="0">
                  <c:v>3539.4370884993391</c:v>
                </c:pt>
                <c:pt idx="169" formatCode="0">
                  <c:v>3537.2190254492898</c:v>
                </c:pt>
                <c:pt idx="170" formatCode="0">
                  <c:v>3539.5554669770936</c:v>
                </c:pt>
                <c:pt idx="171" formatCode="0">
                  <c:v>3545.6720850904203</c:v>
                </c:pt>
                <c:pt idx="172" formatCode="0">
                  <c:v>3559.1903972520095</c:v>
                </c:pt>
                <c:pt idx="173" formatCode="0">
                  <c:v>3557.6287262419823</c:v>
                </c:pt>
                <c:pt idx="174" formatCode="0">
                  <c:v>3551.5822513793514</c:v>
                </c:pt>
                <c:pt idx="175" formatCode="0">
                  <c:v>3545.7397487386606</c:v>
                </c:pt>
                <c:pt idx="176" formatCode="0">
                  <c:v>3542.7784721315788</c:v>
                </c:pt>
                <c:pt idx="177" formatCode="0">
                  <c:v>3541.5075055450084</c:v>
                </c:pt>
                <c:pt idx="178" formatCode="0">
                  <c:v>3539.6378627690947</c:v>
                </c:pt>
                <c:pt idx="179" formatCode="0">
                  <c:v>3537.0957396425774</c:v>
                </c:pt>
                <c:pt idx="180" formatCode="0">
                  <c:v>3531.3226236681658</c:v>
                </c:pt>
                <c:pt idx="181" formatCode="0">
                  <c:v>3526.8129485881732</c:v>
                </c:pt>
                <c:pt idx="182" formatCode="0">
                  <c:v>3523.7788869838068</c:v>
                </c:pt>
                <c:pt idx="183" formatCode="0">
                  <c:v>3520.3736790988764</c:v>
                </c:pt>
                <c:pt idx="184" formatCode="0">
                  <c:v>3524.4585826245548</c:v>
                </c:pt>
                <c:pt idx="185" formatCode="0">
                  <c:v>3539.3562041924133</c:v>
                </c:pt>
                <c:pt idx="186" formatCode="0">
                  <c:v>3537.2973981090013</c:v>
                </c:pt>
                <c:pt idx="187" formatCode="0">
                  <c:v>3531.8830239689401</c:v>
                </c:pt>
                <c:pt idx="188" formatCode="0">
                  <c:v>3528.0878859468562</c:v>
                </c:pt>
                <c:pt idx="189" formatCode="0">
                  <c:v>3526.0654386849219</c:v>
                </c:pt>
                <c:pt idx="190" formatCode="0">
                  <c:v>3525.1917012845201</c:v>
                </c:pt>
                <c:pt idx="191" formatCode="0">
                  <c:v>3522.5725244276819</c:v>
                </c:pt>
                <c:pt idx="192" formatCode="0">
                  <c:v>3518.1967383881938</c:v>
                </c:pt>
                <c:pt idx="193" formatCode="0">
                  <c:v>3515.488403133189</c:v>
                </c:pt>
                <c:pt idx="194" formatCode="0">
                  <c:v>3511.2505811817405</c:v>
                </c:pt>
                <c:pt idx="195" formatCode="0">
                  <c:v>3506.8422704786058</c:v>
                </c:pt>
                <c:pt idx="196" formatCode="0">
                  <c:v>3514.9690627499122</c:v>
                </c:pt>
                <c:pt idx="197" formatCode="0">
                  <c:v>3539.0067674256293</c:v>
                </c:pt>
                <c:pt idx="198" formatCode="0">
                  <c:v>3538.3814051589789</c:v>
                </c:pt>
                <c:pt idx="199" formatCode="0">
                  <c:v>3538.792463798055</c:v>
                </c:pt>
                <c:pt idx="200" formatCode="0">
                  <c:v>3535.7980491450435</c:v>
                </c:pt>
                <c:pt idx="201" formatCode="0">
                  <c:v>3534.0516109320206</c:v>
                </c:pt>
                <c:pt idx="202" formatCode="0">
                  <c:v>3532.8375845609498</c:v>
                </c:pt>
                <c:pt idx="203" formatCode="0">
                  <c:v>3528.4654958881151</c:v>
                </c:pt>
                <c:pt idx="204" formatCode="0">
                  <c:v>3522.4255042887385</c:v>
                </c:pt>
                <c:pt idx="205" formatCode="0">
                  <c:v>3518.0165681248181</c:v>
                </c:pt>
                <c:pt idx="206" formatCode="0">
                  <c:v>3512.7366227551443</c:v>
                </c:pt>
                <c:pt idx="207" formatCode="0">
                  <c:v>3520.3942387722632</c:v>
                </c:pt>
                <c:pt idx="208" formatCode="0">
                  <c:v>3541.7334483380178</c:v>
                </c:pt>
                <c:pt idx="209" formatCode="0">
                  <c:v>3544.3340482840731</c:v>
                </c:pt>
                <c:pt idx="210" formatCode="0">
                  <c:v>3544.917932067724</c:v>
                </c:pt>
                <c:pt idx="211" formatCode="0">
                  <c:v>3538.5593742365268</c:v>
                </c:pt>
                <c:pt idx="212" formatCode="0">
                  <c:v>3536.6031606711749</c:v>
                </c:pt>
                <c:pt idx="213" formatCode="0">
                  <c:v>3538.4537416628323</c:v>
                </c:pt>
                <c:pt idx="214" formatCode="0">
                  <c:v>3538.8649727522788</c:v>
                </c:pt>
                <c:pt idx="215" formatCode="0">
                  <c:v>3536.8218280160399</c:v>
                </c:pt>
                <c:pt idx="216" formatCode="0">
                  <c:v>3530.4142464290285</c:v>
                </c:pt>
                <c:pt idx="217" formatCode="0">
                  <c:v>3524.7214193558953</c:v>
                </c:pt>
                <c:pt idx="218" formatCode="0">
                  <c:v>3518.7443461471021</c:v>
                </c:pt>
                <c:pt idx="219" formatCode="0">
                  <c:v>3513.916935187644</c:v>
                </c:pt>
                <c:pt idx="220" formatCode="0">
                  <c:v>3540.5359501282355</c:v>
                </c:pt>
                <c:pt idx="221" formatCode="0">
                  <c:v>3556.537097534188</c:v>
                </c:pt>
                <c:pt idx="222" formatCode="0">
                  <c:v>3556.6213318944151</c:v>
                </c:pt>
                <c:pt idx="223" formatCode="0">
                  <c:v>3551.7491755078267</c:v>
                </c:pt>
                <c:pt idx="224" formatCode="0">
                  <c:v>3553.5927589255098</c:v>
                </c:pt>
                <c:pt idx="225" formatCode="0">
                  <c:v>3553.767553710617</c:v>
                </c:pt>
                <c:pt idx="226" formatCode="0">
                  <c:v>3553.1712799229194</c:v>
                </c:pt>
                <c:pt idx="227" formatCode="0">
                  <c:v>3550.4024201407328</c:v>
                </c:pt>
                <c:pt idx="228" formatCode="0">
                  <c:v>3545.1942737827771</c:v>
                </c:pt>
                <c:pt idx="229" formatCode="0">
                  <c:v>3540.7294635755138</c:v>
                </c:pt>
                <c:pt idx="230" formatCode="0">
                  <c:v>3536.5976224127185</c:v>
                </c:pt>
                <c:pt idx="231" formatCode="0">
                  <c:v>3538.4725463432646</c:v>
                </c:pt>
                <c:pt idx="232" formatCode="0">
                  <c:v>3544.0190350413</c:v>
                </c:pt>
                <c:pt idx="233" formatCode="0">
                  <c:v>3561.839018204093</c:v>
                </c:pt>
                <c:pt idx="234" formatCode="0">
                  <c:v>3563.2883015456255</c:v>
                </c:pt>
                <c:pt idx="235" formatCode="0">
                  <c:v>3558.5376996926043</c:v>
                </c:pt>
                <c:pt idx="236" formatCode="0">
                  <c:v>3557.2344947558913</c:v>
                </c:pt>
                <c:pt idx="237" formatCode="0">
                  <c:v>3557.885591018633</c:v>
                </c:pt>
                <c:pt idx="238" formatCode="0">
                  <c:v>3558.0365170860737</c:v>
                </c:pt>
                <c:pt idx="239" formatCode="0">
                  <c:v>3556.8116432781576</c:v>
                </c:pt>
                <c:pt idx="240" formatCode="0">
                  <c:v>3554.3121271540576</c:v>
                </c:pt>
                <c:pt idx="241" formatCode="0">
                  <c:v>3552.2567565262348</c:v>
                </c:pt>
                <c:pt idx="242" formatCode="0">
                  <c:v>3552.5010866778202</c:v>
                </c:pt>
                <c:pt idx="243" formatCode="0">
                  <c:v>3549.461242517536</c:v>
                </c:pt>
                <c:pt idx="244" formatCode="0">
                  <c:v>3548.2864510072814</c:v>
                </c:pt>
                <c:pt idx="245" formatCode="0">
                  <c:v>3554.6033496114892</c:v>
                </c:pt>
                <c:pt idx="246" formatCode="0">
                  <c:v>3551.1499848060239</c:v>
                </c:pt>
                <c:pt idx="247" formatCode="0">
                  <c:v>3545.6904570059091</c:v>
                </c:pt>
                <c:pt idx="248" formatCode="0">
                  <c:v>3544.0450233007668</c:v>
                </c:pt>
                <c:pt idx="249" formatCode="0">
                  <c:v>3550.0232412646747</c:v>
                </c:pt>
                <c:pt idx="250" formatCode="0">
                  <c:v>3550.3588907550657</c:v>
                </c:pt>
                <c:pt idx="251" formatCode="0">
                  <c:v>3548.5469223617729</c:v>
                </c:pt>
                <c:pt idx="252" formatCode="0">
                  <c:v>3543.2415690766084</c:v>
                </c:pt>
                <c:pt idx="253" formatCode="0">
                  <c:v>3539.9388133926145</c:v>
                </c:pt>
                <c:pt idx="254" formatCode="0">
                  <c:v>3539.9146292765818</c:v>
                </c:pt>
                <c:pt idx="255" formatCode="0">
                  <c:v>3540.84144396685</c:v>
                </c:pt>
                <c:pt idx="256" formatCode="0">
                  <c:v>3570.2381744530708</c:v>
                </c:pt>
                <c:pt idx="257" formatCode="0">
                  <c:v>3593.0450838057777</c:v>
                </c:pt>
                <c:pt idx="258" formatCode="0">
                  <c:v>3599.3971557677783</c:v>
                </c:pt>
                <c:pt idx="259" formatCode="0">
                  <c:v>3593.5930700191316</c:v>
                </c:pt>
                <c:pt idx="260" formatCode="0">
                  <c:v>3589.8040150642596</c:v>
                </c:pt>
                <c:pt idx="261" formatCode="0">
                  <c:v>3587.2950092270321</c:v>
                </c:pt>
                <c:pt idx="262" formatCode="0">
                  <c:v>3584.9533058129987</c:v>
                </c:pt>
                <c:pt idx="263" formatCode="0">
                  <c:v>3581.3243834997988</c:v>
                </c:pt>
                <c:pt idx="264" formatCode="0">
                  <c:v>3576.1575942907712</c:v>
                </c:pt>
                <c:pt idx="265" formatCode="0">
                  <c:v>3571.5749813795064</c:v>
                </c:pt>
                <c:pt idx="266" formatCode="0">
                  <c:v>3568.9279059309092</c:v>
                </c:pt>
                <c:pt idx="267" formatCode="0">
                  <c:v>3567.6859933848473</c:v>
                </c:pt>
                <c:pt idx="268" formatCode="0">
                  <c:v>3586.4976463376852</c:v>
                </c:pt>
                <c:pt idx="269" formatCode="0">
                  <c:v>3592.6681918988434</c:v>
                </c:pt>
                <c:pt idx="270" formatCode="0">
                  <c:v>3590.5386158466977</c:v>
                </c:pt>
                <c:pt idx="271" formatCode="0">
                  <c:v>3584.6837746386591</c:v>
                </c:pt>
                <c:pt idx="272" formatCode="0">
                  <c:v>3580.845509966256</c:v>
                </c:pt>
                <c:pt idx="273" formatCode="0">
                  <c:v>3578.4326314875034</c:v>
                </c:pt>
                <c:pt idx="274" formatCode="0">
                  <c:v>3577.5880528224275</c:v>
                </c:pt>
                <c:pt idx="275" formatCode="0">
                  <c:v>3574.4991164381481</c:v>
                </c:pt>
                <c:pt idx="276" formatCode="0">
                  <c:v>3568.9901409239415</c:v>
                </c:pt>
                <c:pt idx="277" formatCode="0">
                  <c:v>3564.5340489087075</c:v>
                </c:pt>
                <c:pt idx="278" formatCode="0">
                  <c:v>3560.9350580395962</c:v>
                </c:pt>
                <c:pt idx="279" formatCode="0">
                  <c:v>3556.6292366643129</c:v>
                </c:pt>
                <c:pt idx="280" formatCode="0">
                  <c:v>3567.044377177273</c:v>
                </c:pt>
                <c:pt idx="281" formatCode="0">
                  <c:v>3587.7649573752337</c:v>
                </c:pt>
                <c:pt idx="282" formatCode="0">
                  <c:v>3600.4651746023314</c:v>
                </c:pt>
                <c:pt idx="283" formatCode="0">
                  <c:v>3595.2001679642322</c:v>
                </c:pt>
                <c:pt idx="284" formatCode="0">
                  <c:v>3591.1977600757741</c:v>
                </c:pt>
                <c:pt idx="285" formatCode="0">
                  <c:v>3587.7930208506377</c:v>
                </c:pt>
                <c:pt idx="286" formatCode="0">
                  <c:v>3584.6454531509671</c:v>
                </c:pt>
                <c:pt idx="287" formatCode="0">
                  <c:v>3580.5479267151591</c:v>
                </c:pt>
                <c:pt idx="288" formatCode="0">
                  <c:v>3576.9053258436447</c:v>
                </c:pt>
                <c:pt idx="289" formatCode="0">
                  <c:v>3575.0026496587516</c:v>
                </c:pt>
                <c:pt idx="290" formatCode="0">
                  <c:v>3572.6583306311518</c:v>
                </c:pt>
                <c:pt idx="291" formatCode="0">
                  <c:v>3570.9113598666841</c:v>
                </c:pt>
                <c:pt idx="292" formatCode="0">
                  <c:v>3575.314141105639</c:v>
                </c:pt>
                <c:pt idx="293" formatCode="0">
                  <c:v>3578.717719312252</c:v>
                </c:pt>
                <c:pt idx="294" formatCode="0">
                  <c:v>3575.0562763449766</c:v>
                </c:pt>
                <c:pt idx="295" formatCode="0">
                  <c:v>3569.5175968743051</c:v>
                </c:pt>
                <c:pt idx="296" formatCode="0">
                  <c:v>3566.7343952889587</c:v>
                </c:pt>
                <c:pt idx="297" formatCode="0">
                  <c:v>3565.0332630565276</c:v>
                </c:pt>
                <c:pt idx="298" formatCode="0">
                  <c:v>3563.1363379386653</c:v>
                </c:pt>
                <c:pt idx="299" formatCode="0">
                  <c:v>3559.3747637822498</c:v>
                </c:pt>
                <c:pt idx="300" formatCode="0">
                  <c:v>3555.5769165870056</c:v>
                </c:pt>
                <c:pt idx="301" formatCode="0">
                  <c:v>3552.1931316877267</c:v>
                </c:pt>
                <c:pt idx="302" formatCode="0">
                  <c:v>3547.5539615142502</c:v>
                </c:pt>
                <c:pt idx="303" formatCode="0">
                  <c:v>3546.6113804056668</c:v>
                </c:pt>
                <c:pt idx="304" formatCode="0">
                  <c:v>3548.6985572779213</c:v>
                </c:pt>
                <c:pt idx="305" formatCode="0">
                  <c:v>3543.4628741211973</c:v>
                </c:pt>
                <c:pt idx="306" formatCode="0">
                  <c:v>3537.2000674030069</c:v>
                </c:pt>
                <c:pt idx="307" formatCode="0">
                  <c:v>3530.5753846718535</c:v>
                </c:pt>
                <c:pt idx="308" formatCode="0">
                  <c:v>3526.9989517137014</c:v>
                </c:pt>
                <c:pt idx="309" formatCode="0">
                  <c:v>3524.375420660072</c:v>
                </c:pt>
                <c:pt idx="310" formatCode="0">
                  <c:v>3521.7480568514366</c:v>
                </c:pt>
                <c:pt idx="311" formatCode="0">
                  <c:v>3517.4799547607286</c:v>
                </c:pt>
                <c:pt idx="312" formatCode="0">
                  <c:v>3512.0398541840823</c:v>
                </c:pt>
                <c:pt idx="313" formatCode="0">
                  <c:v>3506.4653042301397</c:v>
                </c:pt>
                <c:pt idx="314" formatCode="0">
                  <c:v>3503.2510617149201</c:v>
                </c:pt>
                <c:pt idx="315" formatCode="0">
                  <c:v>3506.0196741543691</c:v>
                </c:pt>
                <c:pt idx="316" formatCode="0">
                  <c:v>3517.389885051507</c:v>
                </c:pt>
                <c:pt idx="317" formatCode="0">
                  <c:v>3541.6787411204941</c:v>
                </c:pt>
                <c:pt idx="318" formatCode="0">
                  <c:v>3547.4221113445865</c:v>
                </c:pt>
                <c:pt idx="319" formatCode="0">
                  <c:v>3542.559952032952</c:v>
                </c:pt>
                <c:pt idx="320" formatCode="0">
                  <c:v>3539.7090119079976</c:v>
                </c:pt>
                <c:pt idx="321" formatCode="0">
                  <c:v>3537.2608985595793</c:v>
                </c:pt>
                <c:pt idx="322" formatCode="0">
                  <c:v>3537.0552236968529</c:v>
                </c:pt>
                <c:pt idx="323" formatCode="0">
                  <c:v>3534.8761064592954</c:v>
                </c:pt>
                <c:pt idx="324" formatCode="0">
                  <c:v>3528.9451463302207</c:v>
                </c:pt>
                <c:pt idx="325" formatCode="0">
                  <c:v>3524.3684886924434</c:v>
                </c:pt>
                <c:pt idx="326" formatCode="0">
                  <c:v>3521.0770025926549</c:v>
                </c:pt>
                <c:pt idx="327" formatCode="0">
                  <c:v>3526.4954958245153</c:v>
                </c:pt>
                <c:pt idx="328" formatCode="0">
                  <c:v>3551.5182264074665</c:v>
                </c:pt>
                <c:pt idx="329" formatCode="0">
                  <c:v>3578.5918008173476</c:v>
                </c:pt>
                <c:pt idx="330" formatCode="0">
                  <c:v>3584.3671986156469</c:v>
                </c:pt>
                <c:pt idx="331" formatCode="0">
                  <c:v>3579.0055926468631</c:v>
                </c:pt>
                <c:pt idx="332" formatCode="0">
                  <c:v>3574.8365801821733</c:v>
                </c:pt>
                <c:pt idx="333" formatCode="0">
                  <c:v>3570.910408185493</c:v>
                </c:pt>
                <c:pt idx="334" formatCode="0">
                  <c:v>3567.8184849527165</c:v>
                </c:pt>
                <c:pt idx="335" formatCode="0">
                  <c:v>3563.2289128130951</c:v>
                </c:pt>
                <c:pt idx="336" formatCode="0">
                  <c:v>3557.1417461296433</c:v>
                </c:pt>
                <c:pt idx="337" formatCode="0">
                  <c:v>3554.0940917860717</c:v>
                </c:pt>
                <c:pt idx="338" formatCode="0">
                  <c:v>3549.7603598779738</c:v>
                </c:pt>
                <c:pt idx="339" formatCode="0">
                  <c:v>3552.2326625884775</c:v>
                </c:pt>
                <c:pt idx="340" formatCode="0">
                  <c:v>3576.585843046958</c:v>
                </c:pt>
                <c:pt idx="341" formatCode="0">
                  <c:v>3601.1379585836326</c:v>
                </c:pt>
                <c:pt idx="342" formatCode="0">
                  <c:v>3602.383943455482</c:v>
                </c:pt>
                <c:pt idx="343" formatCode="0">
                  <c:v>3595.4541904298208</c:v>
                </c:pt>
                <c:pt idx="344" formatCode="0">
                  <c:v>3593.2592449199819</c:v>
                </c:pt>
                <c:pt idx="345" formatCode="0">
                  <c:v>3590.0696004255756</c:v>
                </c:pt>
                <c:pt idx="346" formatCode="0">
                  <c:v>3587.484958194319</c:v>
                </c:pt>
                <c:pt idx="347" formatCode="0">
                  <c:v>3584.6557055707726</c:v>
                </c:pt>
                <c:pt idx="348" formatCode="0">
                  <c:v>3580.4076102581325</c:v>
                </c:pt>
                <c:pt idx="349" formatCode="0">
                  <c:v>3576.6764087948723</c:v>
                </c:pt>
                <c:pt idx="350" formatCode="0">
                  <c:v>3572.8111022111038</c:v>
                </c:pt>
                <c:pt idx="351" formatCode="0">
                  <c:v>3570.0591822157585</c:v>
                </c:pt>
                <c:pt idx="352" formatCode="0">
                  <c:v>3568.0445758745059</c:v>
                </c:pt>
                <c:pt idx="353" formatCode="0">
                  <c:v>3568.8614962876113</c:v>
                </c:pt>
                <c:pt idx="354" formatCode="0">
                  <c:v>3563.5891316202578</c:v>
                </c:pt>
                <c:pt idx="355" formatCode="0">
                  <c:v>3556.8478402260816</c:v>
                </c:pt>
                <c:pt idx="356" formatCode="0">
                  <c:v>3555.3427848376778</c:v>
                </c:pt>
                <c:pt idx="357" formatCode="0">
                  <c:v>3556.5880113194821</c:v>
                </c:pt>
                <c:pt idx="358" formatCode="0">
                  <c:v>3556.4107294814321</c:v>
                </c:pt>
                <c:pt idx="359" formatCode="0">
                  <c:v>3553.3679512476529</c:v>
                </c:pt>
                <c:pt idx="360" formatCode="0">
                  <c:v>3545.0452811069545</c:v>
                </c:pt>
                <c:pt idx="361" formatCode="0">
                  <c:v>3538.6633618256283</c:v>
                </c:pt>
                <c:pt idx="362" formatCode="0">
                  <c:v>3534.0124375835653</c:v>
                </c:pt>
                <c:pt idx="363" formatCode="0">
                  <c:v>3531.3426700993546</c:v>
                </c:pt>
                <c:pt idx="364" formatCode="0">
                  <c:v>3546.0573540309551</c:v>
                </c:pt>
                <c:pt idx="365" formatCode="0">
                  <c:v>3565.5045591035582</c:v>
                </c:pt>
                <c:pt idx="366" formatCode="0">
                  <c:v>3572.0397066202117</c:v>
                </c:pt>
                <c:pt idx="367" formatCode="0">
                  <c:v>3569.7085571286007</c:v>
                </c:pt>
                <c:pt idx="368" formatCode="0">
                  <c:v>3568.4394179197279</c:v>
                </c:pt>
                <c:pt idx="369" formatCode="0">
                  <c:v>3567.435246283972</c:v>
                </c:pt>
                <c:pt idx="370" formatCode="0">
                  <c:v>3566.5260262770571</c:v>
                </c:pt>
                <c:pt idx="371" formatCode="0">
                  <c:v>3564.2851856372249</c:v>
                </c:pt>
                <c:pt idx="372" formatCode="0">
                  <c:v>3554.0284171793032</c:v>
                </c:pt>
                <c:pt idx="373" formatCode="0">
                  <c:v>3545.71501291497</c:v>
                </c:pt>
                <c:pt idx="374" formatCode="0">
                  <c:v>3540.1981195523567</c:v>
                </c:pt>
                <c:pt idx="375" formatCode="0">
                  <c:v>3535.2935913237652</c:v>
                </c:pt>
                <c:pt idx="376" formatCode="0">
                  <c:v>3557.8536550496633</c:v>
                </c:pt>
                <c:pt idx="377" formatCode="0">
                  <c:v>3600.9969838156767</c:v>
                </c:pt>
                <c:pt idx="378" formatCode="0">
                  <c:v>3616.770821291414</c:v>
                </c:pt>
                <c:pt idx="379" formatCode="0">
                  <c:v>3615.4693779107556</c:v>
                </c:pt>
                <c:pt idx="380" formatCode="0">
                  <c:v>3611.4087688926093</c:v>
                </c:pt>
                <c:pt idx="381" formatCode="0">
                  <c:v>3612.0803848473111</c:v>
                </c:pt>
                <c:pt idx="382" formatCode="0">
                  <c:v>3611.3566606743152</c:v>
                </c:pt>
                <c:pt idx="383" formatCode="0">
                  <c:v>3609.6090579789129</c:v>
                </c:pt>
                <c:pt idx="384" formatCode="0">
                  <c:v>3599.6997367116196</c:v>
                </c:pt>
                <c:pt idx="385" formatCode="0">
                  <c:v>3592.4274447682214</c:v>
                </c:pt>
                <c:pt idx="386" formatCode="0">
                  <c:v>3585.1308286569979</c:v>
                </c:pt>
                <c:pt idx="387" formatCode="0">
                  <c:v>3584.8126332330585</c:v>
                </c:pt>
                <c:pt idx="388" formatCode="0">
                  <c:v>3620.7960983601265</c:v>
                </c:pt>
                <c:pt idx="389" formatCode="0">
                  <c:v>3648.1990712115817</c:v>
                </c:pt>
                <c:pt idx="390" formatCode="0">
                  <c:v>3654.6818001724846</c:v>
                </c:pt>
                <c:pt idx="391" formatCode="0">
                  <c:v>3651.7249651292304</c:v>
                </c:pt>
                <c:pt idx="392" formatCode="0">
                  <c:v>3648.062285487405</c:v>
                </c:pt>
                <c:pt idx="393" formatCode="0">
                  <c:v>3648.6105218275552</c:v>
                </c:pt>
                <c:pt idx="394" formatCode="0">
                  <c:v>3648.6859768869058</c:v>
                </c:pt>
                <c:pt idx="395" formatCode="0">
                  <c:v>3647.6127258274828</c:v>
                </c:pt>
                <c:pt idx="396" formatCode="0">
                  <c:v>3642.0168205979517</c:v>
                </c:pt>
                <c:pt idx="397" formatCode="0">
                  <c:v>3637.0514304521457</c:v>
                </c:pt>
                <c:pt idx="398" formatCode="0">
                  <c:v>3635.8263862869212</c:v>
                </c:pt>
                <c:pt idx="399" formatCode="0">
                  <c:v>3646.9141459938373</c:v>
                </c:pt>
                <c:pt idx="400" formatCode="0">
                  <c:v>3667.9729568531666</c:v>
                </c:pt>
                <c:pt idx="401" formatCode="0">
                  <c:v>3680.4744200139335</c:v>
                </c:pt>
                <c:pt idx="402" formatCode="0">
                  <c:v>3679.848193030442</c:v>
                </c:pt>
                <c:pt idx="403" formatCode="0">
                  <c:v>3674.6934231645323</c:v>
                </c:pt>
                <c:pt idx="404" formatCode="0">
                  <c:v>3670.8634596393103</c:v>
                </c:pt>
                <c:pt idx="405" formatCode="0">
                  <c:v>3671.2478769277345</c:v>
                </c:pt>
                <c:pt idx="406" formatCode="0">
                  <c:v>3670.4710343760403</c:v>
                </c:pt>
                <c:pt idx="407" formatCode="0">
                  <c:v>3668.9260412533213</c:v>
                </c:pt>
                <c:pt idx="408" formatCode="0">
                  <c:v>3662.5824455442826</c:v>
                </c:pt>
                <c:pt idx="409" formatCode="0">
                  <c:v>3658.0699330166576</c:v>
                </c:pt>
                <c:pt idx="410" formatCode="0">
                  <c:v>3654.4134358318142</c:v>
                </c:pt>
                <c:pt idx="411" formatCode="0">
                  <c:v>3660.2642672717861</c:v>
                </c:pt>
                <c:pt idx="412" formatCode="0">
                  <c:v>3675.6118219851346</c:v>
                </c:pt>
                <c:pt idx="413" formatCode="0">
                  <c:v>3689.77208424113</c:v>
                </c:pt>
                <c:pt idx="414" formatCode="0">
                  <c:v>3692.9700248165914</c:v>
                </c:pt>
                <c:pt idx="415" formatCode="0">
                  <c:v>3687.8187953290226</c:v>
                </c:pt>
                <c:pt idx="416" formatCode="0">
                  <c:v>3685.0220099974645</c:v>
                </c:pt>
                <c:pt idx="417" formatCode="0">
                  <c:v>3686.8370809080184</c:v>
                </c:pt>
                <c:pt idx="418" formatCode="0">
                  <c:v>3687.8565526779716</c:v>
                </c:pt>
                <c:pt idx="419" formatCode="0">
                  <c:v>3687.6795575301539</c:v>
                </c:pt>
                <c:pt idx="420" formatCode="0">
                  <c:v>3684.7534786637284</c:v>
                </c:pt>
                <c:pt idx="421" formatCode="0">
                  <c:v>3683.5520861494761</c:v>
                </c:pt>
                <c:pt idx="422" formatCode="0">
                  <c:v>3683.8422721658608</c:v>
                </c:pt>
                <c:pt idx="423" formatCode="0">
                  <c:v>3689.2038511174505</c:v>
                </c:pt>
                <c:pt idx="424" formatCode="0">
                  <c:v>3698.8638471232707</c:v>
                </c:pt>
                <c:pt idx="425" formatCode="0">
                  <c:v>3700</c:v>
                </c:pt>
                <c:pt idx="426" formatCode="0">
                  <c:v>3696.8651506055971</c:v>
                </c:pt>
                <c:pt idx="427" formatCode="0">
                  <c:v>3693.6501659495148</c:v>
                </c:pt>
                <c:pt idx="428" formatCode="0">
                  <c:v>3691.4376350887869</c:v>
                </c:pt>
                <c:pt idx="429" formatCode="0">
                  <c:v>3690.3847121841914</c:v>
                </c:pt>
                <c:pt idx="430" formatCode="0">
                  <c:v>3689.6252399148566</c:v>
                </c:pt>
                <c:pt idx="431" formatCode="0">
                  <c:v>3687.0227531376586</c:v>
                </c:pt>
                <c:pt idx="432" formatCode="0">
                  <c:v>3684.520419364163</c:v>
                </c:pt>
                <c:pt idx="433" formatCode="0">
                  <c:v>3683.1647589206086</c:v>
                </c:pt>
                <c:pt idx="434" formatCode="0">
                  <c:v>3682.401812082021</c:v>
                </c:pt>
                <c:pt idx="435" formatCode="0">
                  <c:v>3683.1218985392875</c:v>
                </c:pt>
                <c:pt idx="436" formatCode="0">
                  <c:v>3685.7440949020124</c:v>
                </c:pt>
                <c:pt idx="437" formatCode="0">
                  <c:v>3688.6177581599313</c:v>
                </c:pt>
                <c:pt idx="438" formatCode="0">
                  <c:v>3685.95197425893</c:v>
                </c:pt>
                <c:pt idx="439" formatCode="0">
                  <c:v>3682.3357451183601</c:v>
                </c:pt>
                <c:pt idx="440" formatCode="0">
                  <c:v>3679.9797023055821</c:v>
                </c:pt>
                <c:pt idx="441" formatCode="0">
                  <c:v>3678.5896817719781</c:v>
                </c:pt>
                <c:pt idx="442" formatCode="0">
                  <c:v>3676.772051188238</c:v>
                </c:pt>
                <c:pt idx="443" formatCode="0">
                  <c:v>3674.4646938106025</c:v>
                </c:pt>
                <c:pt idx="444" formatCode="0">
                  <c:v>3671.5977137104592</c:v>
                </c:pt>
                <c:pt idx="445" formatCode="0">
                  <c:v>3670.0048519534307</c:v>
                </c:pt>
                <c:pt idx="446" formatCode="0">
                  <c:v>3669.940427568893</c:v>
                </c:pt>
                <c:pt idx="447" formatCode="0">
                  <c:v>3671.2186928427313</c:v>
                </c:pt>
                <c:pt idx="448" formatCode="0">
                  <c:v>3672.1971012609824</c:v>
                </c:pt>
                <c:pt idx="449" formatCode="0">
                  <c:v>3670.5042873195534</c:v>
                </c:pt>
                <c:pt idx="450" formatCode="0">
                  <c:v>3666.631649622132</c:v>
                </c:pt>
                <c:pt idx="451" formatCode="0">
                  <c:v>3662.920772918611</c:v>
                </c:pt>
                <c:pt idx="452" formatCode="0">
                  <c:v>3659.7873821808817</c:v>
                </c:pt>
                <c:pt idx="453" formatCode="0">
                  <c:v>3657.7558967298974</c:v>
                </c:pt>
                <c:pt idx="454" formatCode="0">
                  <c:v>3655.9754111458383</c:v>
                </c:pt>
                <c:pt idx="455" formatCode="0">
                  <c:v>3653.3351940918837</c:v>
                </c:pt>
                <c:pt idx="456" formatCode="0">
                  <c:v>3650.5684193860307</c:v>
                </c:pt>
                <c:pt idx="457" formatCode="0">
                  <c:v>3648.16763707171</c:v>
                </c:pt>
                <c:pt idx="458" formatCode="0">
                  <c:v>3645.8953772821119</c:v>
                </c:pt>
                <c:pt idx="459" formatCode="0">
                  <c:v>3644.0533710973241</c:v>
                </c:pt>
                <c:pt idx="460" formatCode="0">
                  <c:v>3642.5725298754078</c:v>
                </c:pt>
                <c:pt idx="461" formatCode="0">
                  <c:v>3643.463351610078</c:v>
                </c:pt>
                <c:pt idx="462" formatCode="0">
                  <c:v>3640.2702449875792</c:v>
                </c:pt>
                <c:pt idx="463" formatCode="0">
                  <c:v>3635.4805584513324</c:v>
                </c:pt>
                <c:pt idx="464" formatCode="0">
                  <c:v>3633.2342228932316</c:v>
                </c:pt>
                <c:pt idx="465" formatCode="0">
                  <c:v>3632.6109575937044</c:v>
                </c:pt>
                <c:pt idx="466" formatCode="0">
                  <c:v>3631.0872059022745</c:v>
                </c:pt>
                <c:pt idx="467" formatCode="0">
                  <c:v>3627.7934567322309</c:v>
                </c:pt>
                <c:pt idx="468" formatCode="0">
                  <c:v>3624.1223851782784</c:v>
                </c:pt>
                <c:pt idx="469" formatCode="0">
                  <c:v>3621.5378806346898</c:v>
                </c:pt>
                <c:pt idx="470" formatCode="0">
                  <c:v>3619.143453481573</c:v>
                </c:pt>
                <c:pt idx="471" formatCode="0">
                  <c:v>3618.1328317150201</c:v>
                </c:pt>
                <c:pt idx="472" formatCode="0">
                  <c:v>3622.8550627337181</c:v>
                </c:pt>
                <c:pt idx="473" formatCode="0">
                  <c:v>3628.8853393878676</c:v>
                </c:pt>
                <c:pt idx="474" formatCode="0">
                  <c:v>3626.3563768633212</c:v>
                </c:pt>
                <c:pt idx="475" formatCode="0">
                  <c:v>3622.5631868545779</c:v>
                </c:pt>
                <c:pt idx="476" formatCode="0">
                  <c:v>3621.6277003963678</c:v>
                </c:pt>
                <c:pt idx="477" formatCode="0">
                  <c:v>3620.063744448064</c:v>
                </c:pt>
                <c:pt idx="478" formatCode="0">
                  <c:v>3619.4380048114144</c:v>
                </c:pt>
                <c:pt idx="479" formatCode="0">
                  <c:v>3617.2579269407747</c:v>
                </c:pt>
                <c:pt idx="480" formatCode="0">
                  <c:v>3613.8687706028413</c:v>
                </c:pt>
                <c:pt idx="481" formatCode="0">
                  <c:v>3612.203935301402</c:v>
                </c:pt>
                <c:pt idx="482" formatCode="0">
                  <c:v>3610.752898990082</c:v>
                </c:pt>
                <c:pt idx="483" formatCode="0">
                  <c:v>3612.0482941751757</c:v>
                </c:pt>
                <c:pt idx="484" formatCode="0">
                  <c:v>3619.2031390828229</c:v>
                </c:pt>
                <c:pt idx="485" formatCode="0">
                  <c:v>3620.2890416726341</c:v>
                </c:pt>
                <c:pt idx="486" formatCode="0">
                  <c:v>3616.5620142845878</c:v>
                </c:pt>
                <c:pt idx="487" formatCode="0">
                  <c:v>3612.0409294487281</c:v>
                </c:pt>
                <c:pt idx="488" formatCode="0">
                  <c:v>3610.0417239994867</c:v>
                </c:pt>
                <c:pt idx="489" formatCode="0">
                  <c:v>3608.0649768222788</c:v>
                </c:pt>
                <c:pt idx="490" formatCode="0">
                  <c:v>3606.8890514419545</c:v>
                </c:pt>
                <c:pt idx="491" formatCode="0">
                  <c:v>3603.9137729664935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7-411E-8EFC-C0E93A4D854B}"/>
            </c:ext>
          </c:extLst>
        </c:ser>
        <c:ser>
          <c:idx val="2"/>
          <c:order val="2"/>
          <c:tx>
            <c:v>3490 feet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'RUN47'!$G$4:$G$495</c:f>
              <c:numCache>
                <c:formatCode>General</c:formatCode>
                <c:ptCount val="492"/>
                <c:pt idx="0">
                  <c:v>3490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  <c:pt idx="50">
                  <c:v>3490</c:v>
                </c:pt>
                <c:pt idx="51">
                  <c:v>3490</c:v>
                </c:pt>
                <c:pt idx="52">
                  <c:v>3490</c:v>
                </c:pt>
                <c:pt idx="53">
                  <c:v>3490</c:v>
                </c:pt>
                <c:pt idx="54">
                  <c:v>3490</c:v>
                </c:pt>
                <c:pt idx="55">
                  <c:v>3490</c:v>
                </c:pt>
                <c:pt idx="56">
                  <c:v>3490</c:v>
                </c:pt>
                <c:pt idx="57">
                  <c:v>3490</c:v>
                </c:pt>
                <c:pt idx="58">
                  <c:v>3490</c:v>
                </c:pt>
                <c:pt idx="59">
                  <c:v>3490</c:v>
                </c:pt>
                <c:pt idx="60">
                  <c:v>3490</c:v>
                </c:pt>
                <c:pt idx="61">
                  <c:v>3490</c:v>
                </c:pt>
                <c:pt idx="62">
                  <c:v>3490</c:v>
                </c:pt>
                <c:pt idx="63">
                  <c:v>3490</c:v>
                </c:pt>
                <c:pt idx="64">
                  <c:v>3490</c:v>
                </c:pt>
                <c:pt idx="65">
                  <c:v>3490</c:v>
                </c:pt>
                <c:pt idx="66">
                  <c:v>3490</c:v>
                </c:pt>
                <c:pt idx="67">
                  <c:v>3490</c:v>
                </c:pt>
                <c:pt idx="68">
                  <c:v>3490</c:v>
                </c:pt>
                <c:pt idx="69">
                  <c:v>3490</c:v>
                </c:pt>
                <c:pt idx="70">
                  <c:v>3490</c:v>
                </c:pt>
                <c:pt idx="71">
                  <c:v>3490</c:v>
                </c:pt>
                <c:pt idx="72">
                  <c:v>3490</c:v>
                </c:pt>
                <c:pt idx="73">
                  <c:v>3490</c:v>
                </c:pt>
                <c:pt idx="74">
                  <c:v>3490</c:v>
                </c:pt>
                <c:pt idx="75">
                  <c:v>3490</c:v>
                </c:pt>
                <c:pt idx="76">
                  <c:v>3490</c:v>
                </c:pt>
                <c:pt idx="77">
                  <c:v>3490</c:v>
                </c:pt>
                <c:pt idx="78">
                  <c:v>3490</c:v>
                </c:pt>
                <c:pt idx="79">
                  <c:v>3490</c:v>
                </c:pt>
                <c:pt idx="80">
                  <c:v>3490</c:v>
                </c:pt>
                <c:pt idx="81">
                  <c:v>3490</c:v>
                </c:pt>
                <c:pt idx="82">
                  <c:v>3490</c:v>
                </c:pt>
                <c:pt idx="83">
                  <c:v>3490</c:v>
                </c:pt>
                <c:pt idx="84">
                  <c:v>3490</c:v>
                </c:pt>
                <c:pt idx="85">
                  <c:v>3490</c:v>
                </c:pt>
                <c:pt idx="86">
                  <c:v>3490</c:v>
                </c:pt>
                <c:pt idx="87">
                  <c:v>3490</c:v>
                </c:pt>
                <c:pt idx="88">
                  <c:v>3490</c:v>
                </c:pt>
                <c:pt idx="89">
                  <c:v>3490</c:v>
                </c:pt>
                <c:pt idx="90">
                  <c:v>3490</c:v>
                </c:pt>
                <c:pt idx="91">
                  <c:v>3490</c:v>
                </c:pt>
                <c:pt idx="92">
                  <c:v>3490</c:v>
                </c:pt>
                <c:pt idx="93">
                  <c:v>3490</c:v>
                </c:pt>
                <c:pt idx="94">
                  <c:v>3490</c:v>
                </c:pt>
                <c:pt idx="95">
                  <c:v>3490</c:v>
                </c:pt>
                <c:pt idx="96">
                  <c:v>3490</c:v>
                </c:pt>
                <c:pt idx="97">
                  <c:v>3490</c:v>
                </c:pt>
                <c:pt idx="98">
                  <c:v>3490</c:v>
                </c:pt>
                <c:pt idx="99">
                  <c:v>3490</c:v>
                </c:pt>
                <c:pt idx="100">
                  <c:v>3490</c:v>
                </c:pt>
                <c:pt idx="101">
                  <c:v>3490</c:v>
                </c:pt>
                <c:pt idx="102">
                  <c:v>3490</c:v>
                </c:pt>
                <c:pt idx="103">
                  <c:v>3490</c:v>
                </c:pt>
                <c:pt idx="104">
                  <c:v>3490</c:v>
                </c:pt>
                <c:pt idx="105">
                  <c:v>3490</c:v>
                </c:pt>
                <c:pt idx="106">
                  <c:v>3490</c:v>
                </c:pt>
                <c:pt idx="107">
                  <c:v>3490</c:v>
                </c:pt>
                <c:pt idx="108">
                  <c:v>3490</c:v>
                </c:pt>
                <c:pt idx="109">
                  <c:v>3490</c:v>
                </c:pt>
                <c:pt idx="110">
                  <c:v>3490</c:v>
                </c:pt>
                <c:pt idx="111">
                  <c:v>3490</c:v>
                </c:pt>
                <c:pt idx="112">
                  <c:v>3490</c:v>
                </c:pt>
                <c:pt idx="113">
                  <c:v>3490</c:v>
                </c:pt>
                <c:pt idx="114">
                  <c:v>3490</c:v>
                </c:pt>
                <c:pt idx="115">
                  <c:v>3490</c:v>
                </c:pt>
                <c:pt idx="116">
                  <c:v>3490</c:v>
                </c:pt>
                <c:pt idx="117">
                  <c:v>3490</c:v>
                </c:pt>
                <c:pt idx="118">
                  <c:v>3490</c:v>
                </c:pt>
                <c:pt idx="119">
                  <c:v>3490</c:v>
                </c:pt>
                <c:pt idx="120">
                  <c:v>3490</c:v>
                </c:pt>
                <c:pt idx="121">
                  <c:v>3490</c:v>
                </c:pt>
                <c:pt idx="122">
                  <c:v>3490</c:v>
                </c:pt>
                <c:pt idx="123">
                  <c:v>3490</c:v>
                </c:pt>
                <c:pt idx="124">
                  <c:v>3490</c:v>
                </c:pt>
                <c:pt idx="125">
                  <c:v>3490</c:v>
                </c:pt>
                <c:pt idx="126">
                  <c:v>3490</c:v>
                </c:pt>
                <c:pt idx="127">
                  <c:v>3490</c:v>
                </c:pt>
                <c:pt idx="128">
                  <c:v>3490</c:v>
                </c:pt>
                <c:pt idx="129">
                  <c:v>3490</c:v>
                </c:pt>
                <c:pt idx="130">
                  <c:v>3490</c:v>
                </c:pt>
                <c:pt idx="131">
                  <c:v>3490</c:v>
                </c:pt>
                <c:pt idx="132">
                  <c:v>3490</c:v>
                </c:pt>
                <c:pt idx="133">
                  <c:v>3490</c:v>
                </c:pt>
                <c:pt idx="134">
                  <c:v>3490</c:v>
                </c:pt>
                <c:pt idx="135">
                  <c:v>3490</c:v>
                </c:pt>
                <c:pt idx="136">
                  <c:v>3490</c:v>
                </c:pt>
                <c:pt idx="137">
                  <c:v>3490</c:v>
                </c:pt>
                <c:pt idx="138">
                  <c:v>3490</c:v>
                </c:pt>
                <c:pt idx="139">
                  <c:v>3490</c:v>
                </c:pt>
                <c:pt idx="140">
                  <c:v>3490</c:v>
                </c:pt>
                <c:pt idx="141">
                  <c:v>3490</c:v>
                </c:pt>
                <c:pt idx="142">
                  <c:v>3490</c:v>
                </c:pt>
                <c:pt idx="143">
                  <c:v>3490</c:v>
                </c:pt>
                <c:pt idx="144">
                  <c:v>3490</c:v>
                </c:pt>
                <c:pt idx="145">
                  <c:v>3490</c:v>
                </c:pt>
                <c:pt idx="146">
                  <c:v>3490</c:v>
                </c:pt>
                <c:pt idx="147">
                  <c:v>3490</c:v>
                </c:pt>
                <c:pt idx="148">
                  <c:v>3490</c:v>
                </c:pt>
                <c:pt idx="149">
                  <c:v>3490</c:v>
                </c:pt>
                <c:pt idx="150">
                  <c:v>3490</c:v>
                </c:pt>
                <c:pt idx="151">
                  <c:v>3490</c:v>
                </c:pt>
                <c:pt idx="152">
                  <c:v>3490</c:v>
                </c:pt>
                <c:pt idx="153">
                  <c:v>3490</c:v>
                </c:pt>
                <c:pt idx="154">
                  <c:v>3490</c:v>
                </c:pt>
                <c:pt idx="155">
                  <c:v>3490</c:v>
                </c:pt>
                <c:pt idx="156">
                  <c:v>3490</c:v>
                </c:pt>
                <c:pt idx="157">
                  <c:v>3490</c:v>
                </c:pt>
                <c:pt idx="158">
                  <c:v>3490</c:v>
                </c:pt>
                <c:pt idx="159">
                  <c:v>3490</c:v>
                </c:pt>
                <c:pt idx="160">
                  <c:v>3490</c:v>
                </c:pt>
                <c:pt idx="161">
                  <c:v>3490</c:v>
                </c:pt>
                <c:pt idx="162">
                  <c:v>3490</c:v>
                </c:pt>
                <c:pt idx="163">
                  <c:v>3490</c:v>
                </c:pt>
                <c:pt idx="164">
                  <c:v>3490</c:v>
                </c:pt>
                <c:pt idx="165">
                  <c:v>3490</c:v>
                </c:pt>
                <c:pt idx="166">
                  <c:v>3490</c:v>
                </c:pt>
                <c:pt idx="167">
                  <c:v>3490</c:v>
                </c:pt>
                <c:pt idx="168">
                  <c:v>3490</c:v>
                </c:pt>
                <c:pt idx="169">
                  <c:v>3490</c:v>
                </c:pt>
                <c:pt idx="170">
                  <c:v>3490</c:v>
                </c:pt>
                <c:pt idx="171">
                  <c:v>3490</c:v>
                </c:pt>
                <c:pt idx="172">
                  <c:v>3490</c:v>
                </c:pt>
                <c:pt idx="173">
                  <c:v>3490</c:v>
                </c:pt>
                <c:pt idx="174">
                  <c:v>3490</c:v>
                </c:pt>
                <c:pt idx="175">
                  <c:v>3490</c:v>
                </c:pt>
                <c:pt idx="176">
                  <c:v>3490</c:v>
                </c:pt>
                <c:pt idx="177">
                  <c:v>3490</c:v>
                </c:pt>
                <c:pt idx="178">
                  <c:v>3490</c:v>
                </c:pt>
                <c:pt idx="179">
                  <c:v>3490</c:v>
                </c:pt>
                <c:pt idx="180">
                  <c:v>3490</c:v>
                </c:pt>
                <c:pt idx="181">
                  <c:v>3490</c:v>
                </c:pt>
                <c:pt idx="182">
                  <c:v>3490</c:v>
                </c:pt>
                <c:pt idx="183">
                  <c:v>3490</c:v>
                </c:pt>
                <c:pt idx="184">
                  <c:v>3490</c:v>
                </c:pt>
                <c:pt idx="185">
                  <c:v>3490</c:v>
                </c:pt>
                <c:pt idx="186">
                  <c:v>3490</c:v>
                </c:pt>
                <c:pt idx="187">
                  <c:v>3490</c:v>
                </c:pt>
                <c:pt idx="188">
                  <c:v>3490</c:v>
                </c:pt>
                <c:pt idx="189">
                  <c:v>3490</c:v>
                </c:pt>
                <c:pt idx="190">
                  <c:v>3490</c:v>
                </c:pt>
                <c:pt idx="191">
                  <c:v>3490</c:v>
                </c:pt>
                <c:pt idx="192">
                  <c:v>3490</c:v>
                </c:pt>
                <c:pt idx="193">
                  <c:v>3490</c:v>
                </c:pt>
                <c:pt idx="194">
                  <c:v>3490</c:v>
                </c:pt>
                <c:pt idx="195">
                  <c:v>3490</c:v>
                </c:pt>
                <c:pt idx="196">
                  <c:v>3490</c:v>
                </c:pt>
                <c:pt idx="197">
                  <c:v>3490</c:v>
                </c:pt>
                <c:pt idx="198">
                  <c:v>3490</c:v>
                </c:pt>
                <c:pt idx="199">
                  <c:v>3490</c:v>
                </c:pt>
                <c:pt idx="200">
                  <c:v>3490</c:v>
                </c:pt>
                <c:pt idx="201">
                  <c:v>3490</c:v>
                </c:pt>
                <c:pt idx="202">
                  <c:v>3490</c:v>
                </c:pt>
                <c:pt idx="203">
                  <c:v>3490</c:v>
                </c:pt>
                <c:pt idx="204">
                  <c:v>3490</c:v>
                </c:pt>
                <c:pt idx="205">
                  <c:v>3490</c:v>
                </c:pt>
                <c:pt idx="206">
                  <c:v>3490</c:v>
                </c:pt>
                <c:pt idx="207">
                  <c:v>3490</c:v>
                </c:pt>
                <c:pt idx="208">
                  <c:v>3490</c:v>
                </c:pt>
                <c:pt idx="209">
                  <c:v>3490</c:v>
                </c:pt>
                <c:pt idx="210">
                  <c:v>3490</c:v>
                </c:pt>
                <c:pt idx="211">
                  <c:v>3490</c:v>
                </c:pt>
                <c:pt idx="212">
                  <c:v>3490</c:v>
                </c:pt>
                <c:pt idx="213">
                  <c:v>3490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3490</c:v>
                </c:pt>
                <c:pt idx="219">
                  <c:v>3490</c:v>
                </c:pt>
                <c:pt idx="220">
                  <c:v>3490</c:v>
                </c:pt>
                <c:pt idx="221">
                  <c:v>3490</c:v>
                </c:pt>
                <c:pt idx="222">
                  <c:v>3490</c:v>
                </c:pt>
                <c:pt idx="223">
                  <c:v>3490</c:v>
                </c:pt>
                <c:pt idx="224">
                  <c:v>3490</c:v>
                </c:pt>
                <c:pt idx="225">
                  <c:v>3490</c:v>
                </c:pt>
                <c:pt idx="226">
                  <c:v>3490</c:v>
                </c:pt>
                <c:pt idx="227">
                  <c:v>3490</c:v>
                </c:pt>
                <c:pt idx="228">
                  <c:v>3490</c:v>
                </c:pt>
                <c:pt idx="229">
                  <c:v>3490</c:v>
                </c:pt>
                <c:pt idx="230">
                  <c:v>3490</c:v>
                </c:pt>
                <c:pt idx="231">
                  <c:v>3490</c:v>
                </c:pt>
                <c:pt idx="232">
                  <c:v>3490</c:v>
                </c:pt>
                <c:pt idx="233">
                  <c:v>3490</c:v>
                </c:pt>
                <c:pt idx="234">
                  <c:v>3490</c:v>
                </c:pt>
                <c:pt idx="235">
                  <c:v>3490</c:v>
                </c:pt>
                <c:pt idx="236">
                  <c:v>3490</c:v>
                </c:pt>
                <c:pt idx="237">
                  <c:v>3490</c:v>
                </c:pt>
                <c:pt idx="238">
                  <c:v>3490</c:v>
                </c:pt>
                <c:pt idx="239">
                  <c:v>3490</c:v>
                </c:pt>
                <c:pt idx="240">
                  <c:v>3490</c:v>
                </c:pt>
                <c:pt idx="241">
                  <c:v>3490</c:v>
                </c:pt>
                <c:pt idx="242">
                  <c:v>3490</c:v>
                </c:pt>
                <c:pt idx="243">
                  <c:v>3490</c:v>
                </c:pt>
                <c:pt idx="244">
                  <c:v>3490</c:v>
                </c:pt>
                <c:pt idx="245">
                  <c:v>3490</c:v>
                </c:pt>
                <c:pt idx="246">
                  <c:v>3490</c:v>
                </c:pt>
                <c:pt idx="247">
                  <c:v>3490</c:v>
                </c:pt>
                <c:pt idx="248">
                  <c:v>3490</c:v>
                </c:pt>
                <c:pt idx="249">
                  <c:v>3490</c:v>
                </c:pt>
                <c:pt idx="250">
                  <c:v>3490</c:v>
                </c:pt>
                <c:pt idx="251">
                  <c:v>3490</c:v>
                </c:pt>
                <c:pt idx="252">
                  <c:v>3490</c:v>
                </c:pt>
                <c:pt idx="253">
                  <c:v>3490</c:v>
                </c:pt>
                <c:pt idx="254">
                  <c:v>3490</c:v>
                </c:pt>
                <c:pt idx="255">
                  <c:v>3490</c:v>
                </c:pt>
                <c:pt idx="256">
                  <c:v>3490</c:v>
                </c:pt>
                <c:pt idx="257">
                  <c:v>3490</c:v>
                </c:pt>
                <c:pt idx="258">
                  <c:v>3490</c:v>
                </c:pt>
                <c:pt idx="259">
                  <c:v>3490</c:v>
                </c:pt>
                <c:pt idx="260">
                  <c:v>3490</c:v>
                </c:pt>
                <c:pt idx="261">
                  <c:v>3490</c:v>
                </c:pt>
                <c:pt idx="262">
                  <c:v>3490</c:v>
                </c:pt>
                <c:pt idx="263">
                  <c:v>3490</c:v>
                </c:pt>
                <c:pt idx="264">
                  <c:v>3490</c:v>
                </c:pt>
                <c:pt idx="265">
                  <c:v>3490</c:v>
                </c:pt>
                <c:pt idx="266">
                  <c:v>3490</c:v>
                </c:pt>
                <c:pt idx="267">
                  <c:v>3490</c:v>
                </c:pt>
                <c:pt idx="268">
                  <c:v>3490</c:v>
                </c:pt>
                <c:pt idx="269">
                  <c:v>3490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3490</c:v>
                </c:pt>
                <c:pt idx="274">
                  <c:v>3490</c:v>
                </c:pt>
                <c:pt idx="275">
                  <c:v>3490</c:v>
                </c:pt>
                <c:pt idx="276">
                  <c:v>3490</c:v>
                </c:pt>
                <c:pt idx="277">
                  <c:v>3490</c:v>
                </c:pt>
                <c:pt idx="278">
                  <c:v>3490</c:v>
                </c:pt>
                <c:pt idx="279">
                  <c:v>3490</c:v>
                </c:pt>
                <c:pt idx="280">
                  <c:v>3490</c:v>
                </c:pt>
                <c:pt idx="281">
                  <c:v>3490</c:v>
                </c:pt>
                <c:pt idx="282">
                  <c:v>3490</c:v>
                </c:pt>
                <c:pt idx="283">
                  <c:v>3490</c:v>
                </c:pt>
                <c:pt idx="284">
                  <c:v>3490</c:v>
                </c:pt>
                <c:pt idx="285">
                  <c:v>3490</c:v>
                </c:pt>
                <c:pt idx="286">
                  <c:v>3490</c:v>
                </c:pt>
                <c:pt idx="287">
                  <c:v>3490</c:v>
                </c:pt>
                <c:pt idx="288">
                  <c:v>3490</c:v>
                </c:pt>
                <c:pt idx="289">
                  <c:v>3490</c:v>
                </c:pt>
                <c:pt idx="290">
                  <c:v>3490</c:v>
                </c:pt>
                <c:pt idx="291">
                  <c:v>3490</c:v>
                </c:pt>
                <c:pt idx="292">
                  <c:v>3490</c:v>
                </c:pt>
                <c:pt idx="293">
                  <c:v>3490</c:v>
                </c:pt>
                <c:pt idx="294">
                  <c:v>3490</c:v>
                </c:pt>
                <c:pt idx="295">
                  <c:v>3490</c:v>
                </c:pt>
                <c:pt idx="296">
                  <c:v>3490</c:v>
                </c:pt>
                <c:pt idx="297">
                  <c:v>3490</c:v>
                </c:pt>
                <c:pt idx="298">
                  <c:v>3490</c:v>
                </c:pt>
                <c:pt idx="299">
                  <c:v>3490</c:v>
                </c:pt>
                <c:pt idx="300">
                  <c:v>3490</c:v>
                </c:pt>
                <c:pt idx="301">
                  <c:v>3490</c:v>
                </c:pt>
                <c:pt idx="302">
                  <c:v>3490</c:v>
                </c:pt>
                <c:pt idx="303">
                  <c:v>3490</c:v>
                </c:pt>
                <c:pt idx="304">
                  <c:v>3490</c:v>
                </c:pt>
                <c:pt idx="305">
                  <c:v>3490</c:v>
                </c:pt>
                <c:pt idx="306">
                  <c:v>3490</c:v>
                </c:pt>
                <c:pt idx="307">
                  <c:v>3490</c:v>
                </c:pt>
                <c:pt idx="308">
                  <c:v>3490</c:v>
                </c:pt>
                <c:pt idx="309">
                  <c:v>3490</c:v>
                </c:pt>
                <c:pt idx="310">
                  <c:v>3490</c:v>
                </c:pt>
                <c:pt idx="311">
                  <c:v>3490</c:v>
                </c:pt>
                <c:pt idx="312">
                  <c:v>3490</c:v>
                </c:pt>
                <c:pt idx="313">
                  <c:v>3490</c:v>
                </c:pt>
                <c:pt idx="314">
                  <c:v>3490</c:v>
                </c:pt>
                <c:pt idx="315">
                  <c:v>3490</c:v>
                </c:pt>
                <c:pt idx="316">
                  <c:v>3490</c:v>
                </c:pt>
                <c:pt idx="317">
                  <c:v>3490</c:v>
                </c:pt>
                <c:pt idx="318">
                  <c:v>3490</c:v>
                </c:pt>
                <c:pt idx="319">
                  <c:v>3490</c:v>
                </c:pt>
                <c:pt idx="320">
                  <c:v>3490</c:v>
                </c:pt>
                <c:pt idx="321">
                  <c:v>3490</c:v>
                </c:pt>
                <c:pt idx="322">
                  <c:v>3490</c:v>
                </c:pt>
                <c:pt idx="323">
                  <c:v>3490</c:v>
                </c:pt>
                <c:pt idx="324">
                  <c:v>3490</c:v>
                </c:pt>
                <c:pt idx="325">
                  <c:v>3490</c:v>
                </c:pt>
                <c:pt idx="326">
                  <c:v>3490</c:v>
                </c:pt>
                <c:pt idx="327">
                  <c:v>3490</c:v>
                </c:pt>
                <c:pt idx="328">
                  <c:v>3490</c:v>
                </c:pt>
                <c:pt idx="329">
                  <c:v>3490</c:v>
                </c:pt>
                <c:pt idx="330">
                  <c:v>3490</c:v>
                </c:pt>
                <c:pt idx="331">
                  <c:v>3490</c:v>
                </c:pt>
                <c:pt idx="332">
                  <c:v>3490</c:v>
                </c:pt>
                <c:pt idx="333">
                  <c:v>3490</c:v>
                </c:pt>
                <c:pt idx="334">
                  <c:v>3490</c:v>
                </c:pt>
                <c:pt idx="335">
                  <c:v>3490</c:v>
                </c:pt>
                <c:pt idx="336">
                  <c:v>3490</c:v>
                </c:pt>
                <c:pt idx="337">
                  <c:v>3490</c:v>
                </c:pt>
                <c:pt idx="338">
                  <c:v>3490</c:v>
                </c:pt>
                <c:pt idx="339">
                  <c:v>3490</c:v>
                </c:pt>
                <c:pt idx="340">
                  <c:v>3490</c:v>
                </c:pt>
                <c:pt idx="341">
                  <c:v>3490</c:v>
                </c:pt>
                <c:pt idx="342">
                  <c:v>3490</c:v>
                </c:pt>
                <c:pt idx="343">
                  <c:v>3490</c:v>
                </c:pt>
                <c:pt idx="344">
                  <c:v>3490</c:v>
                </c:pt>
                <c:pt idx="345">
                  <c:v>3490</c:v>
                </c:pt>
                <c:pt idx="346">
                  <c:v>3490</c:v>
                </c:pt>
                <c:pt idx="347">
                  <c:v>3490</c:v>
                </c:pt>
                <c:pt idx="348">
                  <c:v>3490</c:v>
                </c:pt>
                <c:pt idx="349">
                  <c:v>3490</c:v>
                </c:pt>
                <c:pt idx="350">
                  <c:v>3490</c:v>
                </c:pt>
                <c:pt idx="351">
                  <c:v>3490</c:v>
                </c:pt>
                <c:pt idx="352">
                  <c:v>3490</c:v>
                </c:pt>
                <c:pt idx="353">
                  <c:v>3490</c:v>
                </c:pt>
                <c:pt idx="354">
                  <c:v>3490</c:v>
                </c:pt>
                <c:pt idx="355">
                  <c:v>3490</c:v>
                </c:pt>
                <c:pt idx="356">
                  <c:v>3490</c:v>
                </c:pt>
                <c:pt idx="357">
                  <c:v>3490</c:v>
                </c:pt>
                <c:pt idx="358">
                  <c:v>3490</c:v>
                </c:pt>
                <c:pt idx="359">
                  <c:v>3490</c:v>
                </c:pt>
                <c:pt idx="360">
                  <c:v>3490</c:v>
                </c:pt>
                <c:pt idx="361">
                  <c:v>3490</c:v>
                </c:pt>
                <c:pt idx="362">
                  <c:v>3490</c:v>
                </c:pt>
                <c:pt idx="363">
                  <c:v>3490</c:v>
                </c:pt>
                <c:pt idx="364">
                  <c:v>3490</c:v>
                </c:pt>
                <c:pt idx="365">
                  <c:v>3490</c:v>
                </c:pt>
                <c:pt idx="366">
                  <c:v>3490</c:v>
                </c:pt>
                <c:pt idx="367">
                  <c:v>3490</c:v>
                </c:pt>
                <c:pt idx="368">
                  <c:v>3490</c:v>
                </c:pt>
                <c:pt idx="369">
                  <c:v>3490</c:v>
                </c:pt>
                <c:pt idx="370">
                  <c:v>3490</c:v>
                </c:pt>
                <c:pt idx="371">
                  <c:v>3490</c:v>
                </c:pt>
                <c:pt idx="372">
                  <c:v>3490</c:v>
                </c:pt>
                <c:pt idx="373">
                  <c:v>3490</c:v>
                </c:pt>
                <c:pt idx="374">
                  <c:v>3490</c:v>
                </c:pt>
                <c:pt idx="375">
                  <c:v>3490</c:v>
                </c:pt>
                <c:pt idx="376">
                  <c:v>3490</c:v>
                </c:pt>
                <c:pt idx="377">
                  <c:v>3490</c:v>
                </c:pt>
                <c:pt idx="378">
                  <c:v>3490</c:v>
                </c:pt>
                <c:pt idx="379">
                  <c:v>3490</c:v>
                </c:pt>
                <c:pt idx="380">
                  <c:v>3490</c:v>
                </c:pt>
                <c:pt idx="381">
                  <c:v>3490</c:v>
                </c:pt>
                <c:pt idx="382">
                  <c:v>3490</c:v>
                </c:pt>
                <c:pt idx="383">
                  <c:v>3490</c:v>
                </c:pt>
                <c:pt idx="384">
                  <c:v>3490</c:v>
                </c:pt>
                <c:pt idx="385">
                  <c:v>3490</c:v>
                </c:pt>
                <c:pt idx="386">
                  <c:v>3490</c:v>
                </c:pt>
                <c:pt idx="387">
                  <c:v>3490</c:v>
                </c:pt>
                <c:pt idx="388">
                  <c:v>3490</c:v>
                </c:pt>
                <c:pt idx="389">
                  <c:v>3490</c:v>
                </c:pt>
                <c:pt idx="390">
                  <c:v>3490</c:v>
                </c:pt>
                <c:pt idx="391">
                  <c:v>3490</c:v>
                </c:pt>
                <c:pt idx="392">
                  <c:v>3490</c:v>
                </c:pt>
                <c:pt idx="393">
                  <c:v>3490</c:v>
                </c:pt>
                <c:pt idx="394">
                  <c:v>3490</c:v>
                </c:pt>
                <c:pt idx="395">
                  <c:v>3490</c:v>
                </c:pt>
                <c:pt idx="396">
                  <c:v>3490</c:v>
                </c:pt>
                <c:pt idx="397">
                  <c:v>3490</c:v>
                </c:pt>
                <c:pt idx="398">
                  <c:v>3490</c:v>
                </c:pt>
                <c:pt idx="399">
                  <c:v>3490</c:v>
                </c:pt>
                <c:pt idx="400">
                  <c:v>3490</c:v>
                </c:pt>
                <c:pt idx="401">
                  <c:v>3490</c:v>
                </c:pt>
                <c:pt idx="402">
                  <c:v>3490</c:v>
                </c:pt>
                <c:pt idx="403">
                  <c:v>3490</c:v>
                </c:pt>
                <c:pt idx="404">
                  <c:v>3490</c:v>
                </c:pt>
                <c:pt idx="405">
                  <c:v>3490</c:v>
                </c:pt>
                <c:pt idx="406">
                  <c:v>3490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3490</c:v>
                </c:pt>
                <c:pt idx="412">
                  <c:v>3490</c:v>
                </c:pt>
                <c:pt idx="413">
                  <c:v>3490</c:v>
                </c:pt>
                <c:pt idx="414">
                  <c:v>3490</c:v>
                </c:pt>
                <c:pt idx="415">
                  <c:v>3490</c:v>
                </c:pt>
                <c:pt idx="416">
                  <c:v>3490</c:v>
                </c:pt>
                <c:pt idx="417">
                  <c:v>3490</c:v>
                </c:pt>
                <c:pt idx="418">
                  <c:v>3490</c:v>
                </c:pt>
                <c:pt idx="419">
                  <c:v>3490</c:v>
                </c:pt>
                <c:pt idx="420">
                  <c:v>3490</c:v>
                </c:pt>
                <c:pt idx="421">
                  <c:v>3490</c:v>
                </c:pt>
                <c:pt idx="422">
                  <c:v>3490</c:v>
                </c:pt>
                <c:pt idx="423">
                  <c:v>3490</c:v>
                </c:pt>
                <c:pt idx="424">
                  <c:v>3490</c:v>
                </c:pt>
                <c:pt idx="425">
                  <c:v>3490</c:v>
                </c:pt>
                <c:pt idx="426">
                  <c:v>3490</c:v>
                </c:pt>
                <c:pt idx="427">
                  <c:v>3490</c:v>
                </c:pt>
                <c:pt idx="428">
                  <c:v>3490</c:v>
                </c:pt>
                <c:pt idx="429">
                  <c:v>3490</c:v>
                </c:pt>
                <c:pt idx="430">
                  <c:v>3490</c:v>
                </c:pt>
                <c:pt idx="431">
                  <c:v>3490</c:v>
                </c:pt>
                <c:pt idx="432">
                  <c:v>3490</c:v>
                </c:pt>
                <c:pt idx="433">
                  <c:v>3490</c:v>
                </c:pt>
                <c:pt idx="434">
                  <c:v>3490</c:v>
                </c:pt>
                <c:pt idx="435">
                  <c:v>3490</c:v>
                </c:pt>
                <c:pt idx="436">
                  <c:v>3490</c:v>
                </c:pt>
                <c:pt idx="437">
                  <c:v>3490</c:v>
                </c:pt>
                <c:pt idx="438">
                  <c:v>3490</c:v>
                </c:pt>
                <c:pt idx="439">
                  <c:v>3490</c:v>
                </c:pt>
                <c:pt idx="440">
                  <c:v>3490</c:v>
                </c:pt>
                <c:pt idx="441">
                  <c:v>3490</c:v>
                </c:pt>
                <c:pt idx="442">
                  <c:v>3490</c:v>
                </c:pt>
                <c:pt idx="443">
                  <c:v>3490</c:v>
                </c:pt>
                <c:pt idx="444">
                  <c:v>3490</c:v>
                </c:pt>
                <c:pt idx="445">
                  <c:v>3490</c:v>
                </c:pt>
                <c:pt idx="446">
                  <c:v>3490</c:v>
                </c:pt>
                <c:pt idx="447">
                  <c:v>3490</c:v>
                </c:pt>
                <c:pt idx="448">
                  <c:v>3490</c:v>
                </c:pt>
                <c:pt idx="449">
                  <c:v>3490</c:v>
                </c:pt>
                <c:pt idx="450">
                  <c:v>3490</c:v>
                </c:pt>
                <c:pt idx="451">
                  <c:v>3490</c:v>
                </c:pt>
                <c:pt idx="452">
                  <c:v>3490</c:v>
                </c:pt>
                <c:pt idx="453">
                  <c:v>3490</c:v>
                </c:pt>
                <c:pt idx="454">
                  <c:v>3490</c:v>
                </c:pt>
                <c:pt idx="455">
                  <c:v>3490</c:v>
                </c:pt>
                <c:pt idx="456">
                  <c:v>3490</c:v>
                </c:pt>
                <c:pt idx="457">
                  <c:v>3490</c:v>
                </c:pt>
                <c:pt idx="458">
                  <c:v>3490</c:v>
                </c:pt>
                <c:pt idx="459">
                  <c:v>3490</c:v>
                </c:pt>
                <c:pt idx="460">
                  <c:v>3490</c:v>
                </c:pt>
                <c:pt idx="461">
                  <c:v>3490</c:v>
                </c:pt>
                <c:pt idx="462">
                  <c:v>3490</c:v>
                </c:pt>
                <c:pt idx="463">
                  <c:v>3490</c:v>
                </c:pt>
                <c:pt idx="464">
                  <c:v>3490</c:v>
                </c:pt>
                <c:pt idx="465">
                  <c:v>3490</c:v>
                </c:pt>
                <c:pt idx="466">
                  <c:v>3490</c:v>
                </c:pt>
                <c:pt idx="467">
                  <c:v>3490</c:v>
                </c:pt>
                <c:pt idx="468">
                  <c:v>3490</c:v>
                </c:pt>
                <c:pt idx="469">
                  <c:v>3490</c:v>
                </c:pt>
                <c:pt idx="470">
                  <c:v>3490</c:v>
                </c:pt>
                <c:pt idx="471">
                  <c:v>3490</c:v>
                </c:pt>
                <c:pt idx="472">
                  <c:v>3490</c:v>
                </c:pt>
                <c:pt idx="473">
                  <c:v>3490</c:v>
                </c:pt>
                <c:pt idx="474">
                  <c:v>3490</c:v>
                </c:pt>
                <c:pt idx="475">
                  <c:v>3490</c:v>
                </c:pt>
                <c:pt idx="476">
                  <c:v>3490</c:v>
                </c:pt>
                <c:pt idx="477">
                  <c:v>3490</c:v>
                </c:pt>
                <c:pt idx="478">
                  <c:v>3490</c:v>
                </c:pt>
                <c:pt idx="479">
                  <c:v>3490</c:v>
                </c:pt>
                <c:pt idx="480">
                  <c:v>3490</c:v>
                </c:pt>
                <c:pt idx="481">
                  <c:v>3490</c:v>
                </c:pt>
                <c:pt idx="482">
                  <c:v>3490</c:v>
                </c:pt>
                <c:pt idx="483">
                  <c:v>3490</c:v>
                </c:pt>
                <c:pt idx="484">
                  <c:v>3490</c:v>
                </c:pt>
                <c:pt idx="485">
                  <c:v>3490</c:v>
                </c:pt>
                <c:pt idx="486">
                  <c:v>3490</c:v>
                </c:pt>
                <c:pt idx="487">
                  <c:v>3490</c:v>
                </c:pt>
                <c:pt idx="488">
                  <c:v>3490</c:v>
                </c:pt>
                <c:pt idx="489">
                  <c:v>3490</c:v>
                </c:pt>
                <c:pt idx="490">
                  <c:v>3490</c:v>
                </c:pt>
                <c:pt idx="491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7-411E-8EFC-C0E93A4D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550005062423577"/>
          <c:y val="0.15782407407407409"/>
          <c:w val="0.2332106669158936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'RUN94'!$Z$4:$Z$44</c:f>
              <c:numCache>
                <c:formatCode>0.0</c:formatCode>
                <c:ptCount val="41"/>
                <c:pt idx="1">
                  <c:v>7.6481000000000012</c:v>
                </c:pt>
                <c:pt idx="2">
                  <c:v>5.8316351999999982</c:v>
                </c:pt>
                <c:pt idx="3">
                  <c:v>21.584624399999996</c:v>
                </c:pt>
                <c:pt idx="4">
                  <c:v>14.2711459</c:v>
                </c:pt>
                <c:pt idx="5">
                  <c:v>18.554615300000002</c:v>
                </c:pt>
                <c:pt idx="6">
                  <c:v>15.603697899999995</c:v>
                </c:pt>
                <c:pt idx="7">
                  <c:v>13.270023600000004</c:v>
                </c:pt>
                <c:pt idx="8">
                  <c:v>17.613395999999995</c:v>
                </c:pt>
                <c:pt idx="9">
                  <c:v>15.067872299999998</c:v>
                </c:pt>
                <c:pt idx="10">
                  <c:v>10.438297200000001</c:v>
                </c:pt>
                <c:pt idx="11">
                  <c:v>11.380943</c:v>
                </c:pt>
                <c:pt idx="12">
                  <c:v>9.4747233000000026</c:v>
                </c:pt>
                <c:pt idx="13">
                  <c:v>18.838067000000002</c:v>
                </c:pt>
                <c:pt idx="14">
                  <c:v>16.037047799999996</c:v>
                </c:pt>
                <c:pt idx="15">
                  <c:v>13.596662300000002</c:v>
                </c:pt>
                <c:pt idx="16">
                  <c:v>14.125856200000001</c:v>
                </c:pt>
                <c:pt idx="17">
                  <c:v>13.408200500000001</c:v>
                </c:pt>
                <c:pt idx="18">
                  <c:v>11.083020400000002</c:v>
                </c:pt>
                <c:pt idx="19">
                  <c:v>19.073383400000004</c:v>
                </c:pt>
                <c:pt idx="20">
                  <c:v>14.288988700000001</c:v>
                </c:pt>
                <c:pt idx="21">
                  <c:v>16.6949513</c:v>
                </c:pt>
                <c:pt idx="22">
                  <c:v>10.339964799999999</c:v>
                </c:pt>
                <c:pt idx="23">
                  <c:v>15.818224700000002</c:v>
                </c:pt>
                <c:pt idx="24">
                  <c:v>14.799580000000002</c:v>
                </c:pt>
                <c:pt idx="25">
                  <c:v>3.3194123000000011</c:v>
                </c:pt>
                <c:pt idx="26">
                  <c:v>4.6038857999999987</c:v>
                </c:pt>
                <c:pt idx="27">
                  <c:v>5.2829599999999992</c:v>
                </c:pt>
                <c:pt idx="28">
                  <c:v>5.2319869999999984</c:v>
                </c:pt>
                <c:pt idx="29">
                  <c:v>0.89309610000000017</c:v>
                </c:pt>
                <c:pt idx="30">
                  <c:v>9.5613818999999989</c:v>
                </c:pt>
                <c:pt idx="31">
                  <c:v>0.92842990000000314</c:v>
                </c:pt>
                <c:pt idx="32">
                  <c:v>0.82019189999999997</c:v>
                </c:pt>
                <c:pt idx="33">
                  <c:v>4.6798844999999991</c:v>
                </c:pt>
                <c:pt idx="34">
                  <c:v>6.391390000000001E-2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0.96767680000000023</c:v>
                </c:pt>
                <c:pt idx="40">
                  <c:v>1.0298833000000001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3B7-BB0D-B740A35A121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'RUN94'!$AA$4:$AA$44</c:f>
              <c:numCache>
                <c:formatCode>0.0</c:formatCode>
                <c:ptCount val="41"/>
                <c:pt idx="1">
                  <c:v>5.6691974000000078</c:v>
                </c:pt>
                <c:pt idx="2">
                  <c:v>9.8871648000000096</c:v>
                </c:pt>
                <c:pt idx="3">
                  <c:v>31.769686484581744</c:v>
                </c:pt>
                <c:pt idx="4">
                  <c:v>20.00215583692184</c:v>
                </c:pt>
                <c:pt idx="5">
                  <c:v>22.637319600000009</c:v>
                </c:pt>
                <c:pt idx="6">
                  <c:v>15.619433499999996</c:v>
                </c:pt>
                <c:pt idx="7">
                  <c:v>17.781318700000007</c:v>
                </c:pt>
                <c:pt idx="8">
                  <c:v>19.349880300000006</c:v>
                </c:pt>
                <c:pt idx="9">
                  <c:v>16.655360800000004</c:v>
                </c:pt>
                <c:pt idx="10">
                  <c:v>16.168180200000005</c:v>
                </c:pt>
                <c:pt idx="11">
                  <c:v>17.575638600000008</c:v>
                </c:pt>
                <c:pt idx="12">
                  <c:v>15.226516699999998</c:v>
                </c:pt>
                <c:pt idx="13">
                  <c:v>13.839207600000009</c:v>
                </c:pt>
                <c:pt idx="14">
                  <c:v>22.791536300000008</c:v>
                </c:pt>
                <c:pt idx="15">
                  <c:v>16.942986200000007</c:v>
                </c:pt>
                <c:pt idx="16">
                  <c:v>15.192475744527956</c:v>
                </c:pt>
                <c:pt idx="17">
                  <c:v>17.248254700000007</c:v>
                </c:pt>
                <c:pt idx="18">
                  <c:v>15.583224700000001</c:v>
                </c:pt>
                <c:pt idx="19">
                  <c:v>22.512311188839952</c:v>
                </c:pt>
                <c:pt idx="20">
                  <c:v>15.313306600000001</c:v>
                </c:pt>
                <c:pt idx="21">
                  <c:v>15.353855100000002</c:v>
                </c:pt>
                <c:pt idx="22">
                  <c:v>3.6766707000000083</c:v>
                </c:pt>
                <c:pt idx="23">
                  <c:v>6.3923249000000091</c:v>
                </c:pt>
                <c:pt idx="24">
                  <c:v>1.997103900000005</c:v>
                </c:pt>
                <c:pt idx="25">
                  <c:v>0.82731330000000458</c:v>
                </c:pt>
                <c:pt idx="26">
                  <c:v>0.34258800000000461</c:v>
                </c:pt>
                <c:pt idx="27">
                  <c:v>0.96987680000000454</c:v>
                </c:pt>
                <c:pt idx="28">
                  <c:v>0.22742980000000457</c:v>
                </c:pt>
                <c:pt idx="29">
                  <c:v>0.89309610000000483</c:v>
                </c:pt>
                <c:pt idx="30">
                  <c:v>5.7906700000004585E-2</c:v>
                </c:pt>
                <c:pt idx="31">
                  <c:v>0.21765510000000457</c:v>
                </c:pt>
                <c:pt idx="32">
                  <c:v>0.82019190000000464</c:v>
                </c:pt>
                <c:pt idx="33">
                  <c:v>4.3959502000000032</c:v>
                </c:pt>
                <c:pt idx="34">
                  <c:v>6.3913900000004589E-2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0.96767680000000489</c:v>
                </c:pt>
                <c:pt idx="40">
                  <c:v>1.0298833000000045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9-43B7-BB0D-B740A35A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tickLblSkip val="5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'Trade-offs-47'!$B$4:$B$9</c:f>
              <c:numCache>
                <c:formatCode>#,##0</c:formatCode>
                <c:ptCount val="6"/>
                <c:pt idx="0">
                  <c:v>577885.3682927636</c:v>
                </c:pt>
                <c:pt idx="1">
                  <c:v>971650.65764269233</c:v>
                </c:pt>
                <c:pt idx="2">
                  <c:v>304820.38325000001</c:v>
                </c:pt>
                <c:pt idx="3">
                  <c:v>660885.34090399672</c:v>
                </c:pt>
                <c:pt idx="4">
                  <c:v>799614.7236883021</c:v>
                </c:pt>
                <c:pt idx="5">
                  <c:v>493940.95375635772</c:v>
                </c:pt>
              </c:numCache>
            </c:numRef>
          </c:xVal>
          <c:yVal>
            <c:numRef>
              <c:f>'Trade-offs-47'!$C$4:$C$9</c:f>
              <c:numCache>
                <c:formatCode>#,##0</c:formatCode>
                <c:ptCount val="6"/>
                <c:pt idx="0">
                  <c:v>585262.10729063849</c:v>
                </c:pt>
                <c:pt idx="1">
                  <c:v>58025.000000000524</c:v>
                </c:pt>
                <c:pt idx="2">
                  <c:v>856402.31088580377</c:v>
                </c:pt>
                <c:pt idx="3">
                  <c:v>483707.0788883593</c:v>
                </c:pt>
                <c:pt idx="4">
                  <c:v>316108.0880033279</c:v>
                </c:pt>
                <c:pt idx="5">
                  <c:v>674111.71151907346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5-45C0-911D-0D8751A74FE6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'Trade-offs-47'!$B$10</c:f>
              <c:numCache>
                <c:formatCode>#,##0</c:formatCode>
                <c:ptCount val="1"/>
                <c:pt idx="0">
                  <c:v>304820.38325000001</c:v>
                </c:pt>
              </c:numCache>
            </c:numRef>
          </c:xVal>
          <c:yVal>
            <c:numRef>
              <c:f>'Trade-offs-47'!$C$10</c:f>
              <c:numCache>
                <c:formatCode>#,##0</c:formatCode>
                <c:ptCount val="1"/>
                <c:pt idx="0">
                  <c:v>774449.08550000004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5-45C0-911D-0D8751A7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Depletion trade offs between different </a:t>
            </a:r>
            <a:r>
              <a:rPr lang="en-US" sz="1200" b="1" baseline="0">
                <a:solidFill>
                  <a:schemeClr val="tx1"/>
                </a:solidFill>
              </a:rPr>
              <a:t>shortage allocation strategies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960721842228"/>
          <c:y val="0.11988352202243377"/>
          <c:w val="0.77808713282097219"/>
          <c:h val="0.71657591055240311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'Trade-offs-47'!$X$4:$X$9</c:f>
              <c:numCache>
                <c:formatCode>#,##0</c:formatCode>
                <c:ptCount val="6"/>
                <c:pt idx="0">
                  <c:v>193.85572050828932</c:v>
                </c:pt>
                <c:pt idx="1">
                  <c:v>178.10510893429219</c:v>
                </c:pt>
                <c:pt idx="2">
                  <c:v>204.77831990999988</c:v>
                </c:pt>
                <c:pt idx="3">
                  <c:v>190.53572160384002</c:v>
                </c:pt>
                <c:pt idx="4">
                  <c:v>184.98654629246781</c:v>
                </c:pt>
                <c:pt idx="5">
                  <c:v>197.21349708974557</c:v>
                </c:pt>
              </c:numCache>
            </c:numRef>
          </c:xVal>
          <c:yVal>
            <c:numRef>
              <c:f>'Trade-offs-47'!$Y$4:$Y$9</c:f>
              <c:numCache>
                <c:formatCode>#,##0</c:formatCode>
                <c:ptCount val="6"/>
                <c:pt idx="0">
                  <c:v>337.01437287837456</c:v>
                </c:pt>
                <c:pt idx="1">
                  <c:v>358.10385717000014</c:v>
                </c:pt>
                <c:pt idx="2">
                  <c:v>326.16876473456801</c:v>
                </c:pt>
                <c:pt idx="3">
                  <c:v>341.07657401446573</c:v>
                </c:pt>
                <c:pt idx="4">
                  <c:v>347.78053364986698</c:v>
                </c:pt>
                <c:pt idx="5">
                  <c:v>333.46038870923724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6-4260-8D49-9047466F17D8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'Trade-offs-47'!$X$10</c:f>
              <c:numCache>
                <c:formatCode>#,##0</c:formatCode>
                <c:ptCount val="1"/>
                <c:pt idx="0">
                  <c:v>204.77831990999988</c:v>
                </c:pt>
              </c:numCache>
            </c:numRef>
          </c:xVal>
          <c:yVal>
            <c:numRef>
              <c:f>'Trade-offs-47'!$Y$10</c:f>
              <c:numCache>
                <c:formatCode>#,##0</c:formatCode>
                <c:ptCount val="1"/>
                <c:pt idx="0">
                  <c:v>329.44689375000013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6-4260-8D49-9047466F17D8}"/>
            </c:ext>
          </c:extLst>
        </c:ser>
        <c:ser>
          <c:idx val="1"/>
          <c:order val="2"/>
          <c:tx>
            <c:v>UB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'Trade-offs-47'!$P$17:$P$18</c:f>
              <c:numCache>
                <c:formatCode>0</c:formatCode>
                <c:ptCount val="2"/>
                <c:pt idx="0">
                  <c:v>216.97113523999988</c:v>
                </c:pt>
                <c:pt idx="1">
                  <c:v>216.97113523999988</c:v>
                </c:pt>
              </c:numCache>
            </c:numRef>
          </c:xVal>
          <c:yVal>
            <c:numRef>
              <c:f>'Trade-offs-47'!$Q$17:$Q$18</c:f>
              <c:numCache>
                <c:formatCode>0</c:formatCode>
                <c:ptCount val="2"/>
                <c:pt idx="0">
                  <c:v>320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C-43D4-AB56-9103861CE27D}"/>
            </c:ext>
          </c:extLst>
        </c:ser>
        <c:ser>
          <c:idx val="3"/>
          <c:order val="3"/>
          <c:tx>
            <c:v>LB&amp;M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'Trade-offs-47'!$P$20:$P$21</c:f>
              <c:numCache>
                <c:formatCode>0</c:formatCode>
                <c:ptCount val="2"/>
                <c:pt idx="0">
                  <c:v>175</c:v>
                </c:pt>
                <c:pt idx="1">
                  <c:v>216.97113523999988</c:v>
                </c:pt>
              </c:numCache>
            </c:numRef>
          </c:xVal>
          <c:yVal>
            <c:numRef>
              <c:f>'Trade-offs-47'!$Q$20:$Q$21</c:f>
              <c:numCache>
                <c:formatCode>0</c:formatCode>
                <c:ptCount val="2"/>
                <c:pt idx="0">
                  <c:v>360.42485717000011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C-43D4-AB56-9103861CE27D}"/>
            </c:ext>
          </c:extLst>
        </c:ser>
        <c:ser>
          <c:idx val="4"/>
          <c:order val="4"/>
          <c:tx>
            <c:v>Ideal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'Trade-offs-47'!$O$13</c:f>
              <c:numCache>
                <c:formatCode>General</c:formatCode>
                <c:ptCount val="1"/>
                <c:pt idx="0">
                  <c:v>216.97113523999988</c:v>
                </c:pt>
              </c:numCache>
            </c:numRef>
          </c:xVal>
          <c:yVal>
            <c:numRef>
              <c:f>'Trade-offs-47'!$O$14</c:f>
              <c:numCache>
                <c:formatCode>General</c:formatCode>
                <c:ptCount val="1"/>
                <c:pt idx="0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C-43D4-AB56-9103861C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220"/>
          <c:min val="1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Average UB water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depletions for the next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40 years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baseline="0">
                    <a:solidFill>
                      <a:schemeClr val="tx1"/>
                    </a:solidFill>
                  </a:rPr>
                  <a:t>across 113 hydrologic traces(maf)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658983058637369"/>
              <c:y val="0.902432283029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  <c:majorUnit val="5"/>
      </c:valAx>
      <c:valAx>
        <c:axId val="437532095"/>
        <c:scaling>
          <c:orientation val="minMax"/>
          <c:min val="3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Average LB and Mexico water depletions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for the next 40 years across 113 hydrologic traces (maf)</a:t>
                </a:r>
                <a:endParaRPr lang="en-US" sz="12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968313529289138E-2"/>
              <c:y val="0.1073149127503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9589146103453761"/>
          <c:y val="0.31595826641072849"/>
          <c:w val="0.2390101686390998"/>
          <c:h val="0.1463443935179744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'Trade-offs-94'!$B$4:$B$9</c:f>
              <c:numCache>
                <c:formatCode>#,##0</c:formatCode>
                <c:ptCount val="6"/>
                <c:pt idx="0">
                  <c:v>495884.59094872384</c:v>
                </c:pt>
                <c:pt idx="1">
                  <c:v>801597.24754890031</c:v>
                </c:pt>
                <c:pt idx="2">
                  <c:v>258460.39949999997</c:v>
                </c:pt>
                <c:pt idx="3">
                  <c:v>568241.93718024518</c:v>
                </c:pt>
                <c:pt idx="4">
                  <c:v>666886.55784318189</c:v>
                </c:pt>
                <c:pt idx="5">
                  <c:v>424852.42254146107</c:v>
                </c:pt>
              </c:numCache>
            </c:numRef>
          </c:xVal>
          <c:yVal>
            <c:numRef>
              <c:f>'Trade-offs-94'!$C$4:$C$9</c:f>
              <c:numCache>
                <c:formatCode>#,##0</c:formatCode>
                <c:ptCount val="6"/>
                <c:pt idx="0">
                  <c:v>476186.96068845486</c:v>
                </c:pt>
                <c:pt idx="1">
                  <c:v>42700.000000000466</c:v>
                </c:pt>
                <c:pt idx="2">
                  <c:v>708269.97151517658</c:v>
                </c:pt>
                <c:pt idx="3">
                  <c:v>173865.24743904785</c:v>
                </c:pt>
                <c:pt idx="4">
                  <c:v>233110.01991038994</c:v>
                </c:pt>
                <c:pt idx="5">
                  <c:v>538601.06912438304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F-4543-9297-99C05AC9293F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'Trade-offs-47'!$B$10</c:f>
              <c:numCache>
                <c:formatCode>#,##0</c:formatCode>
                <c:ptCount val="1"/>
                <c:pt idx="0">
                  <c:v>304820.38325000001</c:v>
                </c:pt>
              </c:numCache>
            </c:numRef>
          </c:xVal>
          <c:yVal>
            <c:numRef>
              <c:f>'Trade-offs-47'!$C$10</c:f>
              <c:numCache>
                <c:formatCode>#,##0</c:formatCode>
                <c:ptCount val="1"/>
                <c:pt idx="0">
                  <c:v>774449.08550000004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F-4543-9297-99C05AC9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Depletion trade offs between different </a:t>
            </a:r>
            <a:r>
              <a:rPr lang="en-US" sz="1200" b="1" baseline="0">
                <a:solidFill>
                  <a:schemeClr val="tx1"/>
                </a:solidFill>
              </a:rPr>
              <a:t>shortage allocation strategies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0206083526614"/>
          <c:y val="0.11988352202243377"/>
          <c:w val="0.80727209755440987"/>
          <c:h val="0.71657591055240311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'Trade-offs-94'!$X$4:$X$9</c:f>
              <c:numCache>
                <c:formatCode>#,##0</c:formatCode>
                <c:ptCount val="6"/>
                <c:pt idx="0">
                  <c:v>197.13575160205093</c:v>
                </c:pt>
                <c:pt idx="1">
                  <c:v>184.90724533804388</c:v>
                </c:pt>
                <c:pt idx="2">
                  <c:v>206.6327192599999</c:v>
                </c:pt>
                <c:pt idx="3">
                  <c:v>194.2414577527901</c:v>
                </c:pt>
                <c:pt idx="4">
                  <c:v>190.29567292627263</c:v>
                </c:pt>
                <c:pt idx="5">
                  <c:v>199.97703833834146</c:v>
                </c:pt>
              </c:numCache>
            </c:numRef>
          </c:xVal>
          <c:yVal>
            <c:numRef>
              <c:f>'Trade-offs-94'!$Y$4:$Y$9</c:f>
              <c:numCache>
                <c:formatCode>#,##0</c:formatCode>
                <c:ptCount val="6"/>
                <c:pt idx="0">
                  <c:v>341.37737874246193</c:v>
                </c:pt>
                <c:pt idx="1">
                  <c:v>358.71685717000014</c:v>
                </c:pt>
                <c:pt idx="2">
                  <c:v>332.09405830939306</c:v>
                </c:pt>
                <c:pt idx="3">
                  <c:v>353.4702472724382</c:v>
                </c:pt>
                <c:pt idx="4">
                  <c:v>351.10045637358451</c:v>
                </c:pt>
                <c:pt idx="5">
                  <c:v>338.88081440502481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7-431D-A32E-27AC618D60B2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'Trade-offs-94'!$X$10</c:f>
              <c:numCache>
                <c:formatCode>#,##0</c:formatCode>
                <c:ptCount val="1"/>
                <c:pt idx="0">
                  <c:v>206.6327192599999</c:v>
                </c:pt>
              </c:numCache>
            </c:numRef>
          </c:xVal>
          <c:yVal>
            <c:numRef>
              <c:f>'Trade-offs-94'!$Y$10</c:f>
              <c:numCache>
                <c:formatCode>#,##0</c:formatCode>
                <c:ptCount val="1"/>
                <c:pt idx="0">
                  <c:v>332.85769787000015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7-431D-A32E-27AC618D60B2}"/>
            </c:ext>
          </c:extLst>
        </c:ser>
        <c:ser>
          <c:idx val="1"/>
          <c:order val="2"/>
          <c:tx>
            <c:v>UB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'Trade-offs-94'!$P$17:$P$18</c:f>
              <c:numCache>
                <c:formatCode>0</c:formatCode>
                <c:ptCount val="2"/>
                <c:pt idx="0">
                  <c:v>216.97113523999988</c:v>
                </c:pt>
                <c:pt idx="1">
                  <c:v>216.97113523999988</c:v>
                </c:pt>
              </c:numCache>
            </c:numRef>
          </c:xVal>
          <c:yVal>
            <c:numRef>
              <c:f>'Trade-offs-94'!$Q$17:$Q$18</c:f>
              <c:numCache>
                <c:formatCode>0</c:formatCode>
                <c:ptCount val="2"/>
                <c:pt idx="0">
                  <c:v>320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7-431D-A32E-27AC618D60B2}"/>
            </c:ext>
          </c:extLst>
        </c:ser>
        <c:ser>
          <c:idx val="3"/>
          <c:order val="3"/>
          <c:tx>
            <c:v>LB&amp;M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'Trade-offs-94'!$P$20:$P$21</c:f>
              <c:numCache>
                <c:formatCode>0</c:formatCode>
                <c:ptCount val="2"/>
                <c:pt idx="0">
                  <c:v>175</c:v>
                </c:pt>
                <c:pt idx="1">
                  <c:v>216.97113523999988</c:v>
                </c:pt>
              </c:numCache>
            </c:numRef>
          </c:xVal>
          <c:yVal>
            <c:numRef>
              <c:f>'Trade-offs-94'!$Q$20:$Q$21</c:f>
              <c:numCache>
                <c:formatCode>0</c:formatCode>
                <c:ptCount val="2"/>
                <c:pt idx="0">
                  <c:v>360.42485717000011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7-431D-A32E-27AC618D60B2}"/>
            </c:ext>
          </c:extLst>
        </c:ser>
        <c:ser>
          <c:idx val="4"/>
          <c:order val="4"/>
          <c:tx>
            <c:v>Ideal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'Trade-offs-94'!$O$13</c:f>
              <c:numCache>
                <c:formatCode>General</c:formatCode>
                <c:ptCount val="1"/>
                <c:pt idx="0">
                  <c:v>216.97113523999988</c:v>
                </c:pt>
              </c:numCache>
            </c:numRef>
          </c:xVal>
          <c:yVal>
            <c:numRef>
              <c:f>'Trade-offs-94'!$O$14</c:f>
              <c:numCache>
                <c:formatCode>General</c:formatCode>
                <c:ptCount val="1"/>
                <c:pt idx="0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7-431D-A32E-27AC618D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220"/>
          <c:min val="1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Average UB water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depletions for the next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40 years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baseline="0">
                    <a:solidFill>
                      <a:schemeClr val="tx1"/>
                    </a:solidFill>
                  </a:rPr>
                  <a:t>across 113 hydrologic traces(maf)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658983058637369"/>
              <c:y val="0.902432283029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  <c:majorUnit val="5"/>
      </c:valAx>
      <c:valAx>
        <c:axId val="437532095"/>
        <c:scaling>
          <c:orientation val="minMax"/>
          <c:max val="365"/>
          <c:min val="3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Average LB and Mexico water depletions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for the next 40 years across 113 hydrologic traces (maf)</a:t>
                </a:r>
                <a:endParaRPr lang="en-US" sz="12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968313529289138E-2"/>
              <c:y val="0.1073149127503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9589146103453761"/>
          <c:y val="0.31595826641072849"/>
          <c:w val="0.2390101686390998"/>
          <c:h val="0.1463443935179744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">
                  <c:v>3586.6770455661349</c:v>
                </c:pt>
                <c:pt idx="13" formatCode="0">
                  <c:v>3583.1390269718054</c:v>
                </c:pt>
                <c:pt idx="14" formatCode="0">
                  <c:v>3579.4809120811383</c:v>
                </c:pt>
                <c:pt idx="15" formatCode="0">
                  <c:v>3577.2715246480325</c:v>
                </c:pt>
                <c:pt idx="16" formatCode="0">
                  <c:v>3576.9468392355216</c:v>
                </c:pt>
                <c:pt idx="17" formatCode="0">
                  <c:v>3577.6055330784179</c:v>
                </c:pt>
                <c:pt idx="18" formatCode="0">
                  <c:v>3573.9228895128458</c:v>
                </c:pt>
                <c:pt idx="19" formatCode="0">
                  <c:v>3567.4056097132066</c:v>
                </c:pt>
                <c:pt idx="20" formatCode="0">
                  <c:v>3562.9538835270728</c:v>
                </c:pt>
                <c:pt idx="21" formatCode="0">
                  <c:v>3562.2678911405892</c:v>
                </c:pt>
                <c:pt idx="22" formatCode="0">
                  <c:v>3560.004835054564</c:v>
                </c:pt>
                <c:pt idx="23" formatCode="0">
                  <c:v>3555.483814174589</c:v>
                </c:pt>
                <c:pt idx="24" formatCode="0">
                  <c:v>3550.3236790480773</c:v>
                </c:pt>
                <c:pt idx="25" formatCode="0">
                  <c:v>3548.5161121175311</c:v>
                </c:pt>
                <c:pt idx="26" formatCode="0">
                  <c:v>3545.8900387623817</c:v>
                </c:pt>
                <c:pt idx="27" formatCode="0">
                  <c:v>3551.0185252875494</c:v>
                </c:pt>
                <c:pt idx="28" formatCode="0">
                  <c:v>3578.7805345882548</c:v>
                </c:pt>
                <c:pt idx="29" formatCode="0">
                  <c:v>3596.089105149993</c:v>
                </c:pt>
                <c:pt idx="30" formatCode="0">
                  <c:v>3603.6029851573221</c:v>
                </c:pt>
                <c:pt idx="31" formatCode="0">
                  <c:v>3602.7635507492164</c:v>
                </c:pt>
                <c:pt idx="32" formatCode="0">
                  <c:v>3601.8174652892826</c:v>
                </c:pt>
                <c:pt idx="33" formatCode="0">
                  <c:v>3598.4334550182361</c:v>
                </c:pt>
                <c:pt idx="34" formatCode="0">
                  <c:v>3595.3816920002378</c:v>
                </c:pt>
                <c:pt idx="35" formatCode="0">
                  <c:v>3591.4638734162218</c:v>
                </c:pt>
                <c:pt idx="36" formatCode="0">
                  <c:v>3585.7615550811829</c:v>
                </c:pt>
                <c:pt idx="37" formatCode="0">
                  <c:v>3580.4146084468716</c:v>
                </c:pt>
                <c:pt idx="38" formatCode="0">
                  <c:v>3576.2045412364882</c:v>
                </c:pt>
                <c:pt idx="39" formatCode="0">
                  <c:v>3571.9195513583277</c:v>
                </c:pt>
                <c:pt idx="40" formatCode="0">
                  <c:v>3571.6594928521022</c:v>
                </c:pt>
                <c:pt idx="41" formatCode="0">
                  <c:v>3591.789365613552</c:v>
                </c:pt>
                <c:pt idx="42" formatCode="0">
                  <c:v>3591.291678803168</c:v>
                </c:pt>
                <c:pt idx="43" formatCode="0">
                  <c:v>3585.592135882584</c:v>
                </c:pt>
                <c:pt idx="44" formatCode="0">
                  <c:v>3582.2908331646458</c:v>
                </c:pt>
                <c:pt idx="45" formatCode="0">
                  <c:v>3579.313874630991</c:v>
                </c:pt>
                <c:pt idx="46" formatCode="0">
                  <c:v>3575.6337548956612</c:v>
                </c:pt>
                <c:pt idx="47" formatCode="0">
                  <c:v>3571.4545178601893</c:v>
                </c:pt>
                <c:pt idx="48" formatCode="0">
                  <c:v>3567.5217198039873</c:v>
                </c:pt>
                <c:pt idx="49" formatCode="0">
                  <c:v>3563.8786033482315</c:v>
                </c:pt>
                <c:pt idx="50" formatCode="0">
                  <c:v>3560.0482541525075</c:v>
                </c:pt>
                <c:pt idx="51" formatCode="0">
                  <c:v>3557.7357253018354</c:v>
                </c:pt>
                <c:pt idx="52" formatCode="0">
                  <c:v>3562.525451665138</c:v>
                </c:pt>
                <c:pt idx="53" formatCode="0">
                  <c:v>3561.7975585605759</c:v>
                </c:pt>
                <c:pt idx="54" formatCode="0">
                  <c:v>3557.3887114271042</c:v>
                </c:pt>
                <c:pt idx="55" formatCode="0">
                  <c:v>3551.1746605391681</c:v>
                </c:pt>
                <c:pt idx="56" formatCode="0">
                  <c:v>3546.0062476272642</c:v>
                </c:pt>
                <c:pt idx="57" formatCode="0">
                  <c:v>3542.3238674842596</c:v>
                </c:pt>
                <c:pt idx="58" formatCode="0">
                  <c:v>3539.3810163317748</c:v>
                </c:pt>
                <c:pt idx="59" formatCode="0">
                  <c:v>3535.4150798536775</c:v>
                </c:pt>
                <c:pt idx="60" formatCode="0">
                  <c:v>3530.2879657038416</c:v>
                </c:pt>
                <c:pt idx="61" formatCode="0">
                  <c:v>3525.7285237416372</c:v>
                </c:pt>
                <c:pt idx="62" formatCode="0">
                  <c:v>3521.0641153746083</c:v>
                </c:pt>
                <c:pt idx="63" formatCode="0">
                  <c:v>3515.8844821331154</c:v>
                </c:pt>
                <c:pt idx="64" formatCode="0">
                  <c:v>3518.5372911833319</c:v>
                </c:pt>
                <c:pt idx="65" formatCode="0">
                  <c:v>3541.7428872449123</c:v>
                </c:pt>
                <c:pt idx="66" formatCode="0">
                  <c:v>3547.9234456073655</c:v>
                </c:pt>
                <c:pt idx="67" formatCode="0">
                  <c:v>3544.4384483754206</c:v>
                </c:pt>
                <c:pt idx="68" formatCode="0">
                  <c:v>3543.1251156485728</c:v>
                </c:pt>
                <c:pt idx="69" formatCode="0">
                  <c:v>3540.8948044090957</c:v>
                </c:pt>
                <c:pt idx="70" formatCode="0">
                  <c:v>3538.2303899752133</c:v>
                </c:pt>
                <c:pt idx="71" formatCode="0">
                  <c:v>3534.009544598131</c:v>
                </c:pt>
                <c:pt idx="72" formatCode="0">
                  <c:v>3529.8380630329048</c:v>
                </c:pt>
                <c:pt idx="73" formatCode="0">
                  <c:v>3527.0939459386568</c:v>
                </c:pt>
                <c:pt idx="74" formatCode="0">
                  <c:v>3524.1210986786632</c:v>
                </c:pt>
                <c:pt idx="75" formatCode="0">
                  <c:v>3524.9330999143885</c:v>
                </c:pt>
                <c:pt idx="76" formatCode="0">
                  <c:v>3548.2061892100533</c:v>
                </c:pt>
                <c:pt idx="77" formatCode="0">
                  <c:v>3561.5215243679886</c:v>
                </c:pt>
                <c:pt idx="78" formatCode="0">
                  <c:v>3561.9725552428922</c:v>
                </c:pt>
                <c:pt idx="79" formatCode="0">
                  <c:v>3561.1006256233895</c:v>
                </c:pt>
                <c:pt idx="80" formatCode="0">
                  <c:v>3561.2949775095576</c:v>
                </c:pt>
                <c:pt idx="81" formatCode="0">
                  <c:v>3558.8651652318117</c:v>
                </c:pt>
                <c:pt idx="82" formatCode="0">
                  <c:v>3557.9145273995941</c:v>
                </c:pt>
                <c:pt idx="83" formatCode="0">
                  <c:v>3555.2657240758813</c:v>
                </c:pt>
                <c:pt idx="84" formatCode="0">
                  <c:v>3550.4626014918817</c:v>
                </c:pt>
                <c:pt idx="85" formatCode="0">
                  <c:v>3548.0082886596474</c:v>
                </c:pt>
                <c:pt idx="86" formatCode="0">
                  <c:v>3546.3433728510954</c:v>
                </c:pt>
                <c:pt idx="87" formatCode="0">
                  <c:v>3549.4885138178311</c:v>
                </c:pt>
                <c:pt idx="88" formatCode="0">
                  <c:v>3570.2037920790062</c:v>
                </c:pt>
                <c:pt idx="89" formatCode="0">
                  <c:v>3580.2639507994727</c:v>
                </c:pt>
                <c:pt idx="90" formatCode="0">
                  <c:v>3580.520594905794</c:v>
                </c:pt>
                <c:pt idx="91" formatCode="0">
                  <c:v>3575.0255914863769</c:v>
                </c:pt>
                <c:pt idx="92" formatCode="0">
                  <c:v>3572.1071447523123</c:v>
                </c:pt>
                <c:pt idx="93" formatCode="0">
                  <c:v>3569.4195141450991</c:v>
                </c:pt>
                <c:pt idx="94" formatCode="0">
                  <c:v>3565.9897101941824</c:v>
                </c:pt>
                <c:pt idx="95" formatCode="0">
                  <c:v>3561.6283471656029</c:v>
                </c:pt>
                <c:pt idx="96" formatCode="0">
                  <c:v>3556.4754485478838</c:v>
                </c:pt>
                <c:pt idx="97" formatCode="0">
                  <c:v>3552.223087306299</c:v>
                </c:pt>
                <c:pt idx="98" formatCode="0">
                  <c:v>3550.6786163123793</c:v>
                </c:pt>
                <c:pt idx="99" formatCode="0">
                  <c:v>3555.4916655386951</c:v>
                </c:pt>
                <c:pt idx="100" formatCode="0">
                  <c:v>3578.1782281721757</c:v>
                </c:pt>
                <c:pt idx="101" formatCode="0">
                  <c:v>3603.0856601079167</c:v>
                </c:pt>
                <c:pt idx="102" formatCode="0">
                  <c:v>3609.3239555106979</c:v>
                </c:pt>
                <c:pt idx="103" formatCode="0">
                  <c:v>3605.624639510288</c:v>
                </c:pt>
                <c:pt idx="104" formatCode="0">
                  <c:v>3606.4414573961735</c:v>
                </c:pt>
                <c:pt idx="105" formatCode="0">
                  <c:v>3604.9032321507002</c:v>
                </c:pt>
                <c:pt idx="106" formatCode="0">
                  <c:v>3603.3602798910838</c:v>
                </c:pt>
                <c:pt idx="107" formatCode="0">
                  <c:v>3600.3506929403134</c:v>
                </c:pt>
                <c:pt idx="108" formatCode="0">
                  <c:v>3595.3942284226523</c:v>
                </c:pt>
                <c:pt idx="109" formatCode="0">
                  <c:v>3590.8576592928043</c:v>
                </c:pt>
                <c:pt idx="110" formatCode="0">
                  <c:v>3588.664771068597</c:v>
                </c:pt>
                <c:pt idx="111" formatCode="0">
                  <c:v>3588.923962207869</c:v>
                </c:pt>
                <c:pt idx="112" formatCode="0">
                  <c:v>3599.9129359056483</c:v>
                </c:pt>
                <c:pt idx="113" formatCode="0">
                  <c:v>3600.3722851848411</c:v>
                </c:pt>
                <c:pt idx="114" formatCode="0">
                  <c:v>3595.0441279966608</c:v>
                </c:pt>
                <c:pt idx="115" formatCode="0">
                  <c:v>3587.7942050525089</c:v>
                </c:pt>
                <c:pt idx="116" formatCode="0">
                  <c:v>3584.8968050558328</c:v>
                </c:pt>
                <c:pt idx="117" formatCode="0">
                  <c:v>3580.7824445476886</c:v>
                </c:pt>
                <c:pt idx="118" formatCode="0">
                  <c:v>3577.0231596253943</c:v>
                </c:pt>
                <c:pt idx="119" formatCode="0">
                  <c:v>3572.0475247137829</c:v>
                </c:pt>
                <c:pt idx="120" formatCode="0">
                  <c:v>3567.6053325955022</c:v>
                </c:pt>
                <c:pt idx="121" formatCode="0">
                  <c:v>3564.0397157098746</c:v>
                </c:pt>
                <c:pt idx="122" formatCode="0">
                  <c:v>3560.5849385118413</c:v>
                </c:pt>
                <c:pt idx="123" formatCode="0">
                  <c:v>3560.3738835181953</c:v>
                </c:pt>
                <c:pt idx="124" formatCode="0">
                  <c:v>3572.4953711605476</c:v>
                </c:pt>
                <c:pt idx="125" formatCode="0">
                  <c:v>3575.7023891312251</c:v>
                </c:pt>
                <c:pt idx="126" formatCode="0">
                  <c:v>3571.9770121337019</c:v>
                </c:pt>
                <c:pt idx="127" formatCode="0">
                  <c:v>3565.5449432811993</c:v>
                </c:pt>
                <c:pt idx="128" formatCode="0">
                  <c:v>3563.0670570665798</c:v>
                </c:pt>
                <c:pt idx="129" formatCode="0">
                  <c:v>3562.1177237319894</c:v>
                </c:pt>
                <c:pt idx="130" formatCode="0">
                  <c:v>3558.5053612455986</c:v>
                </c:pt>
                <c:pt idx="131" formatCode="0">
                  <c:v>3553.598255861958</c:v>
                </c:pt>
                <c:pt idx="132" formatCode="0">
                  <c:v>3548.6133071400495</c:v>
                </c:pt>
                <c:pt idx="133" formatCode="0">
                  <c:v>3544.668726884192</c:v>
                </c:pt>
                <c:pt idx="134" formatCode="0">
                  <c:v>3541.4452187068568</c:v>
                </c:pt>
                <c:pt idx="135" formatCode="0">
                  <c:v>3540.4128052657652</c:v>
                </c:pt>
                <c:pt idx="136" formatCode="0">
                  <c:v>3580.5961978614073</c:v>
                </c:pt>
                <c:pt idx="137" formatCode="0">
                  <c:v>3598.772169420613</c:v>
                </c:pt>
                <c:pt idx="138" formatCode="0">
                  <c:v>3603.5141356708682</c:v>
                </c:pt>
                <c:pt idx="139" formatCode="0">
                  <c:v>3600.6625634145876</c:v>
                </c:pt>
                <c:pt idx="140" formatCode="0">
                  <c:v>3599.2774888540985</c:v>
                </c:pt>
                <c:pt idx="141" formatCode="0">
                  <c:v>3607.8017144947453</c:v>
                </c:pt>
                <c:pt idx="142" formatCode="0">
                  <c:v>3608.4968924016821</c:v>
                </c:pt>
                <c:pt idx="143" formatCode="0">
                  <c:v>3606.66699900197</c:v>
                </c:pt>
                <c:pt idx="144" formatCode="0">
                  <c:v>3602.3167633379712</c:v>
                </c:pt>
                <c:pt idx="145" formatCode="0">
                  <c:v>3598.7801833985536</c:v>
                </c:pt>
                <c:pt idx="146" formatCode="0">
                  <c:v>3596.5391120041627</c:v>
                </c:pt>
                <c:pt idx="147" formatCode="0">
                  <c:v>3612.4913732651967</c:v>
                </c:pt>
                <c:pt idx="148" formatCode="0">
                  <c:v>3627.5337946897639</c:v>
                </c:pt>
                <c:pt idx="149" formatCode="0">
                  <c:v>3643.3354427099857</c:v>
                </c:pt>
                <c:pt idx="150" formatCode="0">
                  <c:v>3643.3697758513131</c:v>
                </c:pt>
                <c:pt idx="151" formatCode="0">
                  <c:v>3639.2615978926024</c:v>
                </c:pt>
                <c:pt idx="152" formatCode="0">
                  <c:v>3635.8427465504624</c:v>
                </c:pt>
                <c:pt idx="153" formatCode="0">
                  <c:v>3633.0588066154091</c:v>
                </c:pt>
                <c:pt idx="154" formatCode="0">
                  <c:v>3630.4124046211305</c:v>
                </c:pt>
                <c:pt idx="155" formatCode="0">
                  <c:v>3627.3672657606958</c:v>
                </c:pt>
                <c:pt idx="156" formatCode="0">
                  <c:v>3623.0638626124605</c:v>
                </c:pt>
                <c:pt idx="157" formatCode="0">
                  <c:v>3619.656239625283</c:v>
                </c:pt>
                <c:pt idx="158" formatCode="0">
                  <c:v>3615.6826722455935</c:v>
                </c:pt>
                <c:pt idx="159" formatCode="0">
                  <c:v>3617.6571861919133</c:v>
                </c:pt>
                <c:pt idx="160" formatCode="0">
                  <c:v>3621.9841258517731</c:v>
                </c:pt>
                <c:pt idx="161" formatCode="0">
                  <c:v>3627.0432750532282</c:v>
                </c:pt>
                <c:pt idx="162" formatCode="0">
                  <c:v>3626.8434053012875</c:v>
                </c:pt>
                <c:pt idx="163" formatCode="0">
                  <c:v>3623.7675424636836</c:v>
                </c:pt>
                <c:pt idx="164" formatCode="0">
                  <c:v>3621.3468403132156</c:v>
                </c:pt>
                <c:pt idx="165" formatCode="0">
                  <c:v>3618.7825848352695</c:v>
                </c:pt>
                <c:pt idx="166" formatCode="0">
                  <c:v>3616.6425088732481</c:v>
                </c:pt>
                <c:pt idx="167" formatCode="0">
                  <c:v>3613.652553054977</c:v>
                </c:pt>
                <c:pt idx="168" formatCode="0">
                  <c:v>3609.1315594861931</c:v>
                </c:pt>
                <c:pt idx="169" formatCode="0">
                  <c:v>3605.6723892966174</c:v>
                </c:pt>
                <c:pt idx="170" formatCode="0">
                  <c:v>3601.3113820809649</c:v>
                </c:pt>
                <c:pt idx="171" formatCode="0">
                  <c:v>3599.030389512634</c:v>
                </c:pt>
                <c:pt idx="172" formatCode="0">
                  <c:v>3613.7954533820011</c:v>
                </c:pt>
                <c:pt idx="173" formatCode="0">
                  <c:v>3629.4447979111119</c:v>
                </c:pt>
                <c:pt idx="174" formatCode="0">
                  <c:v>3633.0676848026305</c:v>
                </c:pt>
                <c:pt idx="175" formatCode="0">
                  <c:v>3628.3581882856397</c:v>
                </c:pt>
                <c:pt idx="176" formatCode="0">
                  <c:v>3624.2579958071174</c:v>
                </c:pt>
                <c:pt idx="177" formatCode="0">
                  <c:v>3621.225336794656</c:v>
                </c:pt>
                <c:pt idx="178" formatCode="0">
                  <c:v>3618.4393392685688</c:v>
                </c:pt>
                <c:pt idx="179" formatCode="0">
                  <c:v>3614.8563296240463</c:v>
                </c:pt>
                <c:pt idx="180" formatCode="0">
                  <c:v>3610.2126670347548</c:v>
                </c:pt>
                <c:pt idx="181" formatCode="0">
                  <c:v>3606.3456164398326</c:v>
                </c:pt>
                <c:pt idx="182" formatCode="0">
                  <c:v>3601.7200827046731</c:v>
                </c:pt>
                <c:pt idx="183" formatCode="0">
                  <c:v>3598.2280274693635</c:v>
                </c:pt>
                <c:pt idx="184" formatCode="0">
                  <c:v>3610.1881678431232</c:v>
                </c:pt>
                <c:pt idx="185" formatCode="0">
                  <c:v>3619.5713632487909</c:v>
                </c:pt>
                <c:pt idx="186" formatCode="0">
                  <c:v>3622.0130867515259</c:v>
                </c:pt>
                <c:pt idx="187" formatCode="0">
                  <c:v>3620.4869693170044</c:v>
                </c:pt>
                <c:pt idx="188" formatCode="0">
                  <c:v>3617.2877851067119</c:v>
                </c:pt>
                <c:pt idx="189" formatCode="0">
                  <c:v>3615.9173780189858</c:v>
                </c:pt>
                <c:pt idx="190" formatCode="0">
                  <c:v>3613.7682374613737</c:v>
                </c:pt>
                <c:pt idx="191" formatCode="0">
                  <c:v>3610.0062010287029</c:v>
                </c:pt>
                <c:pt idx="192" formatCode="0">
                  <c:v>3605.3039049183167</c:v>
                </c:pt>
                <c:pt idx="193" formatCode="0">
                  <c:v>3601.0097982445463</c:v>
                </c:pt>
                <c:pt idx="194" formatCode="0">
                  <c:v>3596.6962665590131</c:v>
                </c:pt>
                <c:pt idx="195" formatCode="0">
                  <c:v>3596.0671435058812</c:v>
                </c:pt>
                <c:pt idx="196" formatCode="0">
                  <c:v>3596.9766563098092</c:v>
                </c:pt>
                <c:pt idx="197" formatCode="0">
                  <c:v>3597.7643251959335</c:v>
                </c:pt>
                <c:pt idx="198" formatCode="0">
                  <c:v>3593.4371315239464</c:v>
                </c:pt>
                <c:pt idx="199" formatCode="0">
                  <c:v>3587.2635978616149</c:v>
                </c:pt>
                <c:pt idx="200" formatCode="0">
                  <c:v>3583.052192307593</c:v>
                </c:pt>
                <c:pt idx="201" formatCode="0">
                  <c:v>3579.462662788751</c:v>
                </c:pt>
                <c:pt idx="202" formatCode="0">
                  <c:v>3576.7126541406237</c:v>
                </c:pt>
                <c:pt idx="203" formatCode="0">
                  <c:v>3573.1441147932965</c:v>
                </c:pt>
                <c:pt idx="204" formatCode="0">
                  <c:v>3568.7881678213712</c:v>
                </c:pt>
                <c:pt idx="205" formatCode="0">
                  <c:v>3565.9135576933872</c:v>
                </c:pt>
                <c:pt idx="206" formatCode="0">
                  <c:v>3563.6816724899049</c:v>
                </c:pt>
                <c:pt idx="207" formatCode="0">
                  <c:v>3563.2404916089258</c:v>
                </c:pt>
                <c:pt idx="208" formatCode="0">
                  <c:v>3582.5835879819565</c:v>
                </c:pt>
                <c:pt idx="209" formatCode="0">
                  <c:v>3595.2434655394823</c:v>
                </c:pt>
                <c:pt idx="210" formatCode="0">
                  <c:v>3601.6337141058707</c:v>
                </c:pt>
                <c:pt idx="211" formatCode="0">
                  <c:v>3602.2886035602996</c:v>
                </c:pt>
                <c:pt idx="212" formatCode="0">
                  <c:v>3601.9398206906994</c:v>
                </c:pt>
                <c:pt idx="213" formatCode="0">
                  <c:v>3601.8588969588418</c:v>
                </c:pt>
                <c:pt idx="214" formatCode="0">
                  <c:v>3600.807616936017</c:v>
                </c:pt>
                <c:pt idx="215" formatCode="0">
                  <c:v>3597.7887969340063</c:v>
                </c:pt>
                <c:pt idx="216" formatCode="0">
                  <c:v>3592.8483419752883</c:v>
                </c:pt>
                <c:pt idx="217" formatCode="0">
                  <c:v>3589.1060082555477</c:v>
                </c:pt>
                <c:pt idx="218" formatCode="0">
                  <c:v>3585.5495848995188</c:v>
                </c:pt>
                <c:pt idx="219" formatCode="0">
                  <c:v>3589.5001763967134</c:v>
                </c:pt>
                <c:pt idx="220" formatCode="0">
                  <c:v>3608.6446012526317</c:v>
                </c:pt>
                <c:pt idx="221" formatCode="0">
                  <c:v>3619.7172983242972</c:v>
                </c:pt>
                <c:pt idx="222" formatCode="0">
                  <c:v>3617.5167238690847</c:v>
                </c:pt>
                <c:pt idx="223" formatCode="0">
                  <c:v>3612.6295156206907</c:v>
                </c:pt>
                <c:pt idx="224" formatCode="0">
                  <c:v>3608.4771000850096</c:v>
                </c:pt>
                <c:pt idx="225" formatCode="0">
                  <c:v>3605.2809081329215</c:v>
                </c:pt>
                <c:pt idx="226" formatCode="0">
                  <c:v>3602.793362789088</c:v>
                </c:pt>
                <c:pt idx="227" formatCode="0">
                  <c:v>3599.1231383110162</c:v>
                </c:pt>
                <c:pt idx="228" formatCode="0">
                  <c:v>3593.8769241338641</c:v>
                </c:pt>
                <c:pt idx="229" formatCode="0">
                  <c:v>3589.5409513331174</c:v>
                </c:pt>
                <c:pt idx="230" formatCode="0">
                  <c:v>3586.3347139413036</c:v>
                </c:pt>
                <c:pt idx="231" formatCode="0">
                  <c:v>3586.9279482822067</c:v>
                </c:pt>
                <c:pt idx="232" formatCode="0">
                  <c:v>3604.480889461272</c:v>
                </c:pt>
                <c:pt idx="233" formatCode="0">
                  <c:v>3623.5387230934471</c:v>
                </c:pt>
                <c:pt idx="234" formatCode="0">
                  <c:v>3629.8896433739565</c:v>
                </c:pt>
                <c:pt idx="235" formatCode="0">
                  <c:v>3625.7164728502544</c:v>
                </c:pt>
                <c:pt idx="236" formatCode="0">
                  <c:v>3622.1137481426254</c:v>
                </c:pt>
                <c:pt idx="237" formatCode="0">
                  <c:v>3620.5494161771271</c:v>
                </c:pt>
                <c:pt idx="238" formatCode="0">
                  <c:v>3618.5919006313034</c:v>
                </c:pt>
                <c:pt idx="239" formatCode="0">
                  <c:v>3615.5571946049922</c:v>
                </c:pt>
                <c:pt idx="240" formatCode="0">
                  <c:v>3611.5472632458677</c:v>
                </c:pt>
                <c:pt idx="241" formatCode="0">
                  <c:v>3608.362084400705</c:v>
                </c:pt>
                <c:pt idx="242" formatCode="0">
                  <c:v>3605.0471894855627</c:v>
                </c:pt>
                <c:pt idx="243" formatCode="0">
                  <c:v>3603.8950497811284</c:v>
                </c:pt>
                <c:pt idx="244" formatCode="0">
                  <c:v>3605.5762410062848</c:v>
                </c:pt>
                <c:pt idx="245" formatCode="0">
                  <c:v>3612.582711841892</c:v>
                </c:pt>
                <c:pt idx="246" formatCode="0">
                  <c:v>3611.7820137473959</c:v>
                </c:pt>
                <c:pt idx="247" formatCode="0">
                  <c:v>3606.2898851297123</c:v>
                </c:pt>
                <c:pt idx="248" formatCode="0">
                  <c:v>3602.6598089953795</c:v>
                </c:pt>
                <c:pt idx="249" formatCode="0">
                  <c:v>3600.1746378640059</c:v>
                </c:pt>
                <c:pt idx="250" formatCode="0">
                  <c:v>3597.5747285788461</c:v>
                </c:pt>
                <c:pt idx="251" formatCode="0">
                  <c:v>3595.0683569877865</c:v>
                </c:pt>
                <c:pt idx="252" formatCode="0">
                  <c:v>3590.2558533295073</c:v>
                </c:pt>
                <c:pt idx="253" formatCode="0">
                  <c:v>3586.4254349436715</c:v>
                </c:pt>
                <c:pt idx="254" formatCode="0">
                  <c:v>3582.8236723495702</c:v>
                </c:pt>
                <c:pt idx="255" formatCode="0">
                  <c:v>3580.5550632465311</c:v>
                </c:pt>
                <c:pt idx="256" formatCode="0">
                  <c:v>3583.6576848496738</c:v>
                </c:pt>
                <c:pt idx="257" formatCode="0">
                  <c:v>3590.5873485533925</c:v>
                </c:pt>
                <c:pt idx="258" formatCode="0">
                  <c:v>3591.5011641692745</c:v>
                </c:pt>
                <c:pt idx="259" formatCode="0">
                  <c:v>3587.3691113590917</c:v>
                </c:pt>
                <c:pt idx="260" formatCode="0">
                  <c:v>3584.3602574353326</c:v>
                </c:pt>
                <c:pt idx="261" formatCode="0">
                  <c:v>3581.5541367151754</c:v>
                </c:pt>
                <c:pt idx="262" formatCode="0">
                  <c:v>3579.4068259452838</c:v>
                </c:pt>
                <c:pt idx="263" formatCode="0">
                  <c:v>3575.8643428913992</c:v>
                </c:pt>
                <c:pt idx="264" formatCode="0">
                  <c:v>3572.1964121455239</c:v>
                </c:pt>
                <c:pt idx="265" formatCode="0">
                  <c:v>3568.5916892823175</c:v>
                </c:pt>
                <c:pt idx="266" formatCode="0">
                  <c:v>3564.5752032224123</c:v>
                </c:pt>
                <c:pt idx="267" formatCode="0">
                  <c:v>3576.1834156149675</c:v>
                </c:pt>
                <c:pt idx="268" formatCode="0">
                  <c:v>3608.4281935891709</c:v>
                </c:pt>
                <c:pt idx="269" formatCode="0">
                  <c:v>3637.0574900376487</c:v>
                </c:pt>
                <c:pt idx="270" formatCode="0">
                  <c:v>3640.2002327432692</c:v>
                </c:pt>
                <c:pt idx="271" formatCode="0">
                  <c:v>3638.0606037726843</c:v>
                </c:pt>
                <c:pt idx="272" formatCode="0">
                  <c:v>3636.3836100279714</c:v>
                </c:pt>
                <c:pt idx="273" formatCode="0">
                  <c:v>3634.1796395039873</c:v>
                </c:pt>
                <c:pt idx="274" formatCode="0">
                  <c:v>3632.1030217154184</c:v>
                </c:pt>
                <c:pt idx="275" formatCode="0">
                  <c:v>3629.1684088293332</c:v>
                </c:pt>
                <c:pt idx="276" formatCode="0">
                  <c:v>3625.3471289344734</c:v>
                </c:pt>
                <c:pt idx="277" formatCode="0">
                  <c:v>3621.7021428515254</c:v>
                </c:pt>
                <c:pt idx="278" formatCode="0">
                  <c:v>3617.7703957718227</c:v>
                </c:pt>
                <c:pt idx="279" formatCode="0">
                  <c:v>3613.6187292653622</c:v>
                </c:pt>
                <c:pt idx="280" formatCode="0">
                  <c:v>3611.9297914816161</c:v>
                </c:pt>
                <c:pt idx="281" formatCode="0">
                  <c:v>3620.2828177920956</c:v>
                </c:pt>
                <c:pt idx="282" formatCode="0">
                  <c:v>3617.0179371600116</c:v>
                </c:pt>
                <c:pt idx="283" formatCode="0">
                  <c:v>3612.6019300954554</c:v>
                </c:pt>
                <c:pt idx="284" formatCode="0">
                  <c:v>3609.0782592583291</c:v>
                </c:pt>
                <c:pt idx="285" formatCode="0">
                  <c:v>3605.4824624297717</c:v>
                </c:pt>
                <c:pt idx="286" formatCode="0">
                  <c:v>3602.68860755485</c:v>
                </c:pt>
                <c:pt idx="287" formatCode="0">
                  <c:v>3598.9683958668725</c:v>
                </c:pt>
                <c:pt idx="288" formatCode="0">
                  <c:v>3593.5361189929695</c:v>
                </c:pt>
                <c:pt idx="289" formatCode="0">
                  <c:v>3588.9819830609249</c:v>
                </c:pt>
                <c:pt idx="290" formatCode="0">
                  <c:v>3583.7895097402798</c:v>
                </c:pt>
                <c:pt idx="291" formatCode="0">
                  <c:v>3579.8511618439816</c:v>
                </c:pt>
                <c:pt idx="292" formatCode="0">
                  <c:v>3578.751868822726</c:v>
                </c:pt>
                <c:pt idx="293" formatCode="0">
                  <c:v>3575.4147173856936</c:v>
                </c:pt>
                <c:pt idx="294" formatCode="0">
                  <c:v>3572.9731944437499</c:v>
                </c:pt>
                <c:pt idx="295" formatCode="0">
                  <c:v>3564.7923121912413</c:v>
                </c:pt>
                <c:pt idx="296" formatCode="0">
                  <c:v>3559.5767808097148</c:v>
                </c:pt>
                <c:pt idx="297" formatCode="0">
                  <c:v>3559.3097849515739</c:v>
                </c:pt>
                <c:pt idx="298" formatCode="0">
                  <c:v>3556.8924227735206</c:v>
                </c:pt>
                <c:pt idx="299" formatCode="0">
                  <c:v>3552.7722850527102</c:v>
                </c:pt>
                <c:pt idx="300" formatCode="0">
                  <c:v>3546.7335751746909</c:v>
                </c:pt>
                <c:pt idx="301" formatCode="0">
                  <c:v>3541.3802042262892</c:v>
                </c:pt>
                <c:pt idx="302" formatCode="0">
                  <c:v>3538.7897128841764</c:v>
                </c:pt>
                <c:pt idx="303" formatCode="0">
                  <c:v>3542.6605436845662</c:v>
                </c:pt>
                <c:pt idx="304" formatCode="0">
                  <c:v>3552.3434947339124</c:v>
                </c:pt>
                <c:pt idx="305" formatCode="0">
                  <c:v>3557.2362233920207</c:v>
                </c:pt>
                <c:pt idx="306" formatCode="0">
                  <c:v>3557.7240484422996</c:v>
                </c:pt>
                <c:pt idx="307" formatCode="0">
                  <c:v>3552.9707554334855</c:v>
                </c:pt>
                <c:pt idx="308" formatCode="0">
                  <c:v>3548.0586434632401</c:v>
                </c:pt>
                <c:pt idx="309" formatCode="0">
                  <c:v>3544.1598383111977</c:v>
                </c:pt>
                <c:pt idx="310" formatCode="0">
                  <c:v>3540.8116386712563</c:v>
                </c:pt>
                <c:pt idx="311" formatCode="0">
                  <c:v>3536.2680459809435</c:v>
                </c:pt>
                <c:pt idx="312" formatCode="0">
                  <c:v>3531.0108001458966</c:v>
                </c:pt>
                <c:pt idx="313" formatCode="0">
                  <c:v>3525.760597386603</c:v>
                </c:pt>
                <c:pt idx="314" formatCode="0">
                  <c:v>3521.3488565896569</c:v>
                </c:pt>
                <c:pt idx="315" formatCode="0">
                  <c:v>3520.7006538412284</c:v>
                </c:pt>
                <c:pt idx="316" formatCode="0">
                  <c:v>3533.3008126194686</c:v>
                </c:pt>
                <c:pt idx="317" formatCode="0">
                  <c:v>3543.3682465088696</c:v>
                </c:pt>
                <c:pt idx="318" formatCode="0">
                  <c:v>3537.7722526325651</c:v>
                </c:pt>
                <c:pt idx="319" formatCode="0">
                  <c:v>3531.320895942757</c:v>
                </c:pt>
                <c:pt idx="320" formatCode="0">
                  <c:v>3527.1655506656957</c:v>
                </c:pt>
                <c:pt idx="321" formatCode="0">
                  <c:v>3524.3235678390661</c:v>
                </c:pt>
                <c:pt idx="322" formatCode="0">
                  <c:v>3523.2733060959181</c:v>
                </c:pt>
                <c:pt idx="323" formatCode="0">
                  <c:v>3520.3607468325058</c:v>
                </c:pt>
                <c:pt idx="324" formatCode="0">
                  <c:v>3514.9991689836411</c:v>
                </c:pt>
                <c:pt idx="325" formatCode="0">
                  <c:v>3510.865351448409</c:v>
                </c:pt>
                <c:pt idx="326" formatCode="0">
                  <c:v>3508.6369245648043</c:v>
                </c:pt>
                <c:pt idx="327" formatCode="0">
                  <c:v>3507.4424867018483</c:v>
                </c:pt>
                <c:pt idx="328" formatCode="0">
                  <c:v>3524.7915481084005</c:v>
                </c:pt>
                <c:pt idx="329" formatCode="0">
                  <c:v>3565.9980259297627</c:v>
                </c:pt>
                <c:pt idx="330" formatCode="0">
                  <c:v>3589.8565402003915</c:v>
                </c:pt>
                <c:pt idx="331" formatCode="0">
                  <c:v>3586.6387289031532</c:v>
                </c:pt>
                <c:pt idx="332" formatCode="0">
                  <c:v>3582.837498679819</c:v>
                </c:pt>
                <c:pt idx="333" formatCode="0">
                  <c:v>3582.9328286434466</c:v>
                </c:pt>
                <c:pt idx="334" formatCode="0">
                  <c:v>3584.1871534847692</c:v>
                </c:pt>
                <c:pt idx="335" formatCode="0">
                  <c:v>3581.6436058032969</c:v>
                </c:pt>
                <c:pt idx="336" formatCode="0">
                  <c:v>3577.9105059072031</c:v>
                </c:pt>
                <c:pt idx="337" formatCode="0">
                  <c:v>3575.071410616803</c:v>
                </c:pt>
                <c:pt idx="338" formatCode="0">
                  <c:v>3572.6729692438635</c:v>
                </c:pt>
                <c:pt idx="339" formatCode="0">
                  <c:v>3575.9793847034125</c:v>
                </c:pt>
                <c:pt idx="340" formatCode="0">
                  <c:v>3600.9678628073198</c:v>
                </c:pt>
                <c:pt idx="341" formatCode="0">
                  <c:v>3617.8056182495502</c:v>
                </c:pt>
                <c:pt idx="342" formatCode="0">
                  <c:v>3612.9754291324857</c:v>
                </c:pt>
                <c:pt idx="343" formatCode="0">
                  <c:v>3606.1285178561493</c:v>
                </c:pt>
                <c:pt idx="344" formatCode="0">
                  <c:v>3601.5822855722345</c:v>
                </c:pt>
                <c:pt idx="345" formatCode="0">
                  <c:v>3597.8419441279248</c:v>
                </c:pt>
                <c:pt idx="346" formatCode="0">
                  <c:v>3594.6955327255278</c:v>
                </c:pt>
                <c:pt idx="347" formatCode="0">
                  <c:v>3591.0263163920617</c:v>
                </c:pt>
                <c:pt idx="348" formatCode="0">
                  <c:v>3586.4611877495386</c:v>
                </c:pt>
                <c:pt idx="349" formatCode="0">
                  <c:v>3582.3698476409481</c:v>
                </c:pt>
                <c:pt idx="350" formatCode="0">
                  <c:v>3577.8642835622486</c:v>
                </c:pt>
                <c:pt idx="351" formatCode="0">
                  <c:v>3574.1750228447122</c:v>
                </c:pt>
                <c:pt idx="352" formatCode="0">
                  <c:v>3573.8742641994108</c:v>
                </c:pt>
                <c:pt idx="353" formatCode="0">
                  <c:v>3578.6695238821985</c:v>
                </c:pt>
                <c:pt idx="354" formatCode="0">
                  <c:v>3578.8884135947255</c:v>
                </c:pt>
                <c:pt idx="355" formatCode="0">
                  <c:v>3568.2118875514361</c:v>
                </c:pt>
                <c:pt idx="356" formatCode="0">
                  <c:v>3559.7637722830282</c:v>
                </c:pt>
                <c:pt idx="357" formatCode="0">
                  <c:v>3559.6015498843781</c:v>
                </c:pt>
                <c:pt idx="358" formatCode="0">
                  <c:v>3560.6969939280793</c:v>
                </c:pt>
                <c:pt idx="359" formatCode="0">
                  <c:v>3559.5013558984733</c:v>
                </c:pt>
                <c:pt idx="360" formatCode="0">
                  <c:v>3555.8678135277009</c:v>
                </c:pt>
                <c:pt idx="361" formatCode="0">
                  <c:v>3552.6605515456904</c:v>
                </c:pt>
                <c:pt idx="362" formatCode="0">
                  <c:v>3550.0068537688994</c:v>
                </c:pt>
                <c:pt idx="363" formatCode="0">
                  <c:v>3556.2701950325354</c:v>
                </c:pt>
                <c:pt idx="364" formatCode="0">
                  <c:v>3562.5444841474196</c:v>
                </c:pt>
                <c:pt idx="365" formatCode="0">
                  <c:v>3572.082984096116</c:v>
                </c:pt>
                <c:pt idx="366" formatCode="0">
                  <c:v>3569.2341740925231</c:v>
                </c:pt>
                <c:pt idx="367" formatCode="0">
                  <c:v>3562.1108646918451</c:v>
                </c:pt>
                <c:pt idx="368" formatCode="0">
                  <c:v>3557.2840462322756</c:v>
                </c:pt>
                <c:pt idx="369" formatCode="0">
                  <c:v>3554.7396057944038</c:v>
                </c:pt>
                <c:pt idx="370" formatCode="0">
                  <c:v>3552.1530065078591</c:v>
                </c:pt>
                <c:pt idx="371" formatCode="0">
                  <c:v>3548.0745782375839</c:v>
                </c:pt>
                <c:pt idx="372" formatCode="0">
                  <c:v>3541.7312506514131</c:v>
                </c:pt>
                <c:pt idx="373" formatCode="0">
                  <c:v>3537.0317044744511</c:v>
                </c:pt>
                <c:pt idx="374" formatCode="0">
                  <c:v>3531.4299204246381</c:v>
                </c:pt>
                <c:pt idx="375" formatCode="0">
                  <c:v>3526.9501546844499</c:v>
                </c:pt>
                <c:pt idx="376" formatCode="0">
                  <c:v>3525.8401017146871</c:v>
                </c:pt>
                <c:pt idx="377" formatCode="0">
                  <c:v>3527.4377038973998</c:v>
                </c:pt>
                <c:pt idx="378" formatCode="0">
                  <c:v>3520.759091623609</c:v>
                </c:pt>
                <c:pt idx="379" formatCode="0">
                  <c:v>3512.6629198491478</c:v>
                </c:pt>
                <c:pt idx="380" formatCode="0">
                  <c:v>3513.4856743059704</c:v>
                </c:pt>
                <c:pt idx="381" formatCode="0">
                  <c:v>3515.6118214987359</c:v>
                </c:pt>
                <c:pt idx="382" formatCode="0">
                  <c:v>3513.5715259151689</c:v>
                </c:pt>
                <c:pt idx="383" formatCode="0">
                  <c:v>3508.1267067153785</c:v>
                </c:pt>
                <c:pt idx="384" formatCode="0">
                  <c:v>3504.3604117577811</c:v>
                </c:pt>
                <c:pt idx="385" formatCode="0">
                  <c:v>3506.2245082411819</c:v>
                </c:pt>
                <c:pt idx="386" formatCode="0">
                  <c:v>3503.6263921080858</c:v>
                </c:pt>
                <c:pt idx="387" formatCode="0">
                  <c:v>3520.8407418969427</c:v>
                </c:pt>
                <c:pt idx="388" formatCode="0">
                  <c:v>3551.2994081853431</c:v>
                </c:pt>
                <c:pt idx="389" formatCode="0">
                  <c:v>3567.2876679101209</c:v>
                </c:pt>
                <c:pt idx="390" formatCode="0">
                  <c:v>3573.1079715515011</c:v>
                </c:pt>
                <c:pt idx="391" formatCode="0">
                  <c:v>3555.5625759980048</c:v>
                </c:pt>
                <c:pt idx="392" formatCode="0">
                  <c:v>3540.2480887522197</c:v>
                </c:pt>
                <c:pt idx="393" formatCode="0">
                  <c:v>3539.4560089674387</c:v>
                </c:pt>
                <c:pt idx="394" formatCode="0">
                  <c:v>3537.693153544858</c:v>
                </c:pt>
                <c:pt idx="395" formatCode="0">
                  <c:v>3533.7344473752291</c:v>
                </c:pt>
                <c:pt idx="396" formatCode="0">
                  <c:v>3526.0763960899421</c:v>
                </c:pt>
                <c:pt idx="397" formatCode="0">
                  <c:v>3520.7363962355971</c:v>
                </c:pt>
                <c:pt idx="398" formatCode="0">
                  <c:v>3517.0781371481389</c:v>
                </c:pt>
                <c:pt idx="399" formatCode="0">
                  <c:v>3515.2042230968555</c:v>
                </c:pt>
                <c:pt idx="400" formatCode="0">
                  <c:v>3521.9587841300954</c:v>
                </c:pt>
                <c:pt idx="401" formatCode="0">
                  <c:v>3519.2778162097848</c:v>
                </c:pt>
                <c:pt idx="402" formatCode="0">
                  <c:v>3513.0175319788236</c:v>
                </c:pt>
                <c:pt idx="403" formatCode="0">
                  <c:v>3503.2193273626549</c:v>
                </c:pt>
                <c:pt idx="404" formatCode="0">
                  <c:v>3501.1381241400336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3497.7195276041293</c:v>
                </c:pt>
                <c:pt idx="426" formatCode="0">
                  <c:v>3521.2915645657963</c:v>
                </c:pt>
                <c:pt idx="427" formatCode="0">
                  <c:v>3515.5409184736559</c:v>
                </c:pt>
                <c:pt idx="428" formatCode="0">
                  <c:v>3510.7483386097265</c:v>
                </c:pt>
                <c:pt idx="429" formatCode="0">
                  <c:v>3513.6339401631344</c:v>
                </c:pt>
                <c:pt idx="430" formatCode="0">
                  <c:v>3513.8885562549331</c:v>
                </c:pt>
                <c:pt idx="431" formatCode="0">
                  <c:v>3512.8950555754027</c:v>
                </c:pt>
                <c:pt idx="432" formatCode="0">
                  <c:v>3511.0486860919791</c:v>
                </c:pt>
                <c:pt idx="433" formatCode="0">
                  <c:v>3509.268444530438</c:v>
                </c:pt>
                <c:pt idx="434" formatCode="0">
                  <c:v>3512.916263653241</c:v>
                </c:pt>
                <c:pt idx="435" formatCode="0">
                  <c:v>3517.0900728644483</c:v>
                </c:pt>
                <c:pt idx="436" formatCode="0">
                  <c:v>3532.0056273464975</c:v>
                </c:pt>
                <c:pt idx="437" formatCode="0">
                  <c:v>3534.1375933572685</c:v>
                </c:pt>
                <c:pt idx="438" formatCode="0">
                  <c:v>3528.091878196974</c:v>
                </c:pt>
                <c:pt idx="439" formatCode="0">
                  <c:v>3518.1533209165027</c:v>
                </c:pt>
                <c:pt idx="440" formatCode="0">
                  <c:v>3510.2884784270432</c:v>
                </c:pt>
                <c:pt idx="441" formatCode="0">
                  <c:v>3505.8023489700422</c:v>
                </c:pt>
                <c:pt idx="442" formatCode="0">
                  <c:v>3501.1759737799111</c:v>
                </c:pt>
                <c:pt idx="443" formatCode="0">
                  <c:v>3495.4163900433455</c:v>
                </c:pt>
                <c:pt idx="444" formatCode="0">
                  <c:v>3489.1012517509221</c:v>
                </c:pt>
                <c:pt idx="445" formatCode="0">
                  <c:v>3484.2502098598115</c:v>
                </c:pt>
                <c:pt idx="446" formatCode="0">
                  <c:v>3481.4691169274965</c:v>
                </c:pt>
                <c:pt idx="447" formatCode="0">
                  <c:v>3477.8339045877642</c:v>
                </c:pt>
                <c:pt idx="448" formatCode="0">
                  <c:v>3483.6957424819834</c:v>
                </c:pt>
                <c:pt idx="449" formatCode="0">
                  <c:v>3503.1591711490009</c:v>
                </c:pt>
                <c:pt idx="450" formatCode="0">
                  <c:v>3501.338809025704</c:v>
                </c:pt>
                <c:pt idx="451" formatCode="0">
                  <c:v>3495.5557378365534</c:v>
                </c:pt>
                <c:pt idx="452" formatCode="0">
                  <c:v>3491.5250332248152</c:v>
                </c:pt>
                <c:pt idx="453" formatCode="0">
                  <c:v>3485.0497630501563</c:v>
                </c:pt>
                <c:pt idx="454" formatCode="0">
                  <c:v>3480.2301126907741</c:v>
                </c:pt>
                <c:pt idx="455" formatCode="0">
                  <c:v>3473.4043062413311</c:v>
                </c:pt>
                <c:pt idx="456" formatCode="0">
                  <c:v>3469.6180808024765</c:v>
                </c:pt>
                <c:pt idx="457" formatCode="0">
                  <c:v>3466.0285064525037</c:v>
                </c:pt>
                <c:pt idx="458" formatCode="0">
                  <c:v>3462.1641830675735</c:v>
                </c:pt>
                <c:pt idx="459" formatCode="0">
                  <c:v>3458.0511628023555</c:v>
                </c:pt>
                <c:pt idx="460" formatCode="0">
                  <c:v>3470.3031024038005</c:v>
                </c:pt>
                <c:pt idx="461" formatCode="0">
                  <c:v>3502.3676411671195</c:v>
                </c:pt>
                <c:pt idx="462" formatCode="0">
                  <c:v>3503.3853788802394</c:v>
                </c:pt>
                <c:pt idx="463" formatCode="0">
                  <c:v>3501.9492154072313</c:v>
                </c:pt>
                <c:pt idx="464" formatCode="0">
                  <c:v>3495.6254956547182</c:v>
                </c:pt>
                <c:pt idx="465" formatCode="0">
                  <c:v>3492.5521487742208</c:v>
                </c:pt>
                <c:pt idx="466" formatCode="0">
                  <c:v>3490.1030233864053</c:v>
                </c:pt>
                <c:pt idx="467" formatCode="0">
                  <c:v>3483.5054191038957</c:v>
                </c:pt>
                <c:pt idx="468" formatCode="0">
                  <c:v>3479.5589693184106</c:v>
                </c:pt>
                <c:pt idx="469" formatCode="0">
                  <c:v>3475.9794139236201</c:v>
                </c:pt>
                <c:pt idx="470" formatCode="0">
                  <c:v>3472.8232736217192</c:v>
                </c:pt>
                <c:pt idx="471" formatCode="0">
                  <c:v>3485.4045182111768</c:v>
                </c:pt>
                <c:pt idx="472" formatCode="0">
                  <c:v>3514.1373145481639</c:v>
                </c:pt>
                <c:pt idx="473" formatCode="0">
                  <c:v>3519.7671611377723</c:v>
                </c:pt>
                <c:pt idx="474" formatCode="0">
                  <c:v>3523.6573171056593</c:v>
                </c:pt>
                <c:pt idx="475" formatCode="0">
                  <c:v>3510.967812747936</c:v>
                </c:pt>
                <c:pt idx="476" formatCode="0">
                  <c:v>3503.573570353612</c:v>
                </c:pt>
                <c:pt idx="477" formatCode="0">
                  <c:v>3504.9914014692081</c:v>
                </c:pt>
                <c:pt idx="478" formatCode="0">
                  <c:v>3504.6548027610593</c:v>
                </c:pt>
                <c:pt idx="479" formatCode="0">
                  <c:v>3499.746507454885</c:v>
                </c:pt>
                <c:pt idx="480" formatCode="0">
                  <c:v>3494.9088066219051</c:v>
                </c:pt>
                <c:pt idx="481" formatCode="0">
                  <c:v>3490.7461181961271</c:v>
                </c:pt>
                <c:pt idx="482" formatCode="0">
                  <c:v>3486.7593577045941</c:v>
                </c:pt>
                <c:pt idx="483" formatCode="0">
                  <c:v>3483.8102773013943</c:v>
                </c:pt>
                <c:pt idx="484" formatCode="0">
                  <c:v>3517.5873095127085</c:v>
                </c:pt>
                <c:pt idx="485" formatCode="0">
                  <c:v>3538.1279996946464</c:v>
                </c:pt>
                <c:pt idx="486" formatCode="0">
                  <c:v>3541.1094295304965</c:v>
                </c:pt>
                <c:pt idx="487" formatCode="0">
                  <c:v>3523.2236711527694</c:v>
                </c:pt>
                <c:pt idx="488" formatCode="0">
                  <c:v>3517.2729819205133</c:v>
                </c:pt>
                <c:pt idx="489" formatCode="0">
                  <c:v>3516.0826065708684</c:v>
                </c:pt>
                <c:pt idx="490" formatCode="0">
                  <c:v>3514.6293952222077</c:v>
                </c:pt>
                <c:pt idx="491" formatCode="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">
                  <c:v>1086.8675146487001</c:v>
                </c:pt>
                <c:pt idx="13" formatCode="0">
                  <c:v>1086.0034940065352</c:v>
                </c:pt>
                <c:pt idx="14" formatCode="0">
                  <c:v>1083.0431367564249</c:v>
                </c:pt>
                <c:pt idx="15" formatCode="0">
                  <c:v>1079.3768116376525</c:v>
                </c:pt>
                <c:pt idx="16" formatCode="0">
                  <c:v>1076.3233491108488</c:v>
                </c:pt>
                <c:pt idx="17" formatCode="0">
                  <c:v>1073.7899956490885</c:v>
                </c:pt>
                <c:pt idx="18" formatCode="0">
                  <c:v>1073.9359645587397</c:v>
                </c:pt>
                <c:pt idx="19" formatCode="0">
                  <c:v>1074.2530462604141</c:v>
                </c:pt>
                <c:pt idx="20" formatCode="0">
                  <c:v>1073.0638329526389</c:v>
                </c:pt>
                <c:pt idx="21" formatCode="0">
                  <c:v>1073.8922804890954</c:v>
                </c:pt>
                <c:pt idx="22" formatCode="0">
                  <c:v>1072.1896219091072</c:v>
                </c:pt>
                <c:pt idx="23" formatCode="0">
                  <c:v>1071.5815979179119</c:v>
                </c:pt>
                <c:pt idx="24" formatCode="0">
                  <c:v>1072.8593185749151</c:v>
                </c:pt>
                <c:pt idx="25" formatCode="0">
                  <c:v>1078.5054949580021</c:v>
                </c:pt>
                <c:pt idx="26" formatCode="0">
                  <c:v>1078.0385345679817</c:v>
                </c:pt>
                <c:pt idx="27" formatCode="0">
                  <c:v>1073.5650969352635</c:v>
                </c:pt>
                <c:pt idx="28" formatCode="0">
                  <c:v>1067.338030515823</c:v>
                </c:pt>
                <c:pt idx="29" formatCode="0">
                  <c:v>1063.9499117517125</c:v>
                </c:pt>
                <c:pt idx="30" formatCode="0">
                  <c:v>1065.9568750046581</c:v>
                </c:pt>
                <c:pt idx="31" formatCode="0">
                  <c:v>1063.9217948319501</c:v>
                </c:pt>
                <c:pt idx="32" formatCode="0">
                  <c:v>1065.544811493269</c:v>
                </c:pt>
                <c:pt idx="33" formatCode="0">
                  <c:v>1069.2755797368</c:v>
                </c:pt>
                <c:pt idx="34" formatCode="0">
                  <c:v>1069.9697926425911</c:v>
                </c:pt>
                <c:pt idx="35" formatCode="0">
                  <c:v>1071.8014596496196</c:v>
                </c:pt>
                <c:pt idx="36" formatCode="0">
                  <c:v>1074.3682670556902</c:v>
                </c:pt>
                <c:pt idx="37" formatCode="0">
                  <c:v>1075.1419183657615</c:v>
                </c:pt>
                <c:pt idx="38" formatCode="0">
                  <c:v>1074.5186591307395</c:v>
                </c:pt>
                <c:pt idx="39" formatCode="0">
                  <c:v>1071.5344063378309</c:v>
                </c:pt>
                <c:pt idx="40" formatCode="0">
                  <c:v>1066.5973441097783</c:v>
                </c:pt>
                <c:pt idx="41" formatCode="0">
                  <c:v>1063.0760621590789</c:v>
                </c:pt>
                <c:pt idx="42" formatCode="0">
                  <c:v>1065.7747316645925</c:v>
                </c:pt>
                <c:pt idx="43" formatCode="0">
                  <c:v>1067.5124346016573</c:v>
                </c:pt>
                <c:pt idx="44" formatCode="0">
                  <c:v>1067.7768873287469</c:v>
                </c:pt>
                <c:pt idx="45" formatCode="0">
                  <c:v>1069.9144232797062</c:v>
                </c:pt>
                <c:pt idx="46" formatCode="0">
                  <c:v>1069.5568568050485</c:v>
                </c:pt>
                <c:pt idx="47" formatCode="0">
                  <c:v>1071.5114464740602</c:v>
                </c:pt>
                <c:pt idx="48" formatCode="0">
                  <c:v>1071.6768527278487</c:v>
                </c:pt>
                <c:pt idx="49" formatCode="0">
                  <c:v>1071.0139857064721</c:v>
                </c:pt>
                <c:pt idx="50" formatCode="0">
                  <c:v>1069.8109006538798</c:v>
                </c:pt>
                <c:pt idx="51" formatCode="0">
                  <c:v>1065.0663309306124</c:v>
                </c:pt>
                <c:pt idx="52" formatCode="0">
                  <c:v>1060.1797751076972</c:v>
                </c:pt>
                <c:pt idx="53" formatCode="0">
                  <c:v>1056.2353491694275</c:v>
                </c:pt>
                <c:pt idx="54" formatCode="0">
                  <c:v>1051.6027554882323</c:v>
                </c:pt>
                <c:pt idx="55" formatCode="0">
                  <c:v>1049.0931160623093</c:v>
                </c:pt>
                <c:pt idx="56" formatCode="0">
                  <c:v>1047.3861012177654</c:v>
                </c:pt>
                <c:pt idx="57" formatCode="0">
                  <c:v>1048.293331167808</c:v>
                </c:pt>
                <c:pt idx="58" formatCode="0">
                  <c:v>1046.5358355850115</c:v>
                </c:pt>
                <c:pt idx="59" formatCode="0">
                  <c:v>1046.9251826323475</c:v>
                </c:pt>
                <c:pt idx="60" formatCode="0">
                  <c:v>1048.6891434759873</c:v>
                </c:pt>
                <c:pt idx="61" formatCode="0">
                  <c:v>1049.5895854257985</c:v>
                </c:pt>
                <c:pt idx="62" formatCode="0">
                  <c:v>1048.2528762164077</c:v>
                </c:pt>
                <c:pt idx="63" formatCode="0">
                  <c:v>1044.3557605071071</c:v>
                </c:pt>
                <c:pt idx="64" formatCode="0">
                  <c:v>1037.9485147762452</c:v>
                </c:pt>
                <c:pt idx="65" formatCode="0">
                  <c:v>1031.3159759208231</c:v>
                </c:pt>
                <c:pt idx="66" formatCode="0">
                  <c:v>1028.9181472353641</c:v>
                </c:pt>
                <c:pt idx="67" formatCode="0">
                  <c:v>1026.6583835576598</c:v>
                </c:pt>
                <c:pt idx="68" formatCode="0">
                  <c:v>1023.3093999024687</c:v>
                </c:pt>
                <c:pt idx="69" formatCode="0">
                  <c:v>1024.9613852411367</c:v>
                </c:pt>
                <c:pt idx="70" formatCode="0">
                  <c:v>1024.9890046004653</c:v>
                </c:pt>
                <c:pt idx="71" formatCode="0">
                  <c:v>1027.3942104546184</c:v>
                </c:pt>
                <c:pt idx="72" formatCode="0">
                  <c:v>1028.054236655945</c:v>
                </c:pt>
                <c:pt idx="73" formatCode="0">
                  <c:v>1027.0644187736775</c:v>
                </c:pt>
                <c:pt idx="74" formatCode="0">
                  <c:v>1023.7314037145335</c:v>
                </c:pt>
                <c:pt idx="75" formatCode="0">
                  <c:v>1015.6562818724063</c:v>
                </c:pt>
                <c:pt idx="76" formatCode="0">
                  <c:v>1010.5302045914167</c:v>
                </c:pt>
                <c:pt idx="77" formatCode="0">
                  <c:v>1006.0489040339216</c:v>
                </c:pt>
                <c:pt idx="78" formatCode="0">
                  <c:v>1002.3031842046472</c:v>
                </c:pt>
                <c:pt idx="79" formatCode="0">
                  <c:v>1000.2333981132341</c:v>
                </c:pt>
                <c:pt idx="80" formatCode="0">
                  <c:v>997.27795467342037</c:v>
                </c:pt>
                <c:pt idx="81" formatCode="0">
                  <c:v>998.91249175192195</c:v>
                </c:pt>
                <c:pt idx="82" formatCode="0">
                  <c:v>999.47819412716933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1010.5313803585109</c:v>
                </c:pt>
                <c:pt idx="86" formatCode="0">
                  <c:v>1012.1463491313574</c:v>
                </c:pt>
                <c:pt idx="87" formatCode="0">
                  <c:v>1007.9780792403042</c:v>
                </c:pt>
                <c:pt idx="88" formatCode="0">
                  <c:v>1006.4254854118419</c:v>
                </c:pt>
                <c:pt idx="89" formatCode="0">
                  <c:v>1003.0169658099359</c:v>
                </c:pt>
                <c:pt idx="90" formatCode="0">
                  <c:v>1001.5994702881472</c:v>
                </c:pt>
                <c:pt idx="91" formatCode="0">
                  <c:v>1000.0747541332635</c:v>
                </c:pt>
                <c:pt idx="92" formatCode="0">
                  <c:v>998.73758816257407</c:v>
                </c:pt>
                <c:pt idx="93" formatCode="0">
                  <c:v>1001.445458459904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1012.5526993373098</c:v>
                </c:pt>
                <c:pt idx="99" formatCode="0">
                  <c:v>1007.5212060192389</c:v>
                </c:pt>
                <c:pt idx="100" formatCode="0">
                  <c:v>1005.9530607747704</c:v>
                </c:pt>
                <c:pt idx="101" formatCode="0">
                  <c:v>1001.9549077943111</c:v>
                </c:pt>
                <c:pt idx="102" formatCode="0">
                  <c:v>1001.3025919498506</c:v>
                </c:pt>
                <c:pt idx="103" formatCode="0">
                  <c:v>1000.7791119735575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1007.9929292271144</c:v>
                </c:pt>
                <c:pt idx="112" formatCode="0">
                  <c:v>1006.1333915965901</c:v>
                </c:pt>
                <c:pt idx="113" formatCode="0">
                  <c:v>1005.205263904313</c:v>
                </c:pt>
                <c:pt idx="114" formatCode="0">
                  <c:v>1005.4525724833045</c:v>
                </c:pt>
                <c:pt idx="115" formatCode="0">
                  <c:v>1006.4587462620818</c:v>
                </c:pt>
                <c:pt idx="116" formatCode="0">
                  <c:v>1018.5050144936046</c:v>
                </c:pt>
                <c:pt idx="117" formatCode="0">
                  <c:v>1021.4971878342044</c:v>
                </c:pt>
                <c:pt idx="118" formatCode="0">
                  <c:v>1022.9813080479163</c:v>
                </c:pt>
                <c:pt idx="119" formatCode="0">
                  <c:v>1026.0286319507236</c:v>
                </c:pt>
                <c:pt idx="120" formatCode="0">
                  <c:v>1027.3877968940408</c:v>
                </c:pt>
                <c:pt idx="121" formatCode="0">
                  <c:v>1028.1701178771095</c:v>
                </c:pt>
                <c:pt idx="122" formatCode="0">
                  <c:v>1025.403654460189</c:v>
                </c:pt>
                <c:pt idx="123" formatCode="0">
                  <c:v>1020.4169503524089</c:v>
                </c:pt>
                <c:pt idx="124" formatCode="0">
                  <c:v>1017.3120665106244</c:v>
                </c:pt>
                <c:pt idx="125" formatCode="0">
                  <c:v>1014.31754042648</c:v>
                </c:pt>
                <c:pt idx="126" formatCode="0">
                  <c:v>1010.8276459491095</c:v>
                </c:pt>
                <c:pt idx="127" formatCode="0">
                  <c:v>1009.020287445178</c:v>
                </c:pt>
                <c:pt idx="128" formatCode="0">
                  <c:v>1008.3941285826519</c:v>
                </c:pt>
                <c:pt idx="129" formatCode="0">
                  <c:v>1011.4631195841571</c:v>
                </c:pt>
                <c:pt idx="130" formatCode="0">
                  <c:v>1012.2402232688811</c:v>
                </c:pt>
                <c:pt idx="131" formatCode="0">
                  <c:v>1016.6610982611976</c:v>
                </c:pt>
                <c:pt idx="132" formatCode="0">
                  <c:v>1022.8979349826774</c:v>
                </c:pt>
                <c:pt idx="133" formatCode="0">
                  <c:v>1026.9604789897724</c:v>
                </c:pt>
                <c:pt idx="134" formatCode="0">
                  <c:v>1033.4558987156838</c:v>
                </c:pt>
                <c:pt idx="135" formatCode="0">
                  <c:v>1034.7214682796448</c:v>
                </c:pt>
                <c:pt idx="136" formatCode="0">
                  <c:v>1032.2289262273737</c:v>
                </c:pt>
                <c:pt idx="137" formatCode="0">
                  <c:v>1032.8837253104844</c:v>
                </c:pt>
                <c:pt idx="138" formatCode="0">
                  <c:v>1035.2269858053755</c:v>
                </c:pt>
                <c:pt idx="139" formatCode="0">
                  <c:v>1034.1131408070239</c:v>
                </c:pt>
                <c:pt idx="140" formatCode="0">
                  <c:v>1031.8250851712692</c:v>
                </c:pt>
                <c:pt idx="141" formatCode="0">
                  <c:v>1035.1511725048167</c:v>
                </c:pt>
                <c:pt idx="142" formatCode="0">
                  <c:v>1035.7380227206193</c:v>
                </c:pt>
                <c:pt idx="143" formatCode="0">
                  <c:v>1038.0395638958178</c:v>
                </c:pt>
                <c:pt idx="144" formatCode="0">
                  <c:v>1039.8527123494121</c:v>
                </c:pt>
                <c:pt idx="145" formatCode="0">
                  <c:v>1043.867179866985</c:v>
                </c:pt>
                <c:pt idx="146" formatCode="0">
                  <c:v>1044.2769579004894</c:v>
                </c:pt>
                <c:pt idx="147" formatCode="0">
                  <c:v>1041.9715882974519</c:v>
                </c:pt>
                <c:pt idx="148" formatCode="0">
                  <c:v>1040.2267827489266</c:v>
                </c:pt>
                <c:pt idx="149" formatCode="0">
                  <c:v>1040.7465710198601</c:v>
                </c:pt>
                <c:pt idx="150" formatCode="0">
                  <c:v>1042.9182441063062</c:v>
                </c:pt>
                <c:pt idx="151" formatCode="0">
                  <c:v>1044.5221632651885</c:v>
                </c:pt>
                <c:pt idx="152" formatCode="0">
                  <c:v>1043.4908485366573</c:v>
                </c:pt>
                <c:pt idx="153" formatCode="0">
                  <c:v>1044.9592416444943</c:v>
                </c:pt>
                <c:pt idx="154" formatCode="0">
                  <c:v>1045.0054785989507</c:v>
                </c:pt>
                <c:pt idx="155" formatCode="0">
                  <c:v>1046.2686519270501</c:v>
                </c:pt>
                <c:pt idx="156" formatCode="0">
                  <c:v>1049.6086865072562</c:v>
                </c:pt>
                <c:pt idx="157" formatCode="0">
                  <c:v>1051.0565786568741</c:v>
                </c:pt>
                <c:pt idx="158" formatCode="0">
                  <c:v>1051.5031229818296</c:v>
                </c:pt>
                <c:pt idx="159" formatCode="0">
                  <c:v>1048.0635979128897</c:v>
                </c:pt>
                <c:pt idx="160" formatCode="0">
                  <c:v>1046.5025136871984</c:v>
                </c:pt>
                <c:pt idx="161" formatCode="0">
                  <c:v>1043.3995264148996</c:v>
                </c:pt>
                <c:pt idx="162" formatCode="0">
                  <c:v>1043.6133804528788</c:v>
                </c:pt>
                <c:pt idx="163" formatCode="0">
                  <c:v>1044.1304093208385</c:v>
                </c:pt>
                <c:pt idx="164" formatCode="0">
                  <c:v>1043.608128639157</c:v>
                </c:pt>
                <c:pt idx="165" formatCode="0">
                  <c:v>1044.7033515788664</c:v>
                </c:pt>
                <c:pt idx="166" formatCode="0">
                  <c:v>1044.3105046275307</c:v>
                </c:pt>
                <c:pt idx="167" formatCode="0">
                  <c:v>1045.8282767434282</c:v>
                </c:pt>
                <c:pt idx="168" formatCode="0">
                  <c:v>1048.0976873771365</c:v>
                </c:pt>
                <c:pt idx="169" formatCode="0">
                  <c:v>1049.459969724797</c:v>
                </c:pt>
                <c:pt idx="170" formatCode="0">
                  <c:v>1050.0023363974669</c:v>
                </c:pt>
                <c:pt idx="171" formatCode="0">
                  <c:v>1048.6922847849862</c:v>
                </c:pt>
                <c:pt idx="172" formatCode="0">
                  <c:v>1046.8428055271913</c:v>
                </c:pt>
                <c:pt idx="173" formatCode="0">
                  <c:v>1046.7453858214308</c:v>
                </c:pt>
                <c:pt idx="174" formatCode="0">
                  <c:v>1046.9390899206799</c:v>
                </c:pt>
                <c:pt idx="175" formatCode="0">
                  <c:v>1046.4008882196774</c:v>
                </c:pt>
                <c:pt idx="176" formatCode="0">
                  <c:v>1044.7258015616492</c:v>
                </c:pt>
                <c:pt idx="177" formatCode="0">
                  <c:v>1045.7022938746331</c:v>
                </c:pt>
                <c:pt idx="178" formatCode="0">
                  <c:v>1045.5148481110568</c:v>
                </c:pt>
                <c:pt idx="179" formatCode="0">
                  <c:v>1046.9002004144484</c:v>
                </c:pt>
                <c:pt idx="180" formatCode="0">
                  <c:v>1049.5779843166372</c:v>
                </c:pt>
                <c:pt idx="181" formatCode="0">
                  <c:v>1050.9468481658701</c:v>
                </c:pt>
                <c:pt idx="182" formatCode="0">
                  <c:v>1051.5146703581763</c:v>
                </c:pt>
                <c:pt idx="183" formatCode="0">
                  <c:v>1048.9854973547567</c:v>
                </c:pt>
                <c:pt idx="184" formatCode="0">
                  <c:v>1047.5981864644814</c:v>
                </c:pt>
                <c:pt idx="185" formatCode="0">
                  <c:v>1046.7720125918734</c:v>
                </c:pt>
                <c:pt idx="186" formatCode="0">
                  <c:v>1048.0396100035869</c:v>
                </c:pt>
                <c:pt idx="187" formatCode="0">
                  <c:v>1047.974917643299</c:v>
                </c:pt>
                <c:pt idx="188" formatCode="0">
                  <c:v>1048.940813726588</c:v>
                </c:pt>
                <c:pt idx="189" formatCode="0">
                  <c:v>1049.3090931438126</c:v>
                </c:pt>
                <c:pt idx="190" formatCode="0">
                  <c:v>1049.3919829837268</c:v>
                </c:pt>
                <c:pt idx="191" formatCode="0">
                  <c:v>1051.4015495299973</c:v>
                </c:pt>
                <c:pt idx="192" formatCode="0">
                  <c:v>1053.4154366125074</c:v>
                </c:pt>
                <c:pt idx="193" formatCode="0">
                  <c:v>1054.0545757419213</c:v>
                </c:pt>
                <c:pt idx="194" formatCode="0">
                  <c:v>1053.7305715411756</c:v>
                </c:pt>
                <c:pt idx="195" formatCode="0">
                  <c:v>1050.2384122080771</c:v>
                </c:pt>
                <c:pt idx="196" formatCode="0">
                  <c:v>1049.2350923311499</c:v>
                </c:pt>
                <c:pt idx="197" formatCode="0">
                  <c:v>1047.3472796553417</c:v>
                </c:pt>
                <c:pt idx="198" formatCode="0">
                  <c:v>1047.4311835239994</c:v>
                </c:pt>
                <c:pt idx="199" formatCode="0">
                  <c:v>1048.7488500536822</c:v>
                </c:pt>
                <c:pt idx="200" formatCode="0">
                  <c:v>1048.0672977357556</c:v>
                </c:pt>
                <c:pt idx="201" formatCode="0">
                  <c:v>1049.4211599542723</c:v>
                </c:pt>
                <c:pt idx="202" formatCode="0">
                  <c:v>1050.5351909434498</c:v>
                </c:pt>
                <c:pt idx="203" formatCode="0">
                  <c:v>1052.6142903072205</c:v>
                </c:pt>
                <c:pt idx="204" formatCode="0">
                  <c:v>1052.5139695702203</c:v>
                </c:pt>
                <c:pt idx="205" formatCode="0">
                  <c:v>1051.3780157773788</c:v>
                </c:pt>
                <c:pt idx="206" formatCode="0">
                  <c:v>1049.3642168910953</c:v>
                </c:pt>
                <c:pt idx="207" formatCode="0">
                  <c:v>1043.6285873018198</c:v>
                </c:pt>
                <c:pt idx="208" formatCode="0">
                  <c:v>1039.9438572925706</c:v>
                </c:pt>
                <c:pt idx="209" formatCode="0">
                  <c:v>1036.2209998410567</c:v>
                </c:pt>
                <c:pt idx="210" formatCode="0">
                  <c:v>1033.8333491157807</c:v>
                </c:pt>
                <c:pt idx="211" formatCode="0">
                  <c:v>1034.4608351416321</c:v>
                </c:pt>
                <c:pt idx="212" formatCode="0">
                  <c:v>1031.6235807952592</c:v>
                </c:pt>
                <c:pt idx="213" formatCode="0">
                  <c:v>1033.6167825628024</c:v>
                </c:pt>
                <c:pt idx="214" formatCode="0">
                  <c:v>1033.6036532939179</c:v>
                </c:pt>
                <c:pt idx="215" formatCode="0">
                  <c:v>1035.2267952877967</c:v>
                </c:pt>
                <c:pt idx="216" formatCode="0">
                  <c:v>1037.8801638200771</c:v>
                </c:pt>
                <c:pt idx="217" formatCode="0">
                  <c:v>1039.0982661759938</c:v>
                </c:pt>
                <c:pt idx="218" formatCode="0">
                  <c:v>1038.8767580506626</c:v>
                </c:pt>
                <c:pt idx="219" formatCode="0">
                  <c:v>1036.9472021340782</c:v>
                </c:pt>
                <c:pt idx="220" formatCode="0">
                  <c:v>1036.3384790943396</c:v>
                </c:pt>
                <c:pt idx="221" formatCode="0">
                  <c:v>1036.3436858678228</c:v>
                </c:pt>
                <c:pt idx="222" formatCode="0">
                  <c:v>1035.6071166235536</c:v>
                </c:pt>
                <c:pt idx="223" formatCode="0">
                  <c:v>1037.1288505710497</c:v>
                </c:pt>
                <c:pt idx="224" formatCode="0">
                  <c:v>1036.056635590134</c:v>
                </c:pt>
                <c:pt idx="225" formatCode="0">
                  <c:v>1038.2419774455748</c:v>
                </c:pt>
                <c:pt idx="226" formatCode="0">
                  <c:v>1037.9442741156834</c:v>
                </c:pt>
                <c:pt idx="227" formatCode="0">
                  <c:v>1039.9882734379573</c:v>
                </c:pt>
                <c:pt idx="228" formatCode="0">
                  <c:v>1043.6478236587977</c:v>
                </c:pt>
                <c:pt idx="229" formatCode="0">
                  <c:v>1044.9279227317706</c:v>
                </c:pt>
                <c:pt idx="230" formatCode="0">
                  <c:v>1046.7742853544325</c:v>
                </c:pt>
                <c:pt idx="231" formatCode="0">
                  <c:v>1045.3825754999482</c:v>
                </c:pt>
                <c:pt idx="232" formatCode="0">
                  <c:v>1045.4848724957305</c:v>
                </c:pt>
                <c:pt idx="233" formatCode="0">
                  <c:v>1045.2693127022897</c:v>
                </c:pt>
                <c:pt idx="234" formatCode="0">
                  <c:v>1046.1569217458336</c:v>
                </c:pt>
                <c:pt idx="235" formatCode="0">
                  <c:v>1047.0865725134056</c:v>
                </c:pt>
                <c:pt idx="236" formatCode="0">
                  <c:v>1045.6516078079908</c:v>
                </c:pt>
                <c:pt idx="237" formatCode="0">
                  <c:v>1046.6910978325541</c:v>
                </c:pt>
                <c:pt idx="238" formatCode="0">
                  <c:v>1047.4021927108665</c:v>
                </c:pt>
                <c:pt idx="239" formatCode="0">
                  <c:v>1049.2193647507972</c:v>
                </c:pt>
                <c:pt idx="240" formatCode="0">
                  <c:v>1051.3588556113675</c:v>
                </c:pt>
                <c:pt idx="241" formatCode="0">
                  <c:v>1052.5834109243419</c:v>
                </c:pt>
                <c:pt idx="242" formatCode="0">
                  <c:v>1052.2476260049127</c:v>
                </c:pt>
                <c:pt idx="243" formatCode="0">
                  <c:v>1048.6844986839337</c:v>
                </c:pt>
                <c:pt idx="244" formatCode="0">
                  <c:v>1047.244986859748</c:v>
                </c:pt>
                <c:pt idx="245" formatCode="0">
                  <c:v>1046.6817725680546</c:v>
                </c:pt>
                <c:pt idx="246" formatCode="0">
                  <c:v>1048.4192200975601</c:v>
                </c:pt>
                <c:pt idx="247" formatCode="0">
                  <c:v>1048.6211702605437</c:v>
                </c:pt>
                <c:pt idx="248" formatCode="0">
                  <c:v>1047.8667784187928</c:v>
                </c:pt>
                <c:pt idx="249" formatCode="0">
                  <c:v>1049.8290263365589</c:v>
                </c:pt>
                <c:pt idx="250" formatCode="0">
                  <c:v>1049.5243754431126</c:v>
                </c:pt>
                <c:pt idx="251" formatCode="0">
                  <c:v>1050.9687486174084</c:v>
                </c:pt>
                <c:pt idx="252" formatCode="0">
                  <c:v>1053.445342289863</c:v>
                </c:pt>
                <c:pt idx="253" formatCode="0">
                  <c:v>1053.8582228230655</c:v>
                </c:pt>
                <c:pt idx="254" formatCode="0">
                  <c:v>1051.8196390801045</c:v>
                </c:pt>
                <c:pt idx="255" formatCode="0">
                  <c:v>1049.4884801644755</c:v>
                </c:pt>
                <c:pt idx="256" formatCode="0">
                  <c:v>1045.8036122928277</c:v>
                </c:pt>
                <c:pt idx="257" formatCode="0">
                  <c:v>1044.2957182100133</c:v>
                </c:pt>
                <c:pt idx="258" formatCode="0">
                  <c:v>1044.5982563657631</c:v>
                </c:pt>
                <c:pt idx="259" formatCode="0">
                  <c:v>1046.9044837061506</c:v>
                </c:pt>
                <c:pt idx="260" formatCode="0">
                  <c:v>1047.8156309612525</c:v>
                </c:pt>
                <c:pt idx="261" formatCode="0">
                  <c:v>1049.272996335076</c:v>
                </c:pt>
                <c:pt idx="262" formatCode="0">
                  <c:v>1050.0132661204175</c:v>
                </c:pt>
                <c:pt idx="263" formatCode="0">
                  <c:v>1051.4212946014015</c:v>
                </c:pt>
                <c:pt idx="264" formatCode="0">
                  <c:v>1055.8788925396066</c:v>
                </c:pt>
                <c:pt idx="265" formatCode="0">
                  <c:v>1056.5617017666677</c:v>
                </c:pt>
                <c:pt idx="266" formatCode="0">
                  <c:v>1057.6948748001316</c:v>
                </c:pt>
                <c:pt idx="267" formatCode="0">
                  <c:v>1056.4171673804933</c:v>
                </c:pt>
                <c:pt idx="268" formatCode="0">
                  <c:v>1057.4194268991484</c:v>
                </c:pt>
                <c:pt idx="269" formatCode="0">
                  <c:v>1057.2462522196674</c:v>
                </c:pt>
                <c:pt idx="270" formatCode="0">
                  <c:v>1058.4905162944603</c:v>
                </c:pt>
                <c:pt idx="271" formatCode="0">
                  <c:v>1058.0763930721225</c:v>
                </c:pt>
                <c:pt idx="272" formatCode="0">
                  <c:v>1057.8770743779928</c:v>
                </c:pt>
                <c:pt idx="273" formatCode="0">
                  <c:v>1059.7116261822973</c:v>
                </c:pt>
                <c:pt idx="274" formatCode="0">
                  <c:v>1059.4558927951311</c:v>
                </c:pt>
                <c:pt idx="275" formatCode="0">
                  <c:v>1061.0594052529418</c:v>
                </c:pt>
                <c:pt idx="276" formatCode="0">
                  <c:v>1064.1104646406529</c:v>
                </c:pt>
                <c:pt idx="277" formatCode="0">
                  <c:v>1065.3525578092824</c:v>
                </c:pt>
                <c:pt idx="278" formatCode="0">
                  <c:v>1065.5010714638665</c:v>
                </c:pt>
                <c:pt idx="279" formatCode="0">
                  <c:v>1062.6358315785817</c:v>
                </c:pt>
                <c:pt idx="280" formatCode="0">
                  <c:v>1059.1289330275101</c:v>
                </c:pt>
                <c:pt idx="281" formatCode="0">
                  <c:v>1058.6237839073933</c:v>
                </c:pt>
                <c:pt idx="282" formatCode="0">
                  <c:v>1059.8912029295632</c:v>
                </c:pt>
                <c:pt idx="283" formatCode="0">
                  <c:v>1060.7868994190462</c:v>
                </c:pt>
                <c:pt idx="284" formatCode="0">
                  <c:v>1061.3623217236329</c:v>
                </c:pt>
                <c:pt idx="285" formatCode="0">
                  <c:v>1063.0255100572983</c:v>
                </c:pt>
                <c:pt idx="286" formatCode="0">
                  <c:v>1063.5566772347377</c:v>
                </c:pt>
                <c:pt idx="287" formatCode="0">
                  <c:v>1064.4388361594556</c:v>
                </c:pt>
                <c:pt idx="288" formatCode="0">
                  <c:v>1067.0505123692462</c:v>
                </c:pt>
                <c:pt idx="289" formatCode="0">
                  <c:v>1068.68136678313</c:v>
                </c:pt>
                <c:pt idx="290" formatCode="0">
                  <c:v>1068.8799249617646</c:v>
                </c:pt>
                <c:pt idx="291" formatCode="0">
                  <c:v>1065.9877584139365</c:v>
                </c:pt>
                <c:pt idx="292" formatCode="0">
                  <c:v>1063.1308494510458</c:v>
                </c:pt>
                <c:pt idx="293" formatCode="0">
                  <c:v>1061.2374174163931</c:v>
                </c:pt>
                <c:pt idx="294" formatCode="0">
                  <c:v>1056.5360357253564</c:v>
                </c:pt>
                <c:pt idx="295" formatCode="0">
                  <c:v>1057.5302452056667</c:v>
                </c:pt>
                <c:pt idx="296" formatCode="0">
                  <c:v>1057.9003221256346</c:v>
                </c:pt>
                <c:pt idx="297" formatCode="0">
                  <c:v>1058.3844766153497</c:v>
                </c:pt>
                <c:pt idx="298" formatCode="0">
                  <c:v>1057.3503687524101</c:v>
                </c:pt>
                <c:pt idx="299" formatCode="0">
                  <c:v>1057.5585800195117</c:v>
                </c:pt>
                <c:pt idx="300" formatCode="0">
                  <c:v>1059.0832791557741</c:v>
                </c:pt>
                <c:pt idx="301" formatCode="0">
                  <c:v>1059.230485401712</c:v>
                </c:pt>
                <c:pt idx="302" formatCode="0">
                  <c:v>1056.7479620314364</c:v>
                </c:pt>
                <c:pt idx="303" formatCode="0">
                  <c:v>1052.4726549045013</c:v>
                </c:pt>
                <c:pt idx="304" formatCode="0">
                  <c:v>1049.3117757594307</c:v>
                </c:pt>
                <c:pt idx="305" formatCode="0">
                  <c:v>1047.1170081159971</c:v>
                </c:pt>
                <c:pt idx="306" formatCode="0">
                  <c:v>1046.6578337251326</c:v>
                </c:pt>
                <c:pt idx="307" formatCode="0">
                  <c:v>1049.8975656858333</c:v>
                </c:pt>
                <c:pt idx="308" formatCode="0">
                  <c:v>1048.4815853713358</c:v>
                </c:pt>
                <c:pt idx="309" formatCode="0">
                  <c:v>1048.9923598922553</c:v>
                </c:pt>
                <c:pt idx="310" formatCode="0">
                  <c:v>1048.1720518455852</c:v>
                </c:pt>
                <c:pt idx="311" formatCode="0">
                  <c:v>1049.0520899894832</c:v>
                </c:pt>
                <c:pt idx="312" formatCode="0">
                  <c:v>1050.7289287252856</c:v>
                </c:pt>
                <c:pt idx="313" formatCode="0">
                  <c:v>1050.5205496798592</c:v>
                </c:pt>
                <c:pt idx="314" formatCode="0">
                  <c:v>1046.8171364576638</c:v>
                </c:pt>
                <c:pt idx="315" formatCode="0">
                  <c:v>1042.8985445828473</c:v>
                </c:pt>
                <c:pt idx="316" formatCode="0">
                  <c:v>1039.1675306699065</c:v>
                </c:pt>
                <c:pt idx="317" formatCode="0">
                  <c:v>1037.6090980323033</c:v>
                </c:pt>
                <c:pt idx="318" formatCode="0">
                  <c:v>1036.2001461723376</c:v>
                </c:pt>
                <c:pt idx="319" formatCode="0">
                  <c:v>1034.6685082720837</c:v>
                </c:pt>
                <c:pt idx="320" formatCode="0">
                  <c:v>1033.1886912619455</c:v>
                </c:pt>
                <c:pt idx="321" formatCode="0">
                  <c:v>1032.3169345887318</c:v>
                </c:pt>
                <c:pt idx="322" formatCode="0">
                  <c:v>1031.3077442947113</c:v>
                </c:pt>
                <c:pt idx="323" formatCode="0">
                  <c:v>1031.9746075864653</c:v>
                </c:pt>
                <c:pt idx="324" formatCode="0">
                  <c:v>1035.1173705001743</c:v>
                </c:pt>
                <c:pt idx="325" formatCode="0">
                  <c:v>1035.6997367977187</c:v>
                </c:pt>
                <c:pt idx="326" formatCode="0">
                  <c:v>1033.2081633111495</c:v>
                </c:pt>
                <c:pt idx="327" formatCode="0">
                  <c:v>1028.8458430237192</c:v>
                </c:pt>
                <c:pt idx="328" formatCode="0">
                  <c:v>1028.7239086860163</c:v>
                </c:pt>
                <c:pt idx="329" formatCode="0">
                  <c:v>1027.8690054018195</c:v>
                </c:pt>
                <c:pt idx="330" formatCode="0">
                  <c:v>1034.4431149441714</c:v>
                </c:pt>
                <c:pt idx="331" formatCode="0">
                  <c:v>1045.7403187481709</c:v>
                </c:pt>
                <c:pt idx="332" formatCode="0">
                  <c:v>1052.1160189494087</c:v>
                </c:pt>
                <c:pt idx="333" formatCode="0">
                  <c:v>1055.0448917297556</c:v>
                </c:pt>
                <c:pt idx="334" formatCode="0">
                  <c:v>1054.7521122942994</c:v>
                </c:pt>
                <c:pt idx="335" formatCode="0">
                  <c:v>1056.343634904372</c:v>
                </c:pt>
                <c:pt idx="336" formatCode="0">
                  <c:v>1057.760593679317</c:v>
                </c:pt>
                <c:pt idx="337" formatCode="0">
                  <c:v>1059.3606244124182</c:v>
                </c:pt>
                <c:pt idx="338" formatCode="0">
                  <c:v>1058.9292489440529</c:v>
                </c:pt>
                <c:pt idx="339" formatCode="0">
                  <c:v>1056.348231027257</c:v>
                </c:pt>
                <c:pt idx="340" formatCode="0">
                  <c:v>1056.108087383484</c:v>
                </c:pt>
                <c:pt idx="341" formatCode="0">
                  <c:v>1058.4553825093328</c:v>
                </c:pt>
                <c:pt idx="342" formatCode="0">
                  <c:v>1058.9980990372319</c:v>
                </c:pt>
                <c:pt idx="343" formatCode="0">
                  <c:v>1061.6015666123546</c:v>
                </c:pt>
                <c:pt idx="344" formatCode="0">
                  <c:v>1062.5071226049463</c:v>
                </c:pt>
                <c:pt idx="345" formatCode="0">
                  <c:v>1064.910615788624</c:v>
                </c:pt>
                <c:pt idx="346" formatCode="0">
                  <c:v>1064.8959456317286</c:v>
                </c:pt>
                <c:pt idx="347" formatCode="0">
                  <c:v>1066.6354351761593</c:v>
                </c:pt>
                <c:pt idx="348" formatCode="0">
                  <c:v>1068.1043493839145</c:v>
                </c:pt>
                <c:pt idx="349" formatCode="0">
                  <c:v>1068.8883192749772</c:v>
                </c:pt>
                <c:pt idx="350" formatCode="0">
                  <c:v>1067.2257944862979</c:v>
                </c:pt>
                <c:pt idx="351" formatCode="0">
                  <c:v>1063.3846277990701</c:v>
                </c:pt>
                <c:pt idx="352" formatCode="0">
                  <c:v>1058.9380773878004</c:v>
                </c:pt>
                <c:pt idx="353" formatCode="0">
                  <c:v>1052.8769494946325</c:v>
                </c:pt>
                <c:pt idx="354" formatCode="0">
                  <c:v>1047.5843994083436</c:v>
                </c:pt>
                <c:pt idx="355" formatCode="0">
                  <c:v>1054.1991986572534</c:v>
                </c:pt>
                <c:pt idx="356" formatCode="0">
                  <c:v>1057.7351154533587</c:v>
                </c:pt>
                <c:pt idx="357" formatCode="0">
                  <c:v>1058.1708235134161</c:v>
                </c:pt>
                <c:pt idx="358" formatCode="0">
                  <c:v>1058.4775199026681</c:v>
                </c:pt>
                <c:pt idx="359" formatCode="0">
                  <c:v>1059.6284991766515</c:v>
                </c:pt>
                <c:pt idx="360" formatCode="0">
                  <c:v>1061.7762037050124</c:v>
                </c:pt>
                <c:pt idx="361" formatCode="0">
                  <c:v>1061.6139106859766</c:v>
                </c:pt>
                <c:pt idx="362" formatCode="0">
                  <c:v>1059.2450503605157</c:v>
                </c:pt>
                <c:pt idx="363" formatCode="0">
                  <c:v>1056.5720046426627</c:v>
                </c:pt>
                <c:pt idx="364" formatCode="0">
                  <c:v>1053.2565922771862</c:v>
                </c:pt>
                <c:pt idx="365" formatCode="0">
                  <c:v>1049.6016942475335</c:v>
                </c:pt>
                <c:pt idx="366" formatCode="0">
                  <c:v>1047.571070338277</c:v>
                </c:pt>
                <c:pt idx="367" formatCode="0">
                  <c:v>1046.2996171138736</c:v>
                </c:pt>
                <c:pt idx="368" formatCode="0">
                  <c:v>1045.3612928094765</c:v>
                </c:pt>
                <c:pt idx="369" formatCode="0">
                  <c:v>1045.7219590904265</c:v>
                </c:pt>
                <c:pt idx="370" formatCode="0">
                  <c:v>1044.7449830036453</c:v>
                </c:pt>
                <c:pt idx="371" formatCode="0">
                  <c:v>1046.0575510254864</c:v>
                </c:pt>
                <c:pt idx="372" formatCode="0">
                  <c:v>1047.0843008602119</c:v>
                </c:pt>
                <c:pt idx="373" formatCode="0">
                  <c:v>1046.5265416247669</c:v>
                </c:pt>
                <c:pt idx="374" formatCode="0">
                  <c:v>1043.5110839225858</c:v>
                </c:pt>
                <c:pt idx="375" formatCode="0">
                  <c:v>1039.6544484798594</c:v>
                </c:pt>
                <c:pt idx="376" formatCode="0">
                  <c:v>1034.385644257072</c:v>
                </c:pt>
                <c:pt idx="377" formatCode="0">
                  <c:v>1032.3222278487756</c:v>
                </c:pt>
                <c:pt idx="378" formatCode="0">
                  <c:v>1030.637274671388</c:v>
                </c:pt>
                <c:pt idx="379" formatCode="0">
                  <c:v>1030.7179802622375</c:v>
                </c:pt>
                <c:pt idx="380" formatCode="0">
                  <c:v>1028.800352777791</c:v>
                </c:pt>
                <c:pt idx="381" formatCode="0">
                  <c:v>1032.3412722795008</c:v>
                </c:pt>
                <c:pt idx="382" formatCode="0">
                  <c:v>1033.870445143637</c:v>
                </c:pt>
                <c:pt idx="383" formatCode="0">
                  <c:v>1036.8712281659668</c:v>
                </c:pt>
                <c:pt idx="384" formatCode="0">
                  <c:v>1037.3966015237067</c:v>
                </c:pt>
                <c:pt idx="385" formatCode="0">
                  <c:v>1036.6313300407162</c:v>
                </c:pt>
                <c:pt idx="386" formatCode="0">
                  <c:v>1032.014770228702</c:v>
                </c:pt>
                <c:pt idx="387" formatCode="0">
                  <c:v>1025.9908200807672</c:v>
                </c:pt>
                <c:pt idx="388" formatCode="0">
                  <c:v>1021.5292424946629</c:v>
                </c:pt>
                <c:pt idx="389" formatCode="0">
                  <c:v>1014.0487576012931</c:v>
                </c:pt>
                <c:pt idx="390" formatCode="0">
                  <c:v>1011.1047170150737</c:v>
                </c:pt>
                <c:pt idx="391" formatCode="0">
                  <c:v>1027.3117052503273</c:v>
                </c:pt>
                <c:pt idx="392" formatCode="0">
                  <c:v>1038.4821733016424</c:v>
                </c:pt>
                <c:pt idx="393" formatCode="0">
                  <c:v>1038.9224422962882</c:v>
                </c:pt>
                <c:pt idx="394" formatCode="0">
                  <c:v>1038.7994558931209</c:v>
                </c:pt>
                <c:pt idx="395" formatCode="0">
                  <c:v>1039.970718903545</c:v>
                </c:pt>
                <c:pt idx="396" formatCode="0">
                  <c:v>1041.4288659105655</c:v>
                </c:pt>
                <c:pt idx="397" formatCode="0">
                  <c:v>1041.4385699421882</c:v>
                </c:pt>
                <c:pt idx="398" formatCode="0">
                  <c:v>1039.4048966996506</c:v>
                </c:pt>
                <c:pt idx="399" formatCode="0">
                  <c:v>1034.9676764083324</c:v>
                </c:pt>
                <c:pt idx="400" formatCode="0">
                  <c:v>1030.9047427724961</c:v>
                </c:pt>
                <c:pt idx="401" formatCode="0">
                  <c:v>1026.0465977528017</c:v>
                </c:pt>
                <c:pt idx="402" formatCode="0">
                  <c:v>1022.6273628004834</c:v>
                </c:pt>
                <c:pt idx="403" formatCode="0">
                  <c:v>1023.2073833256311</c:v>
                </c:pt>
                <c:pt idx="404" formatCode="0">
                  <c:v>1024.2344335424102</c:v>
                </c:pt>
                <c:pt idx="405" formatCode="0">
                  <c:v>1027.9717826755405</c:v>
                </c:pt>
                <c:pt idx="406" formatCode="0">
                  <c:v>1029.5409850540259</c:v>
                </c:pt>
                <c:pt idx="407" formatCode="0">
                  <c:v>1031.7353777228263</c:v>
                </c:pt>
                <c:pt idx="408" formatCode="0">
                  <c:v>1031.4029847352022</c:v>
                </c:pt>
                <c:pt idx="409" formatCode="0">
                  <c:v>1029.0631665625194</c:v>
                </c:pt>
                <c:pt idx="410" formatCode="0">
                  <c:v>1023.8028984457718</c:v>
                </c:pt>
                <c:pt idx="411" formatCode="0">
                  <c:v>1019.2992591484766</c:v>
                </c:pt>
                <c:pt idx="412" formatCode="0">
                  <c:v>1016.1446427997905</c:v>
                </c:pt>
                <c:pt idx="413" formatCode="0">
                  <c:v>1009.4165934066992</c:v>
                </c:pt>
                <c:pt idx="414" formatCode="0">
                  <c:v>1004.3286677308569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1004.3947387139308</c:v>
                </c:pt>
                <c:pt idx="428" formatCode="0">
                  <c:v>1009.6847164419671</c:v>
                </c:pt>
                <c:pt idx="429" formatCode="0">
                  <c:v>1014.4334328804861</c:v>
                </c:pt>
                <c:pt idx="430" formatCode="0">
                  <c:v>1018.5390651768492</c:v>
                </c:pt>
                <c:pt idx="431" formatCode="0">
                  <c:v>1025.331133890686</c:v>
                </c:pt>
                <c:pt idx="432" formatCode="0">
                  <c:v>1027.6375690073785</c:v>
                </c:pt>
                <c:pt idx="433" formatCode="0">
                  <c:v>1026.6913705514651</c:v>
                </c:pt>
                <c:pt idx="434" formatCode="0">
                  <c:v>1024.3221438049015</c:v>
                </c:pt>
                <c:pt idx="435" formatCode="0">
                  <c:v>1019.0850228392684</c:v>
                </c:pt>
                <c:pt idx="436" formatCode="0">
                  <c:v>1014.7493803448972</c:v>
                </c:pt>
                <c:pt idx="437" formatCode="0">
                  <c:v>1009.576184302134</c:v>
                </c:pt>
                <c:pt idx="438" formatCode="0">
                  <c:v>1005.2013530203791</c:v>
                </c:pt>
                <c:pt idx="439" formatCode="0">
                  <c:v>1006.7099869551507</c:v>
                </c:pt>
                <c:pt idx="440" formatCode="0">
                  <c:v>1010.2669219424868</c:v>
                </c:pt>
                <c:pt idx="441" formatCode="0">
                  <c:v>1014.9054063553381</c:v>
                </c:pt>
                <c:pt idx="442" formatCode="0">
                  <c:v>1017.9042879398061</c:v>
                </c:pt>
                <c:pt idx="443" formatCode="0">
                  <c:v>1024.8467633947059</c:v>
                </c:pt>
                <c:pt idx="444" formatCode="0">
                  <c:v>1026.303930844068</c:v>
                </c:pt>
                <c:pt idx="445" formatCode="0">
                  <c:v>1025.3200755673554</c:v>
                </c:pt>
                <c:pt idx="446" formatCode="0">
                  <c:v>1021.0707037941766</c:v>
                </c:pt>
                <c:pt idx="447" formatCode="0">
                  <c:v>1015.5154862580863</c:v>
                </c:pt>
                <c:pt idx="448" formatCode="0">
                  <c:v>1010.5409904794418</c:v>
                </c:pt>
                <c:pt idx="449" formatCode="0">
                  <c:v>1005.0124140928039</c:v>
                </c:pt>
                <c:pt idx="450" formatCode="0">
                  <c:v>1001.4724912274713</c:v>
                </c:pt>
                <c:pt idx="451" formatCode="0">
                  <c:v>1000.590647319865</c:v>
                </c:pt>
                <c:pt idx="452" formatCode="0">
                  <c:v>1000.6227644239156</c:v>
                </c:pt>
                <c:pt idx="453" formatCode="0">
                  <c:v>1004.713600509433</c:v>
                </c:pt>
                <c:pt idx="454" formatCode="0">
                  <c:v>1007.3574993396534</c:v>
                </c:pt>
                <c:pt idx="455" formatCode="0">
                  <c:v>1010.8415758465045</c:v>
                </c:pt>
                <c:pt idx="456" formatCode="0">
                  <c:v>1012.2422144871853</c:v>
                </c:pt>
                <c:pt idx="457" formatCode="0">
                  <c:v>1012.1849550657938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995.28643786580324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1008.8349275899456</c:v>
                </c:pt>
                <c:pt idx="470" formatCode="0">
                  <c:v>1005.3931681723725</c:v>
                </c:pt>
                <c:pt idx="471" formatCode="0">
                  <c:v>1002.0818564916049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997.80793433444887</c:v>
                </c:pt>
                <c:pt idx="476" formatCode="0">
                  <c:v>1004.0421427936457</c:v>
                </c:pt>
                <c:pt idx="477" formatCode="0">
                  <c:v>1007.5076933912304</c:v>
                </c:pt>
                <c:pt idx="478" formatCode="0">
                  <c:v>1010.1699067474209</c:v>
                </c:pt>
                <c:pt idx="479" formatCode="0">
                  <c:v>1012.9599780832323</c:v>
                </c:pt>
                <c:pt idx="480" formatCode="0">
                  <c:v>1014.5555121131566</c:v>
                </c:pt>
                <c:pt idx="481" formatCode="0">
                  <c:v>1013.7837639856741</c:v>
                </c:pt>
                <c:pt idx="482" formatCode="0">
                  <c:v>1010.311987663281</c:v>
                </c:pt>
                <c:pt idx="483" formatCode="0">
                  <c:v>1004.2927719293476</c:v>
                </c:pt>
                <c:pt idx="484" formatCode="0">
                  <c:v>1000.5638246448906</c:v>
                </c:pt>
                <c:pt idx="485" formatCode="0">
                  <c:v>994.52529545195728</c:v>
                </c:pt>
                <c:pt idx="486" formatCode="0">
                  <c:v>991.1807333002381</c:v>
                </c:pt>
                <c:pt idx="487" formatCode="0">
                  <c:v>1007.6745297840068</c:v>
                </c:pt>
                <c:pt idx="488" formatCode="0">
                  <c:v>1015.3186954088852</c:v>
                </c:pt>
                <c:pt idx="489" formatCode="0">
                  <c:v>1019.5525044001112</c:v>
                </c:pt>
                <c:pt idx="490" formatCode="0">
                  <c:v>1022.4688727738362</c:v>
                </c:pt>
                <c:pt idx="491" formatCode="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'Run25'!$G$4:$G$495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E-4E2C-B4DF-8A797AF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5773668553489"/>
          <c:y val="0.17171296296296296"/>
          <c:w val="0.671640568454851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1021195.46</c:v>
                </c:pt>
                <c:pt idx="2">
                  <c:v>989530.11999999976</c:v>
                </c:pt>
                <c:pt idx="3">
                  <c:v>520198.08999999973</c:v>
                </c:pt>
                <c:pt idx="4">
                  <c:v>1947221.7200000007</c:v>
                </c:pt>
                <c:pt idx="5">
                  <c:v>689439.03999999992</c:v>
                </c:pt>
                <c:pt idx="6">
                  <c:v>376159.64</c:v>
                </c:pt>
                <c:pt idx="7">
                  <c:v>1333386.6100000003</c:v>
                </c:pt>
                <c:pt idx="8">
                  <c:v>1118213.8000000003</c:v>
                </c:pt>
                <c:pt idx="9">
                  <c:v>1825002.4499999997</c:v>
                </c:pt>
                <c:pt idx="10">
                  <c:v>1576151.53</c:v>
                </c:pt>
                <c:pt idx="11">
                  <c:v>1274519.46</c:v>
                </c:pt>
                <c:pt idx="12">
                  <c:v>843464.48999999987</c:v>
                </c:pt>
                <c:pt idx="13">
                  <c:v>247698.78000000014</c:v>
                </c:pt>
                <c:pt idx="14">
                  <c:v>291711.65999999992</c:v>
                </c:pt>
                <c:pt idx="15">
                  <c:v>426462.75000000035</c:v>
                </c:pt>
                <c:pt idx="16">
                  <c:v>553149.72000000009</c:v>
                </c:pt>
                <c:pt idx="17">
                  <c:v>560242.54999999993</c:v>
                </c:pt>
                <c:pt idx="18">
                  <c:v>1187976.2100000002</c:v>
                </c:pt>
                <c:pt idx="19">
                  <c:v>1143955.5600000003</c:v>
                </c:pt>
                <c:pt idx="20">
                  <c:v>1019184.0599999999</c:v>
                </c:pt>
                <c:pt idx="21">
                  <c:v>862783.64000000036</c:v>
                </c:pt>
                <c:pt idx="22">
                  <c:v>981606.15</c:v>
                </c:pt>
                <c:pt idx="23">
                  <c:v>1106566.7300000002</c:v>
                </c:pt>
                <c:pt idx="24">
                  <c:v>1783820.3900000001</c:v>
                </c:pt>
                <c:pt idx="25">
                  <c:v>1610581.5000000005</c:v>
                </c:pt>
                <c:pt idx="26">
                  <c:v>1365562.3299999996</c:v>
                </c:pt>
                <c:pt idx="27">
                  <c:v>1118136.5599999998</c:v>
                </c:pt>
                <c:pt idx="28">
                  <c:v>1239495.4799999997</c:v>
                </c:pt>
                <c:pt idx="29">
                  <c:v>1282887.1099999999</c:v>
                </c:pt>
                <c:pt idx="30">
                  <c:v>1127559.46</c:v>
                </c:pt>
                <c:pt idx="31">
                  <c:v>1390196.0800000003</c:v>
                </c:pt>
                <c:pt idx="32">
                  <c:v>1141894.8899999999</c:v>
                </c:pt>
                <c:pt idx="33">
                  <c:v>1657144.37</c:v>
                </c:pt>
                <c:pt idx="34">
                  <c:v>1387020.36</c:v>
                </c:pt>
                <c:pt idx="35">
                  <c:v>1656325.0700000003</c:v>
                </c:pt>
                <c:pt idx="36">
                  <c:v>1966332.71</c:v>
                </c:pt>
                <c:pt idx="37">
                  <c:v>1360001.64</c:v>
                </c:pt>
                <c:pt idx="38">
                  <c:v>1470145.8599999999</c:v>
                </c:pt>
                <c:pt idx="39">
                  <c:v>1412720.7800000003</c:v>
                </c:pt>
                <c:pt idx="40">
                  <c:v>1439911.9000000001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'Run25'!$O$4:$O$44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Equalization!$I$364:$I$495</c:f>
              <c:numCache>
                <c:formatCode>General</c:formatCode>
                <c:ptCount val="132"/>
                <c:pt idx="0">
                  <c:v>16.571210360404674</c:v>
                </c:pt>
                <c:pt idx="1">
                  <c:v>16.323183113209137</c:v>
                </c:pt>
                <c:pt idx="2">
                  <c:v>15.951627942265645</c:v>
                </c:pt>
                <c:pt idx="3">
                  <c:v>16.207998558004473</c:v>
                </c:pt>
                <c:pt idx="4">
                  <c:v>16.437922008027783</c:v>
                </c:pt>
                <c:pt idx="5">
                  <c:v>16.930646321826465</c:v>
                </c:pt>
                <c:pt idx="6">
                  <c:v>16.553826666513487</c:v>
                </c:pt>
                <c:pt idx="7">
                  <c:v>15.902527454480905</c:v>
                </c:pt>
                <c:pt idx="8">
                  <c:v>15.46988720805841</c:v>
                </c:pt>
                <c:pt idx="9">
                  <c:v>15.306513092959392</c:v>
                </c:pt>
                <c:pt idx="10">
                  <c:v>15.048441939229583</c:v>
                </c:pt>
                <c:pt idx="11">
                  <c:v>14.848979839240149</c:v>
                </c:pt>
                <c:pt idx="12">
                  <c:v>14.481983545469951</c:v>
                </c:pt>
                <c:pt idx="13">
                  <c:v>14.127503657795334</c:v>
                </c:pt>
                <c:pt idx="14">
                  <c:v>13.55085150357797</c:v>
                </c:pt>
                <c:pt idx="15">
                  <c:v>13.000978560349759</c:v>
                </c:pt>
                <c:pt idx="16">
                  <c:v>12.574586072324147</c:v>
                </c:pt>
                <c:pt idx="17">
                  <c:v>12.536070154701605</c:v>
                </c:pt>
                <c:pt idx="18">
                  <c:v>12.016906607841916</c:v>
                </c:pt>
                <c:pt idx="19">
                  <c:v>11.550122459377237</c:v>
                </c:pt>
                <c:pt idx="20">
                  <c:v>11.471325469206166</c:v>
                </c:pt>
                <c:pt idx="21">
                  <c:v>11.826702583608158</c:v>
                </c:pt>
                <c:pt idx="22">
                  <c:v>11.811137519141395</c:v>
                </c:pt>
                <c:pt idx="23">
                  <c:v>11.707063784356638</c:v>
                </c:pt>
                <c:pt idx="24">
                  <c:v>11.537105607441505</c:v>
                </c:pt>
                <c:pt idx="25">
                  <c:v>11.586316377132034</c:v>
                </c:pt>
                <c:pt idx="26">
                  <c:v>11.136302455708313</c:v>
                </c:pt>
                <c:pt idx="27">
                  <c:v>11.719280688717799</c:v>
                </c:pt>
                <c:pt idx="28">
                  <c:v>13.439180698450894</c:v>
                </c:pt>
                <c:pt idx="29">
                  <c:v>14.187515991267736</c:v>
                </c:pt>
                <c:pt idx="30">
                  <c:v>14.481074929395422</c:v>
                </c:pt>
                <c:pt idx="31">
                  <c:v>14.120308138577141</c:v>
                </c:pt>
                <c:pt idx="32">
                  <c:v>13.781443198705771</c:v>
                </c:pt>
                <c:pt idx="33">
                  <c:v>13.758371016890392</c:v>
                </c:pt>
                <c:pt idx="34">
                  <c:v>13.632458881539888</c:v>
                </c:pt>
                <c:pt idx="35">
                  <c:v>13.453352552025438</c:v>
                </c:pt>
                <c:pt idx="36">
                  <c:v>13.069275815270297</c:v>
                </c:pt>
                <c:pt idx="37">
                  <c:v>12.745321338965345</c:v>
                </c:pt>
                <c:pt idx="38">
                  <c:v>12.38886803510216</c:v>
                </c:pt>
                <c:pt idx="39">
                  <c:v>11.97855627118696</c:v>
                </c:pt>
                <c:pt idx="40">
                  <c:v>12.106497745299153</c:v>
                </c:pt>
                <c:pt idx="41">
                  <c:v>11.629874658655918</c:v>
                </c:pt>
                <c:pt idx="42">
                  <c:v>11.047683539071281</c:v>
                </c:pt>
                <c:pt idx="43">
                  <c:v>10.543000346405044</c:v>
                </c:pt>
                <c:pt idx="44">
                  <c:v>10.497770870717458</c:v>
                </c:pt>
                <c:pt idx="45">
                  <c:v>10.43098749058643</c:v>
                </c:pt>
                <c:pt idx="46">
                  <c:v>10.215924181374662</c:v>
                </c:pt>
                <c:pt idx="47">
                  <c:v>9.9230645114100913</c:v>
                </c:pt>
                <c:pt idx="48">
                  <c:v>9.5766726894969061</c:v>
                </c:pt>
                <c:pt idx="49">
                  <c:v>9.143782876346215</c:v>
                </c:pt>
                <c:pt idx="50">
                  <c:v>8.52804316821525</c:v>
                </c:pt>
                <c:pt idx="51">
                  <c:v>8.058974252439258</c:v>
                </c:pt>
                <c:pt idx="52">
                  <c:v>8.2489039931342099</c:v>
                </c:pt>
                <c:pt idx="53">
                  <c:v>8.1022691398181426</c:v>
                </c:pt>
                <c:pt idx="54">
                  <c:v>7.7040124529464915</c:v>
                </c:pt>
                <c:pt idx="55">
                  <c:v>7.399887098415034</c:v>
                </c:pt>
                <c:pt idx="56">
                  <c:v>7.0634079851076503</c:v>
                </c:pt>
                <c:pt idx="57">
                  <c:v>7.032003669438553</c:v>
                </c:pt>
                <c:pt idx="58">
                  <c:v>6.951171961210334</c:v>
                </c:pt>
                <c:pt idx="59">
                  <c:v>6.7937883861762041</c:v>
                </c:pt>
                <c:pt idx="60">
                  <c:v>6.6763828356794104</c:v>
                </c:pt>
                <c:pt idx="61">
                  <c:v>6.4337039362015149</c:v>
                </c:pt>
                <c:pt idx="62">
                  <c:v>5.9856345813836223</c:v>
                </c:pt>
                <c:pt idx="63">
                  <c:v>6.0501775896951679</c:v>
                </c:pt>
                <c:pt idx="64">
                  <c:v>7.3254768618324695</c:v>
                </c:pt>
                <c:pt idx="65">
                  <c:v>8.9471334118203227</c:v>
                </c:pt>
                <c:pt idx="66">
                  <c:v>9.9964016894344496</c:v>
                </c:pt>
                <c:pt idx="67">
                  <c:v>10.088737383909899</c:v>
                </c:pt>
                <c:pt idx="68">
                  <c:v>10.125118452270124</c:v>
                </c:pt>
                <c:pt idx="69">
                  <c:v>10.574169591382763</c:v>
                </c:pt>
                <c:pt idx="70">
                  <c:v>10.841074589550022</c:v>
                </c:pt>
                <c:pt idx="71">
                  <c:v>11.213112521058047</c:v>
                </c:pt>
                <c:pt idx="72">
                  <c:v>11.257398966102638</c:v>
                </c:pt>
                <c:pt idx="73">
                  <c:v>11.096472612035853</c:v>
                </c:pt>
                <c:pt idx="74">
                  <c:v>11.149718752867431</c:v>
                </c:pt>
                <c:pt idx="75">
                  <c:v>11.060311876429603</c:v>
                </c:pt>
                <c:pt idx="76">
                  <c:v>11.706746581061463</c:v>
                </c:pt>
                <c:pt idx="77">
                  <c:v>11.533223509621429</c:v>
                </c:pt>
                <c:pt idx="78">
                  <c:v>10.89102639018768</c:v>
                </c:pt>
                <c:pt idx="79">
                  <c:v>10.375708894919567</c:v>
                </c:pt>
                <c:pt idx="80">
                  <c:v>10.133936187380128</c:v>
                </c:pt>
                <c:pt idx="81">
                  <c:v>10.165671563656218</c:v>
                </c:pt>
                <c:pt idx="82">
                  <c:v>10.10182438186103</c:v>
                </c:pt>
                <c:pt idx="83">
                  <c:v>10.240157597745373</c:v>
                </c:pt>
                <c:pt idx="84">
                  <c:v>10.01790396457961</c:v>
                </c:pt>
                <c:pt idx="85">
                  <c:v>9.7202395468817855</c:v>
                </c:pt>
                <c:pt idx="86">
                  <c:v>9.3191800130687827</c:v>
                </c:pt>
                <c:pt idx="87">
                  <c:v>8.8068391269261053</c:v>
                </c:pt>
                <c:pt idx="88">
                  <c:v>8.779024636570032</c:v>
                </c:pt>
                <c:pt idx="89">
                  <c:v>9.4347890162865671</c:v>
                </c:pt>
                <c:pt idx="90">
                  <c:v>9.1348577247121892</c:v>
                </c:pt>
                <c:pt idx="91">
                  <c:v>8.7846073744541702</c:v>
                </c:pt>
                <c:pt idx="92">
                  <c:v>8.5832264802428764</c:v>
                </c:pt>
                <c:pt idx="93">
                  <c:v>8.5011939171139375</c:v>
                </c:pt>
                <c:pt idx="94">
                  <c:v>8.4282780820607446</c:v>
                </c:pt>
                <c:pt idx="95">
                  <c:v>8.3250770616374137</c:v>
                </c:pt>
                <c:pt idx="96">
                  <c:v>8.2433393636468022</c:v>
                </c:pt>
                <c:pt idx="97">
                  <c:v>8.0867070989427923</c:v>
                </c:pt>
                <c:pt idx="98">
                  <c:v>7.7180473161441165</c:v>
                </c:pt>
                <c:pt idx="99">
                  <c:v>7.3000658965087704</c:v>
                </c:pt>
                <c:pt idx="100">
                  <c:v>7.5794890193733728</c:v>
                </c:pt>
                <c:pt idx="101">
                  <c:v>8.8216768507243462</c:v>
                </c:pt>
                <c:pt idx="102">
                  <c:v>8.6780487518708753</c:v>
                </c:pt>
                <c:pt idx="103">
                  <c:v>8.7461610455923093</c:v>
                </c:pt>
                <c:pt idx="104">
                  <c:v>8.4922731777215361</c:v>
                </c:pt>
                <c:pt idx="105">
                  <c:v>8.5878952879383252</c:v>
                </c:pt>
                <c:pt idx="106">
                  <c:v>8.6147039451947069</c:v>
                </c:pt>
                <c:pt idx="107">
                  <c:v>8.4848327749214807</c:v>
                </c:pt>
                <c:pt idx="108">
                  <c:v>8.4465336155974953</c:v>
                </c:pt>
                <c:pt idx="109">
                  <c:v>8.320950051684127</c:v>
                </c:pt>
                <c:pt idx="110">
                  <c:v>7.9785090467232962</c:v>
                </c:pt>
                <c:pt idx="111">
                  <c:v>8.3670390677543516</c:v>
                </c:pt>
                <c:pt idx="112">
                  <c:v>9.7452475808859127</c:v>
                </c:pt>
                <c:pt idx="113">
                  <c:v>9.7319336704045298</c:v>
                </c:pt>
                <c:pt idx="114">
                  <c:v>9.7681172943644228</c:v>
                </c:pt>
                <c:pt idx="115">
                  <c:v>9.454049839054413</c:v>
                </c:pt>
                <c:pt idx="116">
                  <c:v>9.4009295558376031</c:v>
                </c:pt>
                <c:pt idx="117">
                  <c:v>9.6789245152348578</c:v>
                </c:pt>
                <c:pt idx="118">
                  <c:v>9.8181097633365511</c:v>
                </c:pt>
                <c:pt idx="119">
                  <c:v>9.7244238593166035</c:v>
                </c:pt>
                <c:pt idx="120">
                  <c:v>9.5716716426710597</c:v>
                </c:pt>
                <c:pt idx="121">
                  <c:v>9.3158528144593991</c:v>
                </c:pt>
                <c:pt idx="122">
                  <c:v>8.912043421995218</c:v>
                </c:pt>
                <c:pt idx="123">
                  <c:v>8.4178527777512944</c:v>
                </c:pt>
                <c:pt idx="124">
                  <c:v>9.9890458486129994</c:v>
                </c:pt>
                <c:pt idx="125">
                  <c:v>10.937012884266547</c:v>
                </c:pt>
                <c:pt idx="126">
                  <c:v>10.955263893841876</c:v>
                </c:pt>
                <c:pt idx="127">
                  <c:v>10.735205435875326</c:v>
                </c:pt>
                <c:pt idx="128">
                  <c:v>10.838717913664492</c:v>
                </c:pt>
                <c:pt idx="129">
                  <c:v>11.030744507699128</c:v>
                </c:pt>
                <c:pt idx="130">
                  <c:v>11.129987787944177</c:v>
                </c:pt>
                <c:pt idx="131">
                  <c:v>11.071033345689214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A3B-97AA-8A57BD768071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Equalization!$J$364:$J$495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6-4A3B-97AA-8A57BD76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'Run25'!$M$49:$M$59</c:f>
              <c:numCache>
                <c:formatCode>General</c:formatCode>
                <c:ptCount val="11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</c:numCache>
            </c:numRef>
          </c:cat>
          <c:val>
            <c:numRef>
              <c:f>'Run25'!$N$49:$N$59</c:f>
              <c:numCache>
                <c:formatCode>General</c:formatCode>
                <c:ptCount val="11"/>
                <c:pt idx="0">
                  <c:v>1.1275594600000001</c:v>
                </c:pt>
                <c:pt idx="1">
                  <c:v>1.3901960800000004</c:v>
                </c:pt>
                <c:pt idx="2">
                  <c:v>1.1418948899999999</c:v>
                </c:pt>
                <c:pt idx="3">
                  <c:v>1.6571443700000001</c:v>
                </c:pt>
                <c:pt idx="4">
                  <c:v>1.3870203600000002</c:v>
                </c:pt>
                <c:pt idx="5">
                  <c:v>1.6563250700000003</c:v>
                </c:pt>
                <c:pt idx="6">
                  <c:v>1.9663327099999999</c:v>
                </c:pt>
                <c:pt idx="7">
                  <c:v>1.3600016399999999</c:v>
                </c:pt>
                <c:pt idx="8">
                  <c:v>1.4701458599999999</c:v>
                </c:pt>
                <c:pt idx="9">
                  <c:v>1.4127207800000003</c:v>
                </c:pt>
                <c:pt idx="10">
                  <c:v>1.4399119000000002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7-4313-AB7D-2C0B85B0F63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'Run25'!$M$49:$M$59</c:f>
              <c:numCache>
                <c:formatCode>General</c:formatCode>
                <c:ptCount val="11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</c:numCache>
            </c:numRef>
          </c:cat>
          <c:val>
            <c:numRef>
              <c:f>'Run25'!$O$49:$O$59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7-4313-AB7D-2C0B85B0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'RUN47'!$E$4:$E$495</c:f>
              <c:numCache>
                <c:formatCode>General</c:formatCode>
                <c:ptCount val="492"/>
                <c:pt idx="12" formatCode="0">
                  <c:v>1086.9628780080163</c:v>
                </c:pt>
                <c:pt idx="13" formatCode="0">
                  <c:v>1086.8857797244445</c:v>
                </c:pt>
                <c:pt idx="14" formatCode="0">
                  <c:v>1085.8151785911743</c:v>
                </c:pt>
                <c:pt idx="15" formatCode="0">
                  <c:v>1082.4557056774718</c:v>
                </c:pt>
                <c:pt idx="16" formatCode="0">
                  <c:v>1079.0095167048062</c:v>
                </c:pt>
                <c:pt idx="17" formatCode="0">
                  <c:v>1078.111981760944</c:v>
                </c:pt>
                <c:pt idx="18" formatCode="0">
                  <c:v>1078.8175450069175</c:v>
                </c:pt>
                <c:pt idx="19" formatCode="0">
                  <c:v>1078.7096476549075</c:v>
                </c:pt>
                <c:pt idx="20" formatCode="0">
                  <c:v>1078.5484850878224</c:v>
                </c:pt>
                <c:pt idx="21" formatCode="0">
                  <c:v>1079.6499717883053</c:v>
                </c:pt>
                <c:pt idx="22" formatCode="0">
                  <c:v>1079.6494221479256</c:v>
                </c:pt>
                <c:pt idx="23" formatCode="0">
                  <c:v>1080.0291605666939</c:v>
                </c:pt>
                <c:pt idx="24" formatCode="0">
                  <c:v>1079.9264161346491</c:v>
                </c:pt>
                <c:pt idx="25" formatCode="0">
                  <c:v>1079.1003515775571</c:v>
                </c:pt>
                <c:pt idx="26" formatCode="0">
                  <c:v>1076.9028509297746</c:v>
                </c:pt>
                <c:pt idx="27" formatCode="0">
                  <c:v>1072.1927128310415</c:v>
                </c:pt>
                <c:pt idx="28" formatCode="0">
                  <c:v>1068.123557980676</c:v>
                </c:pt>
                <c:pt idx="29" formatCode="0">
                  <c:v>1065.7230706381749</c:v>
                </c:pt>
                <c:pt idx="30" formatCode="0">
                  <c:v>1063.4370801499419</c:v>
                </c:pt>
                <c:pt idx="31" formatCode="0">
                  <c:v>1061.6529108833954</c:v>
                </c:pt>
                <c:pt idx="32" formatCode="0">
                  <c:v>1059.7517581785075</c:v>
                </c:pt>
                <c:pt idx="33" formatCode="0">
                  <c:v>1059.5660098156006</c:v>
                </c:pt>
                <c:pt idx="34" formatCode="0">
                  <c:v>1057.8105749547572</c:v>
                </c:pt>
                <c:pt idx="35" formatCode="0">
                  <c:v>1057.3491179920136</c:v>
                </c:pt>
                <c:pt idx="36" formatCode="0">
                  <c:v>1058.7387716391397</c:v>
                </c:pt>
                <c:pt idx="37" formatCode="0">
                  <c:v>1058.7385019056278</c:v>
                </c:pt>
                <c:pt idx="38" formatCode="0">
                  <c:v>1056.0900971511567</c:v>
                </c:pt>
                <c:pt idx="39" formatCode="0">
                  <c:v>1051.6356793095672</c:v>
                </c:pt>
                <c:pt idx="40" formatCode="0">
                  <c:v>1048.3006867604506</c:v>
                </c:pt>
                <c:pt idx="41" formatCode="0">
                  <c:v>1045.9290468225722</c:v>
                </c:pt>
                <c:pt idx="42" formatCode="0">
                  <c:v>1045.3058449716045</c:v>
                </c:pt>
                <c:pt idx="43" formatCode="0">
                  <c:v>1048.4111827094555</c:v>
                </c:pt>
                <c:pt idx="44" formatCode="0">
                  <c:v>1046.8315884925712</c:v>
                </c:pt>
                <c:pt idx="45" formatCode="0">
                  <c:v>1049.2938403259595</c:v>
                </c:pt>
                <c:pt idx="46" formatCode="0">
                  <c:v>1050.1376121668591</c:v>
                </c:pt>
                <c:pt idx="47" formatCode="0">
                  <c:v>1052.4177974219472</c:v>
                </c:pt>
                <c:pt idx="48" formatCode="0">
                  <c:v>1052.6200944406876</c:v>
                </c:pt>
                <c:pt idx="49" formatCode="0">
                  <c:v>1051.1337819366154</c:v>
                </c:pt>
                <c:pt idx="50" formatCode="0">
                  <c:v>1046.0429289663646</c:v>
                </c:pt>
                <c:pt idx="51" formatCode="0">
                  <c:v>1040.808533125168</c:v>
                </c:pt>
                <c:pt idx="52" formatCode="0">
                  <c:v>1035.7637791325974</c:v>
                </c:pt>
                <c:pt idx="53" formatCode="0">
                  <c:v>1032.8461369028921</c:v>
                </c:pt>
                <c:pt idx="54" formatCode="0">
                  <c:v>1029.8387127104893</c:v>
                </c:pt>
                <c:pt idx="55" formatCode="0">
                  <c:v>1027.7510365677024</c:v>
                </c:pt>
                <c:pt idx="56" formatCode="0">
                  <c:v>1027.3938138596827</c:v>
                </c:pt>
                <c:pt idx="57" formatCode="0">
                  <c:v>1026.4778808902927</c:v>
                </c:pt>
                <c:pt idx="58" formatCode="0">
                  <c:v>1025.4107770856856</c:v>
                </c:pt>
                <c:pt idx="59" formatCode="0">
                  <c:v>1026.0937924403986</c:v>
                </c:pt>
                <c:pt idx="60" formatCode="0">
                  <c:v>1028.9033058415118</c:v>
                </c:pt>
                <c:pt idx="61" formatCode="0">
                  <c:v>1030.5196507909222</c:v>
                </c:pt>
                <c:pt idx="62" formatCode="0">
                  <c:v>1030.034132772601</c:v>
                </c:pt>
                <c:pt idx="63" formatCode="0">
                  <c:v>1026.5611225077264</c:v>
                </c:pt>
                <c:pt idx="64" formatCode="0">
                  <c:v>1026.2569440029372</c:v>
                </c:pt>
                <c:pt idx="65" formatCode="0">
                  <c:v>1024.904896656861</c:v>
                </c:pt>
                <c:pt idx="66" formatCode="0">
                  <c:v>1030.2880821679744</c:v>
                </c:pt>
                <c:pt idx="67" formatCode="0">
                  <c:v>1039.2951902752338</c:v>
                </c:pt>
                <c:pt idx="68" formatCode="0">
                  <c:v>1043.9681297919124</c:v>
                </c:pt>
                <c:pt idx="69" formatCode="0">
                  <c:v>1046.7066323697954</c:v>
                </c:pt>
                <c:pt idx="70" formatCode="0">
                  <c:v>1046.093636401778</c:v>
                </c:pt>
                <c:pt idx="71" formatCode="0">
                  <c:v>1047.4496244545062</c:v>
                </c:pt>
                <c:pt idx="72" formatCode="0">
                  <c:v>1050.3608695899802</c:v>
                </c:pt>
                <c:pt idx="73" formatCode="0">
                  <c:v>1052.8906702997874</c:v>
                </c:pt>
                <c:pt idx="74" formatCode="0">
                  <c:v>1053.2401858953983</c:v>
                </c:pt>
                <c:pt idx="75" formatCode="0">
                  <c:v>1051.5274255196391</c:v>
                </c:pt>
                <c:pt idx="76" formatCode="0">
                  <c:v>1051.8514008132668</c:v>
                </c:pt>
                <c:pt idx="77" formatCode="0">
                  <c:v>1053.3737872909737</c:v>
                </c:pt>
                <c:pt idx="78" formatCode="0">
                  <c:v>1052.9511312467434</c:v>
                </c:pt>
                <c:pt idx="79" formatCode="0">
                  <c:v>1054.5877967908402</c:v>
                </c:pt>
                <c:pt idx="80" formatCode="0">
                  <c:v>1054.7743231091304</c:v>
                </c:pt>
                <c:pt idx="81" formatCode="0">
                  <c:v>1057.3803424162118</c:v>
                </c:pt>
                <c:pt idx="82" formatCode="0">
                  <c:v>1057.4833472036344</c:v>
                </c:pt>
                <c:pt idx="83" formatCode="0">
                  <c:v>1059.4033364958971</c:v>
                </c:pt>
                <c:pt idx="84" formatCode="0">
                  <c:v>1061.7484152593961</c:v>
                </c:pt>
                <c:pt idx="85" formatCode="0">
                  <c:v>1062.7793788984313</c:v>
                </c:pt>
                <c:pt idx="86" formatCode="0">
                  <c:v>1061.0458488974143</c:v>
                </c:pt>
                <c:pt idx="87" formatCode="0">
                  <c:v>1057.288894921154</c:v>
                </c:pt>
                <c:pt idx="88" formatCode="0">
                  <c:v>1053.2043634934023</c:v>
                </c:pt>
                <c:pt idx="89" formatCode="0">
                  <c:v>1047.9674996963934</c:v>
                </c:pt>
                <c:pt idx="90" formatCode="0">
                  <c:v>1044.2436769909655</c:v>
                </c:pt>
                <c:pt idx="91" formatCode="0">
                  <c:v>1052.4289196988075</c:v>
                </c:pt>
                <c:pt idx="92" formatCode="0">
                  <c:v>1056.4938993031594</c:v>
                </c:pt>
                <c:pt idx="93" formatCode="0">
                  <c:v>1056.9252874270123</c:v>
                </c:pt>
                <c:pt idx="94" formatCode="0">
                  <c:v>1057.2246201947457</c:v>
                </c:pt>
                <c:pt idx="95" formatCode="0">
                  <c:v>1058.3764340865368</c:v>
                </c:pt>
                <c:pt idx="96" formatCode="0">
                  <c:v>1060.4229297143572</c:v>
                </c:pt>
                <c:pt idx="97" formatCode="0">
                  <c:v>1060.1303765336172</c:v>
                </c:pt>
                <c:pt idx="98" formatCode="0">
                  <c:v>1057.6327681327973</c:v>
                </c:pt>
                <c:pt idx="99" formatCode="0">
                  <c:v>1054.8257842307908</c:v>
                </c:pt>
                <c:pt idx="100" formatCode="0">
                  <c:v>1051.374845839209</c:v>
                </c:pt>
                <c:pt idx="101" formatCode="0">
                  <c:v>1047.5778554846074</c:v>
                </c:pt>
                <c:pt idx="102" formatCode="0">
                  <c:v>1045.4202451675667</c:v>
                </c:pt>
                <c:pt idx="103" formatCode="0">
                  <c:v>1044.0294506022487</c:v>
                </c:pt>
                <c:pt idx="104" formatCode="0">
                  <c:v>1042.972754069337</c:v>
                </c:pt>
                <c:pt idx="105" formatCode="0">
                  <c:v>1043.2189633605053</c:v>
                </c:pt>
                <c:pt idx="106" formatCode="0">
                  <c:v>1042.1089017910899</c:v>
                </c:pt>
                <c:pt idx="107" formatCode="0">
                  <c:v>1043.3200469119013</c:v>
                </c:pt>
                <c:pt idx="108" formatCode="0">
                  <c:v>1044.3253448767532</c:v>
                </c:pt>
                <c:pt idx="109" formatCode="0">
                  <c:v>1043.7263301255193</c:v>
                </c:pt>
                <c:pt idx="110" formatCode="0">
                  <c:v>1040.6382730368027</c:v>
                </c:pt>
                <c:pt idx="111" formatCode="0">
                  <c:v>1036.6967320591307</c:v>
                </c:pt>
                <c:pt idx="112" formatCode="0">
                  <c:v>1031.3288089805351</c:v>
                </c:pt>
                <c:pt idx="113" formatCode="0">
                  <c:v>1029.2123065805113</c:v>
                </c:pt>
                <c:pt idx="114" formatCode="0">
                  <c:v>1027.4822108044195</c:v>
                </c:pt>
                <c:pt idx="115" formatCode="0">
                  <c:v>1027.5451670496518</c:v>
                </c:pt>
                <c:pt idx="116" formatCode="0">
                  <c:v>1025.5767091520368</c:v>
                </c:pt>
                <c:pt idx="117" formatCode="0">
                  <c:v>1029.1388761243873</c:v>
                </c:pt>
                <c:pt idx="118" formatCode="0">
                  <c:v>1030.6566040305829</c:v>
                </c:pt>
                <c:pt idx="119" formatCode="0">
                  <c:v>1033.6708388879883</c:v>
                </c:pt>
                <c:pt idx="120" formatCode="0">
                  <c:v>1033.9023166425186</c:v>
                </c:pt>
                <c:pt idx="121" formatCode="0">
                  <c:v>1032.8403342043421</c:v>
                </c:pt>
                <c:pt idx="122" formatCode="0">
                  <c:v>1027.831201967108</c:v>
                </c:pt>
                <c:pt idx="123" formatCode="0">
                  <c:v>1021.3693995911192</c:v>
                </c:pt>
                <c:pt idx="124" formatCode="0">
                  <c:v>1016.4933840554579</c:v>
                </c:pt>
                <c:pt idx="125" formatCode="0">
                  <c:v>1009.9487730557845</c:v>
                </c:pt>
                <c:pt idx="126" formatCode="0">
                  <c:v>1008.3177460095994</c:v>
                </c:pt>
                <c:pt idx="127" formatCode="0">
                  <c:v>1025.9774724424485</c:v>
                </c:pt>
                <c:pt idx="128" formatCode="0">
                  <c:v>1037.3616595047251</c:v>
                </c:pt>
                <c:pt idx="129" formatCode="0">
                  <c:v>1037.50735107526</c:v>
                </c:pt>
                <c:pt idx="130" formatCode="0">
                  <c:v>1037.0841545745336</c:v>
                </c:pt>
                <c:pt idx="131" formatCode="0">
                  <c:v>1037.969144878022</c:v>
                </c:pt>
                <c:pt idx="132" formatCode="0">
                  <c:v>1039.3878378819418</c:v>
                </c:pt>
                <c:pt idx="133" formatCode="0">
                  <c:v>1039.3459159915271</c:v>
                </c:pt>
                <c:pt idx="134" formatCode="0">
                  <c:v>1037.2327789490619</c:v>
                </c:pt>
                <c:pt idx="135" formatCode="0">
                  <c:v>1032.6992166745488</c:v>
                </c:pt>
                <c:pt idx="136" formatCode="0">
                  <c:v>1028.5483009848599</c:v>
                </c:pt>
                <c:pt idx="137" formatCode="0">
                  <c:v>1023.5915978675641</c:v>
                </c:pt>
                <c:pt idx="138" formatCode="0">
                  <c:v>1020.0897069357038</c:v>
                </c:pt>
                <c:pt idx="139" formatCode="0">
                  <c:v>1020.636816309046</c:v>
                </c:pt>
                <c:pt idx="140" formatCode="0">
                  <c:v>1021.6348744630175</c:v>
                </c:pt>
                <c:pt idx="141" formatCode="0">
                  <c:v>1025.3663572119378</c:v>
                </c:pt>
                <c:pt idx="142" formatCode="0">
                  <c:v>1026.9008229240528</c:v>
                </c:pt>
                <c:pt idx="143" formatCode="0">
                  <c:v>1029.0607559326756</c:v>
                </c:pt>
                <c:pt idx="144" formatCode="0">
                  <c:v>1028.2708073305705</c:v>
                </c:pt>
                <c:pt idx="145" formatCode="0">
                  <c:v>1025.4179305150305</c:v>
                </c:pt>
                <c:pt idx="146" formatCode="0">
                  <c:v>1019.5945524008971</c:v>
                </c:pt>
                <c:pt idx="147" formatCode="0">
                  <c:v>1014.5177753020497</c:v>
                </c:pt>
                <c:pt idx="148" formatCode="0">
                  <c:v>1010.809347629632</c:v>
                </c:pt>
                <c:pt idx="149" formatCode="0">
                  <c:v>1003.3981621010018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1000.4541370065117</c:v>
                </c:pt>
                <c:pt idx="164" formatCode="0">
                  <c:v>1008.6726755448358</c:v>
                </c:pt>
                <c:pt idx="165" formatCode="0">
                  <c:v>1013.3870069035879</c:v>
                </c:pt>
                <c:pt idx="166" formatCode="0">
                  <c:v>1017.4542694249285</c:v>
                </c:pt>
                <c:pt idx="167" formatCode="0">
                  <c:v>1024.2260532222813</c:v>
                </c:pt>
                <c:pt idx="168" formatCode="0">
                  <c:v>1026.8095004182521</c:v>
                </c:pt>
                <c:pt idx="169" formatCode="0">
                  <c:v>1026.1402461019989</c:v>
                </c:pt>
                <c:pt idx="170" formatCode="0">
                  <c:v>1024.0395310812094</c:v>
                </c:pt>
                <c:pt idx="171" formatCode="0">
                  <c:v>1019.0835049665801</c:v>
                </c:pt>
                <c:pt idx="172" formatCode="0">
                  <c:v>1014.9610951829957</c:v>
                </c:pt>
                <c:pt idx="173" formatCode="0">
                  <c:v>1010.011392735369</c:v>
                </c:pt>
                <c:pt idx="174" formatCode="0">
                  <c:v>1005.8779933835115</c:v>
                </c:pt>
                <c:pt idx="175" formatCode="0">
                  <c:v>1007.9660718405886</c:v>
                </c:pt>
                <c:pt idx="176" formatCode="0">
                  <c:v>1011.9599877074652</c:v>
                </c:pt>
                <c:pt idx="177" formatCode="0">
                  <c:v>1016.8071942905585</c:v>
                </c:pt>
                <c:pt idx="178" formatCode="0">
                  <c:v>1020.0310554651732</c:v>
                </c:pt>
                <c:pt idx="179" formatCode="0">
                  <c:v>1027.1447114775169</c:v>
                </c:pt>
                <c:pt idx="180" formatCode="0">
                  <c:v>1028.5331822428634</c:v>
                </c:pt>
                <c:pt idx="181" formatCode="0">
                  <c:v>1027.5090954533198</c:v>
                </c:pt>
                <c:pt idx="182" formatCode="0">
                  <c:v>1023.253933471753</c:v>
                </c:pt>
                <c:pt idx="183" formatCode="0">
                  <c:v>1017.7059043774442</c:v>
                </c:pt>
                <c:pt idx="184" formatCode="0">
                  <c:v>1012.7373332729401</c:v>
                </c:pt>
                <c:pt idx="185" formatCode="0">
                  <c:v>1007.2208935681866</c:v>
                </c:pt>
                <c:pt idx="186" formatCode="0">
                  <c:v>1003.6683069406484</c:v>
                </c:pt>
                <c:pt idx="187" formatCode="0">
                  <c:v>1002.7416797226341</c:v>
                </c:pt>
                <c:pt idx="188" formatCode="0">
                  <c:v>1002.7201848347498</c:v>
                </c:pt>
                <c:pt idx="189" formatCode="0">
                  <c:v>1006.7071379308726</c:v>
                </c:pt>
                <c:pt idx="190" formatCode="0">
                  <c:v>1009.2642118991926</c:v>
                </c:pt>
                <c:pt idx="191" formatCode="0">
                  <c:v>1012.6588578581678</c:v>
                </c:pt>
                <c:pt idx="192" formatCode="0">
                  <c:v>1014.0246965817527</c:v>
                </c:pt>
                <c:pt idx="193" formatCode="0">
                  <c:v>1013.9295954511201</c:v>
                </c:pt>
                <c:pt idx="194" formatCode="0">
                  <c:v>1010.4522683367346</c:v>
                </c:pt>
                <c:pt idx="195" formatCode="0">
                  <c:v>1006.1606246336775</c:v>
                </c:pt>
                <c:pt idx="196" formatCode="0">
                  <c:v>1002.1523619864874</c:v>
                </c:pt>
                <c:pt idx="197" formatCode="0">
                  <c:v>996.72413790340045</c:v>
                </c:pt>
                <c:pt idx="198" formatCode="0">
                  <c:v>993.10099874148523</c:v>
                </c:pt>
                <c:pt idx="199" formatCode="0">
                  <c:v>996.83232213495228</c:v>
                </c:pt>
                <c:pt idx="200" formatCode="0">
                  <c:v>998.96720307492615</c:v>
                </c:pt>
                <c:pt idx="201" formatCode="0">
                  <c:v>1003.3645662912512</c:v>
                </c:pt>
                <c:pt idx="202" formatCode="0">
                  <c:v>1005.9064293388258</c:v>
                </c:pt>
                <c:pt idx="203" formatCode="0">
                  <c:v>1009.1032903011969</c:v>
                </c:pt>
                <c:pt idx="204" formatCode="0">
                  <c:v>1011.5319584242219</c:v>
                </c:pt>
                <c:pt idx="205" formatCode="0">
                  <c:v>1012.1378446786133</c:v>
                </c:pt>
                <c:pt idx="206" formatCode="0">
                  <c:v>1008.7336086920834</c:v>
                </c:pt>
                <c:pt idx="207" formatCode="0">
                  <c:v>1005.4578210231991</c:v>
                </c:pt>
                <c:pt idx="208" formatCode="0">
                  <c:v>1003.1875679941512</c:v>
                </c:pt>
                <c:pt idx="209" formatCode="0">
                  <c:v>997.10468094553994</c:v>
                </c:pt>
                <c:pt idx="210" formatCode="0">
                  <c:v>993.48590275783499</c:v>
                </c:pt>
                <c:pt idx="211" formatCode="0">
                  <c:v>1001.8095360427703</c:v>
                </c:pt>
                <c:pt idx="212" formatCode="0">
                  <c:v>1008.3577209705398</c:v>
                </c:pt>
                <c:pt idx="213" formatCode="0">
                  <c:v>1011.718176349267</c:v>
                </c:pt>
                <c:pt idx="214" formatCode="0">
                  <c:v>1014.2953685791828</c:v>
                </c:pt>
                <c:pt idx="215" formatCode="0">
                  <c:v>1017.0031205617457</c:v>
                </c:pt>
                <c:pt idx="216" formatCode="0">
                  <c:v>1018.542267303054</c:v>
                </c:pt>
                <c:pt idx="217" formatCode="0">
                  <c:v>1017.8233761797904</c:v>
                </c:pt>
                <c:pt idx="218" formatCode="0">
                  <c:v>1014.3915989435856</c:v>
                </c:pt>
                <c:pt idx="219" formatCode="0">
                  <c:v>1008.4705543956712</c:v>
                </c:pt>
                <c:pt idx="220" formatCode="0">
                  <c:v>1004.7968347698745</c:v>
                </c:pt>
                <c:pt idx="221" formatCode="0">
                  <c:v>998.86267131402553</c:v>
                </c:pt>
                <c:pt idx="222" formatCode="0">
                  <c:v>995.55781404516767</c:v>
                </c:pt>
                <c:pt idx="223" formatCode="0">
                  <c:v>1012.753914790135</c:v>
                </c:pt>
                <c:pt idx="224" formatCode="0">
                  <c:v>1021.0744625946022</c:v>
                </c:pt>
                <c:pt idx="225" formatCode="0">
                  <c:v>1025.1622022794973</c:v>
                </c:pt>
                <c:pt idx="226" formatCode="0">
                  <c:v>1027.971390752944</c:v>
                </c:pt>
                <c:pt idx="227" formatCode="0">
                  <c:v>1030.7517231811182</c:v>
                </c:pt>
                <c:pt idx="228" formatCode="0">
                  <c:v>1032.0564042370743</c:v>
                </c:pt>
                <c:pt idx="229" formatCode="0">
                  <c:v>1029.7186049094898</c:v>
                </c:pt>
                <c:pt idx="230" formatCode="0">
                  <c:v>1025.0619599301688</c:v>
                </c:pt>
                <c:pt idx="231" formatCode="0">
                  <c:v>1018.7224215907812</c:v>
                </c:pt>
                <c:pt idx="232" formatCode="0">
                  <c:v>1013.8723885012938</c:v>
                </c:pt>
                <c:pt idx="233" formatCode="0">
                  <c:v>1007.9235057992246</c:v>
                </c:pt>
                <c:pt idx="234" formatCode="0">
                  <c:v>1003.406465232653</c:v>
                </c:pt>
                <c:pt idx="235" formatCode="0">
                  <c:v>1017.6863053664296</c:v>
                </c:pt>
                <c:pt idx="236" formatCode="0">
                  <c:v>1024.7303779815788</c:v>
                </c:pt>
                <c:pt idx="237" formatCode="0">
                  <c:v>1028.7853674634996</c:v>
                </c:pt>
                <c:pt idx="238" formatCode="0">
                  <c:v>1030.6884091107968</c:v>
                </c:pt>
                <c:pt idx="239" formatCode="0">
                  <c:v>1033.1957287499054</c:v>
                </c:pt>
                <c:pt idx="240" formatCode="0">
                  <c:v>1034.2501092092198</c:v>
                </c:pt>
                <c:pt idx="241" formatCode="0">
                  <c:v>1033.1135168268445</c:v>
                </c:pt>
                <c:pt idx="242" formatCode="0">
                  <c:v>1028.4895556469407</c:v>
                </c:pt>
                <c:pt idx="243" formatCode="0">
                  <c:v>1022.072077359275</c:v>
                </c:pt>
                <c:pt idx="244" formatCode="0">
                  <c:v>1016.3953912294883</c:v>
                </c:pt>
                <c:pt idx="245" formatCode="0">
                  <c:v>1010.667106209689</c:v>
                </c:pt>
                <c:pt idx="246" formatCode="0">
                  <c:v>1004.8717294317044</c:v>
                </c:pt>
                <c:pt idx="247" formatCode="0">
                  <c:v>1008.2321212260439</c:v>
                </c:pt>
                <c:pt idx="248" formatCode="0">
                  <c:v>1010.5505364730778</c:v>
                </c:pt>
                <c:pt idx="249" formatCode="0">
                  <c:v>1019.3346340330968</c:v>
                </c:pt>
                <c:pt idx="250" formatCode="0">
                  <c:v>1021.5148170160476</c:v>
                </c:pt>
                <c:pt idx="251" formatCode="0">
                  <c:v>1023.4267802993106</c:v>
                </c:pt>
                <c:pt idx="252" formatCode="0">
                  <c:v>1024.4017042725181</c:v>
                </c:pt>
                <c:pt idx="253" formatCode="0">
                  <c:v>1024.6826796717812</c:v>
                </c:pt>
                <c:pt idx="254" formatCode="0">
                  <c:v>1024.4368337825413</c:v>
                </c:pt>
                <c:pt idx="255" formatCode="0">
                  <c:v>1024.4413549815308</c:v>
                </c:pt>
                <c:pt idx="256" formatCode="0">
                  <c:v>1027.0606276103094</c:v>
                </c:pt>
                <c:pt idx="257" formatCode="0">
                  <c:v>1024.8936392782982</c:v>
                </c:pt>
                <c:pt idx="258" formatCode="0">
                  <c:v>1024.6347023930969</c:v>
                </c:pt>
                <c:pt idx="259" formatCode="0">
                  <c:v>1036.0109409319875</c:v>
                </c:pt>
                <c:pt idx="260" formatCode="0">
                  <c:v>1043.7919949027362</c:v>
                </c:pt>
                <c:pt idx="261" formatCode="0">
                  <c:v>1044.5801396732979</c:v>
                </c:pt>
                <c:pt idx="262" formatCode="0">
                  <c:v>1045.0169579917576</c:v>
                </c:pt>
                <c:pt idx="263" formatCode="0">
                  <c:v>1046.0846098882976</c:v>
                </c:pt>
                <c:pt idx="264" formatCode="0">
                  <c:v>1047.9926375448856</c:v>
                </c:pt>
                <c:pt idx="265" formatCode="0">
                  <c:v>1047.3860650032209</c:v>
                </c:pt>
                <c:pt idx="266" formatCode="0">
                  <c:v>1045.2425219060071</c:v>
                </c:pt>
                <c:pt idx="267" formatCode="0">
                  <c:v>1039.9568848291171</c:v>
                </c:pt>
                <c:pt idx="268" formatCode="0">
                  <c:v>1035.6158058102726</c:v>
                </c:pt>
                <c:pt idx="269" formatCode="0">
                  <c:v>1030.8519061426048</c:v>
                </c:pt>
                <c:pt idx="270" formatCode="0">
                  <c:v>1027.3576642482674</c:v>
                </c:pt>
                <c:pt idx="271" formatCode="0">
                  <c:v>1025.612169633989</c:v>
                </c:pt>
                <c:pt idx="272" formatCode="0">
                  <c:v>1024.2300091150621</c:v>
                </c:pt>
                <c:pt idx="273" formatCode="0">
                  <c:v>1027.468273707706</c:v>
                </c:pt>
                <c:pt idx="274" formatCode="0">
                  <c:v>1029.2253380389777</c:v>
                </c:pt>
                <c:pt idx="275" formatCode="0">
                  <c:v>1031.2878594613496</c:v>
                </c:pt>
                <c:pt idx="276" formatCode="0">
                  <c:v>1032.6550236022501</c:v>
                </c:pt>
                <c:pt idx="277" formatCode="0">
                  <c:v>1031.9464644082132</c:v>
                </c:pt>
                <c:pt idx="278" formatCode="0">
                  <c:v>1029.6461881350342</c:v>
                </c:pt>
                <c:pt idx="279" formatCode="0">
                  <c:v>1024.5816546510684</c:v>
                </c:pt>
                <c:pt idx="280" formatCode="0">
                  <c:v>1020.8919459868637</c:v>
                </c:pt>
                <c:pt idx="281" formatCode="0">
                  <c:v>1015.5244125702268</c:v>
                </c:pt>
                <c:pt idx="282" formatCode="0">
                  <c:v>1011.5620666382242</c:v>
                </c:pt>
                <c:pt idx="283" formatCode="0">
                  <c:v>1009.0093850108858</c:v>
                </c:pt>
                <c:pt idx="284" formatCode="0">
                  <c:v>1007.3583367811783</c:v>
                </c:pt>
                <c:pt idx="285" formatCode="0">
                  <c:v>1010.9900241032584</c:v>
                </c:pt>
                <c:pt idx="286" formatCode="0">
                  <c:v>1012.4542762231606</c:v>
                </c:pt>
                <c:pt idx="287" formatCode="0">
                  <c:v>1014.9448134761806</c:v>
                </c:pt>
                <c:pt idx="288" formatCode="0">
                  <c:v>1019.6535845815752</c:v>
                </c:pt>
                <c:pt idx="289" formatCode="0">
                  <c:v>1022.2416540418326</c:v>
                </c:pt>
                <c:pt idx="290" formatCode="0">
                  <c:v>1021.7325623866718</c:v>
                </c:pt>
                <c:pt idx="291" formatCode="0">
                  <c:v>1019.843383724676</c:v>
                </c:pt>
                <c:pt idx="292" formatCode="0">
                  <c:v>1018.7907436501381</c:v>
                </c:pt>
                <c:pt idx="293" formatCode="0">
                  <c:v>1016.7979953204415</c:v>
                </c:pt>
                <c:pt idx="294" formatCode="0">
                  <c:v>1016.9181264930119</c:v>
                </c:pt>
                <c:pt idx="295" formatCode="0">
                  <c:v>1016.7694266401517</c:v>
                </c:pt>
                <c:pt idx="296" formatCode="0">
                  <c:v>1019.9571235402243</c:v>
                </c:pt>
                <c:pt idx="297" formatCode="0">
                  <c:v>1024.4064731777107</c:v>
                </c:pt>
                <c:pt idx="298" formatCode="0">
                  <c:v>1025.4036619362419</c:v>
                </c:pt>
                <c:pt idx="299" formatCode="0">
                  <c:v>1028.1885417777789</c:v>
                </c:pt>
                <c:pt idx="300" formatCode="0">
                  <c:v>1030.303964529093</c:v>
                </c:pt>
                <c:pt idx="301" formatCode="0">
                  <c:v>1029.279843062696</c:v>
                </c:pt>
                <c:pt idx="302" formatCode="0">
                  <c:v>1026.1602697120072</c:v>
                </c:pt>
                <c:pt idx="303" formatCode="0">
                  <c:v>1021.0981285612612</c:v>
                </c:pt>
                <c:pt idx="304" formatCode="0">
                  <c:v>1017.134729780063</c:v>
                </c:pt>
                <c:pt idx="305" formatCode="0">
                  <c:v>1011.297096813759</c:v>
                </c:pt>
                <c:pt idx="306" formatCode="0">
                  <c:v>1007.3425155154073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1010.2979802174125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1017.4036678660161</c:v>
                </c:pt>
                <c:pt idx="315" formatCode="0">
                  <c:v>1013.6942231433144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1007.6254652242685</c:v>
                </c:pt>
                <c:pt idx="321" formatCode="0">
                  <c:v>1012.762059312214</c:v>
                </c:pt>
                <c:pt idx="322" formatCode="0">
                  <c:v>1015.6791041534719</c:v>
                </c:pt>
                <c:pt idx="323" formatCode="0">
                  <c:v>1021.9092449116611</c:v>
                </c:pt>
                <c:pt idx="324" formatCode="0">
                  <c:v>1024.4807368508671</c:v>
                </c:pt>
                <c:pt idx="325" formatCode="0">
                  <c:v>1026.4899489833997</c:v>
                </c:pt>
                <c:pt idx="326" formatCode="0">
                  <c:v>1027.7609864846524</c:v>
                </c:pt>
                <c:pt idx="327" formatCode="0">
                  <c:v>1026.3765086865656</c:v>
                </c:pt>
                <c:pt idx="328" formatCode="0">
                  <c:v>1025.1694496351338</c:v>
                </c:pt>
                <c:pt idx="329" formatCode="0">
                  <c:v>1020.324422624216</c:v>
                </c:pt>
                <c:pt idx="330" formatCode="0">
                  <c:v>1016.2671744431183</c:v>
                </c:pt>
                <c:pt idx="331" formatCode="0">
                  <c:v>1032.7809906437283</c:v>
                </c:pt>
                <c:pt idx="332" formatCode="0">
                  <c:v>1044.1455637727954</c:v>
                </c:pt>
                <c:pt idx="333" formatCode="0">
                  <c:v>1045.1159766954272</c:v>
                </c:pt>
                <c:pt idx="334" formatCode="0">
                  <c:v>1045.4092248915783</c:v>
                </c:pt>
                <c:pt idx="335" formatCode="0">
                  <c:v>1048.2698765539192</c:v>
                </c:pt>
                <c:pt idx="336" formatCode="0">
                  <c:v>1050.6487338916693</c:v>
                </c:pt>
                <c:pt idx="337" formatCode="0">
                  <c:v>1056.854666938679</c:v>
                </c:pt>
                <c:pt idx="338" formatCode="0">
                  <c:v>1057.6521759057282</c:v>
                </c:pt>
                <c:pt idx="339" formatCode="0">
                  <c:v>1055.6194369519196</c:v>
                </c:pt>
                <c:pt idx="340" formatCode="0">
                  <c:v>1054.4944445940616</c:v>
                </c:pt>
                <c:pt idx="341" formatCode="0">
                  <c:v>1049.9485753537945</c:v>
                </c:pt>
                <c:pt idx="342" formatCode="0">
                  <c:v>1049.2716990210922</c:v>
                </c:pt>
                <c:pt idx="343" formatCode="0">
                  <c:v>1047.5640125234488</c:v>
                </c:pt>
                <c:pt idx="344" formatCode="0">
                  <c:v>1047.1789730115702</c:v>
                </c:pt>
                <c:pt idx="345" formatCode="0">
                  <c:v>1049.4628029599398</c:v>
                </c:pt>
                <c:pt idx="346" formatCode="0">
                  <c:v>1050.3206431241238</c:v>
                </c:pt>
                <c:pt idx="347" formatCode="0">
                  <c:v>1052.8242809685748</c:v>
                </c:pt>
                <c:pt idx="348" formatCode="0">
                  <c:v>1054.6376660245278</c:v>
                </c:pt>
                <c:pt idx="349" formatCode="0">
                  <c:v>1054.0723054629632</c:v>
                </c:pt>
                <c:pt idx="350" formatCode="0">
                  <c:v>1051.8637823277154</c:v>
                </c:pt>
                <c:pt idx="351" formatCode="0">
                  <c:v>1046.9197409878011</c:v>
                </c:pt>
                <c:pt idx="352" formatCode="0">
                  <c:v>1042.7955047437365</c:v>
                </c:pt>
                <c:pt idx="353" formatCode="0">
                  <c:v>1035.4164240960779</c:v>
                </c:pt>
                <c:pt idx="354" formatCode="0">
                  <c:v>1028.7934975862363</c:v>
                </c:pt>
                <c:pt idx="355" formatCode="0">
                  <c:v>1035.0110689008832</c:v>
                </c:pt>
                <c:pt idx="356" formatCode="0">
                  <c:v>1039.335397218968</c:v>
                </c:pt>
                <c:pt idx="357" formatCode="0">
                  <c:v>1040.3675737310775</c:v>
                </c:pt>
                <c:pt idx="358" formatCode="0">
                  <c:v>1040.0717207508389</c:v>
                </c:pt>
                <c:pt idx="359" formatCode="0">
                  <c:v>1040.3073799561205</c:v>
                </c:pt>
                <c:pt idx="360" formatCode="0">
                  <c:v>1042.6541997261536</c:v>
                </c:pt>
                <c:pt idx="361" formatCode="0">
                  <c:v>1042.9746680082403</c:v>
                </c:pt>
                <c:pt idx="362" formatCode="0">
                  <c:v>1041.7153780814365</c:v>
                </c:pt>
                <c:pt idx="363" formatCode="0">
                  <c:v>1037.9251660021921</c:v>
                </c:pt>
                <c:pt idx="364" formatCode="0">
                  <c:v>1035.7651031179373</c:v>
                </c:pt>
                <c:pt idx="365" formatCode="0">
                  <c:v>1032.0657857953979</c:v>
                </c:pt>
                <c:pt idx="366" formatCode="0">
                  <c:v>1029.5016300480381</c:v>
                </c:pt>
                <c:pt idx="367" formatCode="0">
                  <c:v>1030.0091254773154</c:v>
                </c:pt>
                <c:pt idx="368" formatCode="0">
                  <c:v>1029.8165173118764</c:v>
                </c:pt>
                <c:pt idx="369" formatCode="0">
                  <c:v>1030.2245047820538</c:v>
                </c:pt>
                <c:pt idx="370" formatCode="0">
                  <c:v>1030.1773106748442</c:v>
                </c:pt>
                <c:pt idx="371" formatCode="0">
                  <c:v>1031.5385166303104</c:v>
                </c:pt>
                <c:pt idx="372" formatCode="0">
                  <c:v>1031.9593992150578</c:v>
                </c:pt>
                <c:pt idx="373" formatCode="0">
                  <c:v>1034.9746087714566</c:v>
                </c:pt>
                <c:pt idx="374" formatCode="0">
                  <c:v>1037.3139626959887</c:v>
                </c:pt>
                <c:pt idx="375" formatCode="0">
                  <c:v>1033.0261703291758</c:v>
                </c:pt>
                <c:pt idx="376" formatCode="0">
                  <c:v>1031.9245212147657</c:v>
                </c:pt>
                <c:pt idx="377" formatCode="0">
                  <c:v>1024.3596356905205</c:v>
                </c:pt>
                <c:pt idx="378" formatCode="0">
                  <c:v>1023.0641622562464</c:v>
                </c:pt>
                <c:pt idx="379" formatCode="0">
                  <c:v>1024.626154951603</c:v>
                </c:pt>
                <c:pt idx="380" formatCode="0">
                  <c:v>1023.6216403602034</c:v>
                </c:pt>
                <c:pt idx="381" formatCode="0">
                  <c:v>1029.4904561677308</c:v>
                </c:pt>
                <c:pt idx="382" formatCode="0">
                  <c:v>1032.4851601561945</c:v>
                </c:pt>
                <c:pt idx="383" formatCode="0">
                  <c:v>1036.6982315625701</c:v>
                </c:pt>
                <c:pt idx="384" formatCode="0">
                  <c:v>1040.3623035816561</c:v>
                </c:pt>
                <c:pt idx="385" formatCode="0">
                  <c:v>1042.532862612137</c:v>
                </c:pt>
                <c:pt idx="386" formatCode="0">
                  <c:v>1043.7216862427294</c:v>
                </c:pt>
                <c:pt idx="387" formatCode="0">
                  <c:v>1042.5439343312271</c:v>
                </c:pt>
                <c:pt idx="388" formatCode="0">
                  <c:v>1040.4586686271275</c:v>
                </c:pt>
                <c:pt idx="389" formatCode="0">
                  <c:v>1037.5636439449227</c:v>
                </c:pt>
                <c:pt idx="390" formatCode="0">
                  <c:v>1049.9626719456542</c:v>
                </c:pt>
                <c:pt idx="391" formatCode="0">
                  <c:v>1054.2505616286405</c:v>
                </c:pt>
                <c:pt idx="392" formatCode="0">
                  <c:v>1064.3143054698801</c:v>
                </c:pt>
                <c:pt idx="393" formatCode="0">
                  <c:v>1072.5690059694596</c:v>
                </c:pt>
                <c:pt idx="394" formatCode="0">
                  <c:v>1078.9367468188148</c:v>
                </c:pt>
                <c:pt idx="395" formatCode="0">
                  <c:v>1093.4807385060958</c:v>
                </c:pt>
                <c:pt idx="396" formatCode="0">
                  <c:v>1094.7585680053389</c:v>
                </c:pt>
                <c:pt idx="397" formatCode="0">
                  <c:v>1094.4842446756468</c:v>
                </c:pt>
                <c:pt idx="398" formatCode="0">
                  <c:v>1096.7536924163476</c:v>
                </c:pt>
                <c:pt idx="399" formatCode="0">
                  <c:v>1097.3150173697891</c:v>
                </c:pt>
                <c:pt idx="400" formatCode="0">
                  <c:v>1110.1676531417172</c:v>
                </c:pt>
                <c:pt idx="401" formatCode="0">
                  <c:v>1128.7370556172966</c:v>
                </c:pt>
                <c:pt idx="402" formatCode="0">
                  <c:v>1129.9672125961358</c:v>
                </c:pt>
                <c:pt idx="403" formatCode="0">
                  <c:v>1133.0600964717014</c:v>
                </c:pt>
                <c:pt idx="404" formatCode="0">
                  <c:v>1136.4611727906556</c:v>
                </c:pt>
                <c:pt idx="405" formatCode="0">
                  <c:v>1138.2110235145744</c:v>
                </c:pt>
                <c:pt idx="406" formatCode="0">
                  <c:v>1138.3611675890693</c:v>
                </c:pt>
                <c:pt idx="407" formatCode="0">
                  <c:v>1141.285398893212</c:v>
                </c:pt>
                <c:pt idx="408" formatCode="0">
                  <c:v>1143.7243604345394</c:v>
                </c:pt>
                <c:pt idx="409" formatCode="0">
                  <c:v>1147.8202559575077</c:v>
                </c:pt>
                <c:pt idx="410" formatCode="0">
                  <c:v>1150.7074777977934</c:v>
                </c:pt>
                <c:pt idx="411" formatCode="0">
                  <c:v>1152.9337570120604</c:v>
                </c:pt>
                <c:pt idx="412" formatCode="0">
                  <c:v>1153.8063266148977</c:v>
                </c:pt>
                <c:pt idx="413" formatCode="0">
                  <c:v>1166.5531341455076</c:v>
                </c:pt>
                <c:pt idx="414" formatCode="0">
                  <c:v>1172.0051629910377</c:v>
                </c:pt>
                <c:pt idx="415" formatCode="0">
                  <c:v>1178.955696209573</c:v>
                </c:pt>
                <c:pt idx="416" formatCode="0">
                  <c:v>1184.5583497474106</c:v>
                </c:pt>
                <c:pt idx="417" formatCode="0">
                  <c:v>1187.1126950178939</c:v>
                </c:pt>
                <c:pt idx="418" formatCode="0">
                  <c:v>1188.0558536846945</c:v>
                </c:pt>
                <c:pt idx="419" formatCode="0">
                  <c:v>1188.9101052675419</c:v>
                </c:pt>
                <c:pt idx="420" formatCode="0">
                  <c:v>1188.7967718488903</c:v>
                </c:pt>
                <c:pt idx="421" formatCode="0">
                  <c:v>1189.7355786791754</c:v>
                </c:pt>
                <c:pt idx="422" formatCode="0">
                  <c:v>1187.5465125146575</c:v>
                </c:pt>
                <c:pt idx="423" formatCode="0">
                  <c:v>1184.6818882489481</c:v>
                </c:pt>
                <c:pt idx="424" formatCode="0">
                  <c:v>1183.6904020137888</c:v>
                </c:pt>
                <c:pt idx="425" formatCode="0">
                  <c:v>1184.2450724134385</c:v>
                </c:pt>
                <c:pt idx="426" formatCode="0">
                  <c:v>1180.3187573516288</c:v>
                </c:pt>
                <c:pt idx="427" formatCode="0">
                  <c:v>1181.2366512172905</c:v>
                </c:pt>
                <c:pt idx="428" formatCode="0">
                  <c:v>1181.6501650194971</c:v>
                </c:pt>
                <c:pt idx="429" formatCode="0">
                  <c:v>1182.4808443018346</c:v>
                </c:pt>
                <c:pt idx="430" formatCode="0">
                  <c:v>1182.5697744475056</c:v>
                </c:pt>
                <c:pt idx="431" formatCode="0">
                  <c:v>1182.6637330343549</c:v>
                </c:pt>
                <c:pt idx="432" formatCode="0">
                  <c:v>1183.2732631978456</c:v>
                </c:pt>
                <c:pt idx="433" formatCode="0">
                  <c:v>1182.9531109135717</c:v>
                </c:pt>
                <c:pt idx="434" formatCode="0">
                  <c:v>1181.3131555771574</c:v>
                </c:pt>
                <c:pt idx="435" formatCode="0">
                  <c:v>1179.2574341560826</c:v>
                </c:pt>
                <c:pt idx="436" formatCode="0">
                  <c:v>1177.547469460698</c:v>
                </c:pt>
                <c:pt idx="437" formatCode="0">
                  <c:v>1175.1407827011078</c:v>
                </c:pt>
                <c:pt idx="438" formatCode="0">
                  <c:v>1173.3010711192885</c:v>
                </c:pt>
                <c:pt idx="439" formatCode="0">
                  <c:v>1172.6940968885622</c:v>
                </c:pt>
                <c:pt idx="440" formatCode="0">
                  <c:v>1171.4069860290829</c:v>
                </c:pt>
                <c:pt idx="441" formatCode="0">
                  <c:v>1172.3248942697555</c:v>
                </c:pt>
                <c:pt idx="442" formatCode="0">
                  <c:v>1171.8449553776857</c:v>
                </c:pt>
                <c:pt idx="443" formatCode="0">
                  <c:v>1172.0100818408087</c:v>
                </c:pt>
                <c:pt idx="444" formatCode="0">
                  <c:v>1172.5572838543412</c:v>
                </c:pt>
                <c:pt idx="445" formatCode="0">
                  <c:v>1171.99495862915</c:v>
                </c:pt>
                <c:pt idx="446" formatCode="0">
                  <c:v>1170.0938040269366</c:v>
                </c:pt>
                <c:pt idx="447" formatCode="0">
                  <c:v>1167.138723036433</c:v>
                </c:pt>
                <c:pt idx="448" formatCode="0">
                  <c:v>1164.6998374182342</c:v>
                </c:pt>
                <c:pt idx="449" formatCode="0">
                  <c:v>1161.9490559787218</c:v>
                </c:pt>
                <c:pt idx="450" formatCode="0">
                  <c:v>1160.8200104486264</c:v>
                </c:pt>
                <c:pt idx="451" formatCode="0">
                  <c:v>1160.0022267540696</c:v>
                </c:pt>
                <c:pt idx="452" formatCode="0">
                  <c:v>1158.9812990804458</c:v>
                </c:pt>
                <c:pt idx="453" formatCode="0">
                  <c:v>1159.493051290834</c:v>
                </c:pt>
                <c:pt idx="454" formatCode="0">
                  <c:v>1158.6833644398685</c:v>
                </c:pt>
                <c:pt idx="455" formatCode="0">
                  <c:v>1159.1325472983253</c:v>
                </c:pt>
                <c:pt idx="456" formatCode="0">
                  <c:v>1159.8460410034584</c:v>
                </c:pt>
                <c:pt idx="457" formatCode="0">
                  <c:v>1158.7462711912488</c:v>
                </c:pt>
                <c:pt idx="458" formatCode="0">
                  <c:v>1156.6944869006436</c:v>
                </c:pt>
                <c:pt idx="459" formatCode="0">
                  <c:v>1153.1972561773127</c:v>
                </c:pt>
                <c:pt idx="460" formatCode="0">
                  <c:v>1150.6846378871767</c:v>
                </c:pt>
                <c:pt idx="461" formatCode="0">
                  <c:v>1148.1775347017303</c:v>
                </c:pt>
                <c:pt idx="462" formatCode="0">
                  <c:v>1146.3064326807084</c:v>
                </c:pt>
                <c:pt idx="463" formatCode="0">
                  <c:v>1145.3807887791854</c:v>
                </c:pt>
                <c:pt idx="464" formatCode="0">
                  <c:v>1145.2282942755087</c:v>
                </c:pt>
                <c:pt idx="465" formatCode="0">
                  <c:v>1145.4773689267322</c:v>
                </c:pt>
                <c:pt idx="466" formatCode="0">
                  <c:v>1144.826762454637</c:v>
                </c:pt>
                <c:pt idx="467" formatCode="0">
                  <c:v>1144.9800224332216</c:v>
                </c:pt>
                <c:pt idx="468" formatCode="0">
                  <c:v>1145.8357073008137</c:v>
                </c:pt>
                <c:pt idx="469" formatCode="0">
                  <c:v>1145.463084412773</c:v>
                </c:pt>
                <c:pt idx="470" formatCode="0">
                  <c:v>1144.0586548827598</c:v>
                </c:pt>
                <c:pt idx="471" formatCode="0">
                  <c:v>1141.012638942123</c:v>
                </c:pt>
                <c:pt idx="472" formatCode="0">
                  <c:v>1138.7969246366383</c:v>
                </c:pt>
                <c:pt idx="473" formatCode="0">
                  <c:v>1136.269148840174</c:v>
                </c:pt>
                <c:pt idx="474" formatCode="0">
                  <c:v>1133.7142783118836</c:v>
                </c:pt>
                <c:pt idx="475" formatCode="0">
                  <c:v>1132.7148907672022</c:v>
                </c:pt>
                <c:pt idx="476" formatCode="0">
                  <c:v>1131.6317935715138</c:v>
                </c:pt>
                <c:pt idx="477" formatCode="0">
                  <c:v>1132.0361079561153</c:v>
                </c:pt>
                <c:pt idx="478" formatCode="0">
                  <c:v>1131.5511242127454</c:v>
                </c:pt>
                <c:pt idx="479" formatCode="0">
                  <c:v>1132.3000297266847</c:v>
                </c:pt>
                <c:pt idx="480" formatCode="0">
                  <c:v>1133.2770045684169</c:v>
                </c:pt>
                <c:pt idx="481" formatCode="0">
                  <c:v>1133.3564171532448</c:v>
                </c:pt>
                <c:pt idx="482" formatCode="0">
                  <c:v>1133.3710854035014</c:v>
                </c:pt>
                <c:pt idx="483" formatCode="0">
                  <c:v>1130.7928550260995</c:v>
                </c:pt>
                <c:pt idx="484" formatCode="0">
                  <c:v>1129.1767719802676</c:v>
                </c:pt>
                <c:pt idx="485" formatCode="0">
                  <c:v>1126.0274669995499</c:v>
                </c:pt>
                <c:pt idx="486" formatCode="0">
                  <c:v>1124.4438069487719</c:v>
                </c:pt>
                <c:pt idx="487" formatCode="0">
                  <c:v>1124.2359970664631</c:v>
                </c:pt>
                <c:pt idx="488" formatCode="0">
                  <c:v>1123.5462878490496</c:v>
                </c:pt>
                <c:pt idx="489" formatCode="0">
                  <c:v>1123.2019607215639</c:v>
                </c:pt>
                <c:pt idx="490" formatCode="0">
                  <c:v>1121.489121934959</c:v>
                </c:pt>
                <c:pt idx="491" formatCode="0">
                  <c:v>1121.6844583311617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F62-8308-0E8EA53FD91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'RUN47'!$F$4:$F$495</c:f>
              <c:numCache>
                <c:formatCode>General</c:formatCode>
                <c:ptCount val="492"/>
                <c:pt idx="12" formatCode="0">
                  <c:v>1087.4526806575277</c:v>
                </c:pt>
                <c:pt idx="13" formatCode="0">
                  <c:v>1087.0011236850289</c:v>
                </c:pt>
                <c:pt idx="14" formatCode="0">
                  <c:v>1085.7699329239131</c:v>
                </c:pt>
                <c:pt idx="15" formatCode="0">
                  <c:v>1082.225754811479</c:v>
                </c:pt>
                <c:pt idx="16" formatCode="0">
                  <c:v>1078.1571122164694</c:v>
                </c:pt>
                <c:pt idx="17" formatCode="0">
                  <c:v>1076.6047435836522</c:v>
                </c:pt>
                <c:pt idx="18" formatCode="0">
                  <c:v>1075.2423016962055</c:v>
                </c:pt>
                <c:pt idx="19" formatCode="0">
                  <c:v>1074.1982370949365</c:v>
                </c:pt>
                <c:pt idx="20" formatCode="0">
                  <c:v>1072.2745054808991</c:v>
                </c:pt>
                <c:pt idx="21" formatCode="0">
                  <c:v>1070.2988860068381</c:v>
                </c:pt>
                <c:pt idx="22" formatCode="0">
                  <c:v>1070.8440997392604</c:v>
                </c:pt>
                <c:pt idx="23" formatCode="0">
                  <c:v>1072.4815139798559</c:v>
                </c:pt>
                <c:pt idx="24" formatCode="0">
                  <c:v>1074.1879127378393</c:v>
                </c:pt>
                <c:pt idx="25" formatCode="0">
                  <c:v>1073.1784762874354</c:v>
                </c:pt>
                <c:pt idx="26" formatCode="0">
                  <c:v>1071.5545712764929</c:v>
                </c:pt>
                <c:pt idx="27" formatCode="0">
                  <c:v>1067.5279985912771</c:v>
                </c:pt>
                <c:pt idx="28" formatCode="0">
                  <c:v>1063.271889074096</c:v>
                </c:pt>
                <c:pt idx="29" formatCode="0">
                  <c:v>1060.3975543871766</c:v>
                </c:pt>
                <c:pt idx="30" formatCode="0">
                  <c:v>1056.8693092875403</c:v>
                </c:pt>
                <c:pt idx="31" formatCode="0">
                  <c:v>1054.3719529038765</c:v>
                </c:pt>
                <c:pt idx="32" formatCode="0">
                  <c:v>1051.1377878459064</c:v>
                </c:pt>
                <c:pt idx="33" formatCode="0">
                  <c:v>1048.5224354756829</c:v>
                </c:pt>
                <c:pt idx="34" formatCode="0">
                  <c:v>1047.8679884367052</c:v>
                </c:pt>
                <c:pt idx="35" formatCode="0">
                  <c:v>1049.2184703548271</c:v>
                </c:pt>
                <c:pt idx="36" formatCode="0">
                  <c:v>1051.6119941182249</c:v>
                </c:pt>
                <c:pt idx="37" formatCode="0">
                  <c:v>1050.8170917225762</c:v>
                </c:pt>
                <c:pt idx="38" formatCode="0">
                  <c:v>1048.9368083918221</c:v>
                </c:pt>
                <c:pt idx="39" formatCode="0">
                  <c:v>1044.4407823696922</c:v>
                </c:pt>
                <c:pt idx="40" formatCode="0">
                  <c:v>1041.1779505916368</c:v>
                </c:pt>
                <c:pt idx="41" formatCode="0">
                  <c:v>1039.3589131374877</c:v>
                </c:pt>
                <c:pt idx="42" formatCode="0">
                  <c:v>1036.9024058999444</c:v>
                </c:pt>
                <c:pt idx="43" formatCode="0">
                  <c:v>1037.7559294207249</c:v>
                </c:pt>
                <c:pt idx="44" formatCode="0">
                  <c:v>1034.7473023637278</c:v>
                </c:pt>
                <c:pt idx="45" formatCode="0">
                  <c:v>1032.0212194000412</c:v>
                </c:pt>
                <c:pt idx="46" formatCode="0">
                  <c:v>1031.386190934822</c:v>
                </c:pt>
                <c:pt idx="47" formatCode="0">
                  <c:v>1033.2205210012764</c:v>
                </c:pt>
                <c:pt idx="48" formatCode="0">
                  <c:v>1037.5929243153662</c:v>
                </c:pt>
                <c:pt idx="49" formatCode="0">
                  <c:v>1038.1755242208778</c:v>
                </c:pt>
                <c:pt idx="50" formatCode="0">
                  <c:v>1036.3931861322314</c:v>
                </c:pt>
                <c:pt idx="51" formatCode="0">
                  <c:v>1032.9308886362458</c:v>
                </c:pt>
                <c:pt idx="52" formatCode="0">
                  <c:v>1030.2831469767136</c:v>
                </c:pt>
                <c:pt idx="53" formatCode="0">
                  <c:v>1029.8950767190495</c:v>
                </c:pt>
                <c:pt idx="54" formatCode="0">
                  <c:v>1028.3136759635622</c:v>
                </c:pt>
                <c:pt idx="55" formatCode="0">
                  <c:v>1026.8415570407756</c:v>
                </c:pt>
                <c:pt idx="56" formatCode="0">
                  <c:v>1024.5140079793791</c:v>
                </c:pt>
                <c:pt idx="57" formatCode="0">
                  <c:v>1023.2643432701069</c:v>
                </c:pt>
                <c:pt idx="58" formatCode="0">
                  <c:v>1024.5480659535506</c:v>
                </c:pt>
                <c:pt idx="59" formatCode="0">
                  <c:v>1028.0913796139964</c:v>
                </c:pt>
                <c:pt idx="60" formatCode="0">
                  <c:v>1039.3817084556633</c:v>
                </c:pt>
                <c:pt idx="61" formatCode="0">
                  <c:v>1046.1975619460425</c:v>
                </c:pt>
                <c:pt idx="62" formatCode="0">
                  <c:v>1051.6901291436454</c:v>
                </c:pt>
                <c:pt idx="63" formatCode="0">
                  <c:v>1053.1062620699979</c:v>
                </c:pt>
                <c:pt idx="64" formatCode="0">
                  <c:v>1057.1245422771126</c:v>
                </c:pt>
                <c:pt idx="65" formatCode="0">
                  <c:v>1059.2224242606071</c:v>
                </c:pt>
                <c:pt idx="66" formatCode="0">
                  <c:v>1064.4027720426461</c:v>
                </c:pt>
                <c:pt idx="67" formatCode="0">
                  <c:v>1070.8954380494545</c:v>
                </c:pt>
                <c:pt idx="68" formatCode="0">
                  <c:v>1074.143607486483</c:v>
                </c:pt>
                <c:pt idx="69" formatCode="0">
                  <c:v>1073.6029675542366</c:v>
                </c:pt>
                <c:pt idx="70" formatCode="0">
                  <c:v>1075.0742079725396</c:v>
                </c:pt>
                <c:pt idx="71" formatCode="0">
                  <c:v>1077.68258707624</c:v>
                </c:pt>
                <c:pt idx="72" formatCode="0">
                  <c:v>1081.6631617466294</c:v>
                </c:pt>
                <c:pt idx="73" formatCode="0">
                  <c:v>1082.7607097758287</c:v>
                </c:pt>
                <c:pt idx="74" formatCode="0">
                  <c:v>1084.2489159481222</c:v>
                </c:pt>
                <c:pt idx="75" formatCode="0">
                  <c:v>1082.9757469150618</c:v>
                </c:pt>
                <c:pt idx="76" formatCode="0">
                  <c:v>1082.6025734353523</c:v>
                </c:pt>
                <c:pt idx="77" formatCode="0">
                  <c:v>1083.7387377300154</c:v>
                </c:pt>
                <c:pt idx="78" formatCode="0">
                  <c:v>1083.1299425946163</c:v>
                </c:pt>
                <c:pt idx="79" formatCode="0">
                  <c:v>1083.70483024033</c:v>
                </c:pt>
                <c:pt idx="80" formatCode="0">
                  <c:v>1083.0754462997504</c:v>
                </c:pt>
                <c:pt idx="81" formatCode="0">
                  <c:v>1081.8986950294893</c:v>
                </c:pt>
                <c:pt idx="82" formatCode="0">
                  <c:v>1082.4209532618431</c:v>
                </c:pt>
                <c:pt idx="83" formatCode="0">
                  <c:v>1084.1730538073787</c:v>
                </c:pt>
                <c:pt idx="84" formatCode="0">
                  <c:v>1085.3446147837549</c:v>
                </c:pt>
                <c:pt idx="85" formatCode="0">
                  <c:v>1084.1381422120958</c:v>
                </c:pt>
                <c:pt idx="86" formatCode="0">
                  <c:v>1081.9916999633881</c:v>
                </c:pt>
                <c:pt idx="87" formatCode="0">
                  <c:v>1077.7892448338891</c:v>
                </c:pt>
                <c:pt idx="88" formatCode="0">
                  <c:v>1073.6486957617703</c:v>
                </c:pt>
                <c:pt idx="89" formatCode="0">
                  <c:v>1069.4785290272509</c:v>
                </c:pt>
                <c:pt idx="90" formatCode="0">
                  <c:v>1066.2285058009527</c:v>
                </c:pt>
                <c:pt idx="91" formatCode="0">
                  <c:v>1063.7886626044692</c:v>
                </c:pt>
                <c:pt idx="92" formatCode="0">
                  <c:v>1060.0202138054979</c:v>
                </c:pt>
                <c:pt idx="93" formatCode="0">
                  <c:v>1056.6963609110303</c:v>
                </c:pt>
                <c:pt idx="94" formatCode="0">
                  <c:v>1056.4530353105602</c:v>
                </c:pt>
                <c:pt idx="95" formatCode="0">
                  <c:v>1057.5391382212633</c:v>
                </c:pt>
                <c:pt idx="96" formatCode="0">
                  <c:v>1061.0363164677101</c:v>
                </c:pt>
                <c:pt idx="97" formatCode="0">
                  <c:v>1061.2959181526246</c:v>
                </c:pt>
                <c:pt idx="98" formatCode="0">
                  <c:v>1060.6541901758414</c:v>
                </c:pt>
                <c:pt idx="99" formatCode="0">
                  <c:v>1058.3297313301616</c:v>
                </c:pt>
                <c:pt idx="100" formatCode="0">
                  <c:v>1056.549155590817</c:v>
                </c:pt>
                <c:pt idx="101" formatCode="0">
                  <c:v>1054.2667457853022</c:v>
                </c:pt>
                <c:pt idx="102" formatCode="0">
                  <c:v>1052.5248502750901</c:v>
                </c:pt>
                <c:pt idx="103" formatCode="0">
                  <c:v>1050.7356728959076</c:v>
                </c:pt>
                <c:pt idx="104" formatCode="0">
                  <c:v>1048.6182718987045</c:v>
                </c:pt>
                <c:pt idx="105" formatCode="0">
                  <c:v>1046.0930143397584</c:v>
                </c:pt>
                <c:pt idx="106" formatCode="0">
                  <c:v>1046.2407921277629</c:v>
                </c:pt>
                <c:pt idx="107" formatCode="0">
                  <c:v>1047.8787350175</c:v>
                </c:pt>
                <c:pt idx="108" formatCode="0">
                  <c:v>1051.1715560945731</c:v>
                </c:pt>
                <c:pt idx="109" formatCode="0">
                  <c:v>1051.1564660586735</c:v>
                </c:pt>
                <c:pt idx="110" formatCode="0">
                  <c:v>1050.0296854852127</c:v>
                </c:pt>
                <c:pt idx="111" formatCode="0">
                  <c:v>1046.988593771096</c:v>
                </c:pt>
                <c:pt idx="112" formatCode="0">
                  <c:v>1043.7814210235335</c:v>
                </c:pt>
                <c:pt idx="113" formatCode="0">
                  <c:v>1042.9116354368796</c:v>
                </c:pt>
                <c:pt idx="114" formatCode="0">
                  <c:v>1040.9574221264486</c:v>
                </c:pt>
                <c:pt idx="115" formatCode="0">
                  <c:v>1039.6329373862277</c:v>
                </c:pt>
                <c:pt idx="116" formatCode="0">
                  <c:v>1037.2707100479863</c:v>
                </c:pt>
                <c:pt idx="117" formatCode="0">
                  <c:v>1034.954124048309</c:v>
                </c:pt>
                <c:pt idx="118" formatCode="0">
                  <c:v>1034.9218681571381</c:v>
                </c:pt>
                <c:pt idx="119" formatCode="0">
                  <c:v>1037.254936233245</c:v>
                </c:pt>
                <c:pt idx="120" formatCode="0">
                  <c:v>1043.3019950129578</c:v>
                </c:pt>
                <c:pt idx="121" formatCode="0">
                  <c:v>1046.5941588121207</c:v>
                </c:pt>
                <c:pt idx="122" formatCode="0">
                  <c:v>1047.567672859745</c:v>
                </c:pt>
                <c:pt idx="123" formatCode="0">
                  <c:v>1045.6648942996135</c:v>
                </c:pt>
                <c:pt idx="124" formatCode="0">
                  <c:v>1045.9115633509243</c:v>
                </c:pt>
                <c:pt idx="125" formatCode="0">
                  <c:v>1043.4111998995716</c:v>
                </c:pt>
                <c:pt idx="126" formatCode="0">
                  <c:v>1044.4549440881237</c:v>
                </c:pt>
                <c:pt idx="127" formatCode="0">
                  <c:v>1045.5923341759594</c:v>
                </c:pt>
                <c:pt idx="128" formatCode="0">
                  <c:v>1045.0963329903966</c:v>
                </c:pt>
                <c:pt idx="129" formatCode="0">
                  <c:v>1044.532647204634</c:v>
                </c:pt>
                <c:pt idx="130" formatCode="0">
                  <c:v>1045.7517858883828</c:v>
                </c:pt>
                <c:pt idx="131" formatCode="0">
                  <c:v>1048.9972968968582</c:v>
                </c:pt>
                <c:pt idx="132" formatCode="0">
                  <c:v>1051.4139725404355</c:v>
                </c:pt>
                <c:pt idx="133" formatCode="0">
                  <c:v>1051.0071933112231</c:v>
                </c:pt>
                <c:pt idx="134" formatCode="0">
                  <c:v>1049.4967144590212</c:v>
                </c:pt>
                <c:pt idx="135" formatCode="0">
                  <c:v>1045.0791434170706</c:v>
                </c:pt>
                <c:pt idx="136" formatCode="0">
                  <c:v>1041.6686298839395</c:v>
                </c:pt>
                <c:pt idx="137" formatCode="0">
                  <c:v>1037.4986585158126</c:v>
                </c:pt>
                <c:pt idx="138" formatCode="0">
                  <c:v>1033.6131642082855</c:v>
                </c:pt>
                <c:pt idx="139" formatCode="0">
                  <c:v>1031.8881244997065</c:v>
                </c:pt>
                <c:pt idx="140" formatCode="0">
                  <c:v>1030.5634556185973</c:v>
                </c:pt>
                <c:pt idx="141" formatCode="0">
                  <c:v>1027.7883356192383</c:v>
                </c:pt>
                <c:pt idx="142" formatCode="0">
                  <c:v>1027.5657872224983</c:v>
                </c:pt>
                <c:pt idx="143" formatCode="0">
                  <c:v>1029.1623655628109</c:v>
                </c:pt>
                <c:pt idx="144" formatCode="0">
                  <c:v>1031.1685886733433</c:v>
                </c:pt>
                <c:pt idx="145" formatCode="0">
                  <c:v>1029.9368180634883</c:v>
                </c:pt>
                <c:pt idx="146" formatCode="0">
                  <c:v>1026.5563414376729</c:v>
                </c:pt>
                <c:pt idx="147" formatCode="0">
                  <c:v>1022.8093086926373</c:v>
                </c:pt>
                <c:pt idx="148" formatCode="0">
                  <c:v>1020.9629657994726</c:v>
                </c:pt>
                <c:pt idx="149" formatCode="0">
                  <c:v>1016.1744436557253</c:v>
                </c:pt>
                <c:pt idx="150" formatCode="0">
                  <c:v>1011.3660965308143</c:v>
                </c:pt>
                <c:pt idx="151" formatCode="0">
                  <c:v>1009.7411175609807</c:v>
                </c:pt>
                <c:pt idx="152" formatCode="0">
                  <c:v>1006.3554162390972</c:v>
                </c:pt>
                <c:pt idx="153" formatCode="0">
                  <c:v>1003.4096520399611</c:v>
                </c:pt>
                <c:pt idx="154" formatCode="0">
                  <c:v>1003.0269769252103</c:v>
                </c:pt>
                <c:pt idx="155" formatCode="0">
                  <c:v>1004.7184957210151</c:v>
                </c:pt>
                <c:pt idx="156" formatCode="0">
                  <c:v>1014.900542478988</c:v>
                </c:pt>
                <c:pt idx="157" formatCode="0">
                  <c:v>1019.9565339572049</c:v>
                </c:pt>
                <c:pt idx="158" formatCode="0">
                  <c:v>1023.1841610219782</c:v>
                </c:pt>
                <c:pt idx="159" formatCode="0">
                  <c:v>1024.8152745055772</c:v>
                </c:pt>
                <c:pt idx="160" formatCode="0">
                  <c:v>1028.9389861946042</c:v>
                </c:pt>
                <c:pt idx="161" formatCode="0">
                  <c:v>1032.3200889245993</c:v>
                </c:pt>
                <c:pt idx="162" formatCode="0">
                  <c:v>1033.6251352171835</c:v>
                </c:pt>
                <c:pt idx="163" formatCode="0">
                  <c:v>1036.6235257961855</c:v>
                </c:pt>
                <c:pt idx="164" formatCode="0">
                  <c:v>1037.7660584852169</c:v>
                </c:pt>
                <c:pt idx="165" formatCode="0">
                  <c:v>1037.6349562018788</c:v>
                </c:pt>
                <c:pt idx="166" formatCode="0">
                  <c:v>1040.2044129355652</c:v>
                </c:pt>
                <c:pt idx="167" formatCode="0">
                  <c:v>1044.8325299583644</c:v>
                </c:pt>
                <c:pt idx="168" formatCode="0">
                  <c:v>1049.136700091922</c:v>
                </c:pt>
                <c:pt idx="169" formatCode="0">
                  <c:v>1049.6759027012931</c:v>
                </c:pt>
                <c:pt idx="170" formatCode="0">
                  <c:v>1049.4332331824558</c:v>
                </c:pt>
                <c:pt idx="171" formatCode="0">
                  <c:v>1046.2976695260318</c:v>
                </c:pt>
                <c:pt idx="172" formatCode="0">
                  <c:v>1044.4942311014265</c:v>
                </c:pt>
                <c:pt idx="173" formatCode="0">
                  <c:v>1041.784901540804</c:v>
                </c:pt>
                <c:pt idx="174" formatCode="0">
                  <c:v>1039.0492305198932</c:v>
                </c:pt>
                <c:pt idx="175" formatCode="0">
                  <c:v>1037.014848573913</c:v>
                </c:pt>
                <c:pt idx="176" formatCode="0">
                  <c:v>1034.9879975663489</c:v>
                </c:pt>
                <c:pt idx="177" formatCode="0">
                  <c:v>1032.7408646837964</c:v>
                </c:pt>
                <c:pt idx="178" formatCode="0">
                  <c:v>1033.1146511117904</c:v>
                </c:pt>
                <c:pt idx="179" formatCode="0">
                  <c:v>1037.4508101605804</c:v>
                </c:pt>
                <c:pt idx="180" formatCode="0">
                  <c:v>1041.3393494311158</c:v>
                </c:pt>
                <c:pt idx="181" formatCode="0">
                  <c:v>1041.6376911112825</c:v>
                </c:pt>
                <c:pt idx="182" formatCode="0">
                  <c:v>1040.0163594303172</c:v>
                </c:pt>
                <c:pt idx="183" formatCode="0">
                  <c:v>1036.489381081921</c:v>
                </c:pt>
                <c:pt idx="184" formatCode="0">
                  <c:v>1034.1636495704759</c:v>
                </c:pt>
                <c:pt idx="185" formatCode="0">
                  <c:v>1031.0137459772002</c:v>
                </c:pt>
                <c:pt idx="186" formatCode="0">
                  <c:v>1029.0268580153443</c:v>
                </c:pt>
                <c:pt idx="187" formatCode="0">
                  <c:v>1028.4395735781604</c:v>
                </c:pt>
                <c:pt idx="188" formatCode="0">
                  <c:v>1027.9119506024833</c:v>
                </c:pt>
                <c:pt idx="189" formatCode="0">
                  <c:v>1025.3989594738582</c:v>
                </c:pt>
                <c:pt idx="190" formatCode="0">
                  <c:v>1025.149651370117</c:v>
                </c:pt>
                <c:pt idx="191" formatCode="0">
                  <c:v>1027.472404475626</c:v>
                </c:pt>
                <c:pt idx="192" formatCode="0">
                  <c:v>1031.5703919769126</c:v>
                </c:pt>
                <c:pt idx="193" formatCode="0">
                  <c:v>1033.2108890353702</c:v>
                </c:pt>
                <c:pt idx="194" formatCode="0">
                  <c:v>1032.7650266515325</c:v>
                </c:pt>
                <c:pt idx="195" formatCode="0">
                  <c:v>1030.7657359194443</c:v>
                </c:pt>
                <c:pt idx="196" formatCode="0">
                  <c:v>1029.4096008958184</c:v>
                </c:pt>
                <c:pt idx="197" formatCode="0">
                  <c:v>1026.7863952144694</c:v>
                </c:pt>
                <c:pt idx="198" formatCode="0">
                  <c:v>1024.9849434586154</c:v>
                </c:pt>
                <c:pt idx="199" formatCode="0">
                  <c:v>1025.0158014846652</c:v>
                </c:pt>
                <c:pt idx="200" formatCode="0">
                  <c:v>1023.4329578639998</c:v>
                </c:pt>
                <c:pt idx="201" formatCode="0">
                  <c:v>1022.9993791432013</c:v>
                </c:pt>
                <c:pt idx="202" formatCode="0">
                  <c:v>1024.9567393212758</c:v>
                </c:pt>
                <c:pt idx="203" formatCode="0">
                  <c:v>1028.3056285635259</c:v>
                </c:pt>
                <c:pt idx="204" formatCode="0">
                  <c:v>1034.7343347328592</c:v>
                </c:pt>
                <c:pt idx="205" formatCode="0">
                  <c:v>1037.7978948651894</c:v>
                </c:pt>
                <c:pt idx="206" formatCode="0">
                  <c:v>1038.7853412183915</c:v>
                </c:pt>
                <c:pt idx="207" formatCode="0">
                  <c:v>1038.5745770345625</c:v>
                </c:pt>
                <c:pt idx="208" formatCode="0">
                  <c:v>1039.7270144392733</c:v>
                </c:pt>
                <c:pt idx="209" formatCode="0">
                  <c:v>1037.9908395406621</c:v>
                </c:pt>
                <c:pt idx="210" formatCode="0">
                  <c:v>1037.6810692234885</c:v>
                </c:pt>
                <c:pt idx="211" formatCode="0">
                  <c:v>1038.6800961251802</c:v>
                </c:pt>
                <c:pt idx="212" formatCode="0">
                  <c:v>1038.5206802606021</c:v>
                </c:pt>
                <c:pt idx="213" formatCode="0">
                  <c:v>1037.5933485879189</c:v>
                </c:pt>
                <c:pt idx="214" formatCode="0">
                  <c:v>1039.6007188809886</c:v>
                </c:pt>
                <c:pt idx="215" formatCode="0">
                  <c:v>1042.6409276417601</c:v>
                </c:pt>
                <c:pt idx="216" formatCode="0">
                  <c:v>1048.205127175017</c:v>
                </c:pt>
                <c:pt idx="217" formatCode="0">
                  <c:v>1050.2797989310673</c:v>
                </c:pt>
                <c:pt idx="218" formatCode="0">
                  <c:v>1050.7407574865933</c:v>
                </c:pt>
                <c:pt idx="219" formatCode="0">
                  <c:v>1048.304555782142</c:v>
                </c:pt>
                <c:pt idx="220" formatCode="0">
                  <c:v>1048.280787339856</c:v>
                </c:pt>
                <c:pt idx="221" formatCode="0">
                  <c:v>1046.9496125575367</c:v>
                </c:pt>
                <c:pt idx="222" formatCode="0">
                  <c:v>1046.7964877318127</c:v>
                </c:pt>
                <c:pt idx="223" formatCode="0">
                  <c:v>1047.835751754254</c:v>
                </c:pt>
                <c:pt idx="224" formatCode="0">
                  <c:v>1047.0523807928869</c:v>
                </c:pt>
                <c:pt idx="225" formatCode="0">
                  <c:v>1046.8299501799168</c:v>
                </c:pt>
                <c:pt idx="226" formatCode="0">
                  <c:v>1048.5413341738372</c:v>
                </c:pt>
                <c:pt idx="227" formatCode="0">
                  <c:v>1051.3962749121877</c:v>
                </c:pt>
                <c:pt idx="228" formatCode="0">
                  <c:v>1057.0094165396599</c:v>
                </c:pt>
                <c:pt idx="229" formatCode="0">
                  <c:v>1057.6814428811865</c:v>
                </c:pt>
                <c:pt idx="230" formatCode="0">
                  <c:v>1057.7520159219846</c:v>
                </c:pt>
                <c:pt idx="231" formatCode="0">
                  <c:v>1055.0881562555694</c:v>
                </c:pt>
                <c:pt idx="232" formatCode="0">
                  <c:v>1054.3963941456732</c:v>
                </c:pt>
                <c:pt idx="233" formatCode="0">
                  <c:v>1052.8052978696974</c:v>
                </c:pt>
                <c:pt idx="234" formatCode="0">
                  <c:v>1052.1550452200672</c:v>
                </c:pt>
                <c:pt idx="235" formatCode="0">
                  <c:v>1053.9806386728658</c:v>
                </c:pt>
                <c:pt idx="236" formatCode="0">
                  <c:v>1053.003406199033</c:v>
                </c:pt>
                <c:pt idx="237" formatCode="0">
                  <c:v>1053.1439423601478</c:v>
                </c:pt>
                <c:pt idx="238" formatCode="0">
                  <c:v>1054.6921607588508</c:v>
                </c:pt>
                <c:pt idx="239" formatCode="0">
                  <c:v>1057.5800986277143</c:v>
                </c:pt>
                <c:pt idx="240" formatCode="0">
                  <c:v>1061.4934406347058</c:v>
                </c:pt>
                <c:pt idx="241" formatCode="0">
                  <c:v>1062.2228707173065</c:v>
                </c:pt>
                <c:pt idx="242" formatCode="0">
                  <c:v>1060.7290215064327</c:v>
                </c:pt>
                <c:pt idx="243" formatCode="0">
                  <c:v>1057.2735745380705</c:v>
                </c:pt>
                <c:pt idx="244" formatCode="0">
                  <c:v>1054.7537079985386</c:v>
                </c:pt>
                <c:pt idx="245" formatCode="0">
                  <c:v>1052.3508609118792</c:v>
                </c:pt>
                <c:pt idx="246" formatCode="0">
                  <c:v>1049.430146844031</c:v>
                </c:pt>
                <c:pt idx="247" formatCode="0">
                  <c:v>1048.2925568415671</c:v>
                </c:pt>
                <c:pt idx="248" formatCode="0">
                  <c:v>1046.9211642517039</c:v>
                </c:pt>
                <c:pt idx="249" formatCode="0">
                  <c:v>1050.5244097221519</c:v>
                </c:pt>
                <c:pt idx="250" formatCode="0">
                  <c:v>1052.4032881502176</c:v>
                </c:pt>
                <c:pt idx="251" formatCode="0">
                  <c:v>1054.9924228912648</c:v>
                </c:pt>
                <c:pt idx="252" formatCode="0">
                  <c:v>1060.1013608919905</c:v>
                </c:pt>
                <c:pt idx="253" formatCode="0">
                  <c:v>1062.9274734066082</c:v>
                </c:pt>
                <c:pt idx="254" formatCode="0">
                  <c:v>1065.0798377740807</c:v>
                </c:pt>
                <c:pt idx="255" formatCode="0">
                  <c:v>1066.9870731023218</c:v>
                </c:pt>
                <c:pt idx="256" formatCode="0">
                  <c:v>1071.163251396918</c:v>
                </c:pt>
                <c:pt idx="257" formatCode="0">
                  <c:v>1071.206337906058</c:v>
                </c:pt>
                <c:pt idx="258" formatCode="0">
                  <c:v>1071.3304401096905</c:v>
                </c:pt>
                <c:pt idx="259" formatCode="0">
                  <c:v>1072.2246824593685</c:v>
                </c:pt>
                <c:pt idx="260" formatCode="0">
                  <c:v>1072.1581003391182</c:v>
                </c:pt>
                <c:pt idx="261" formatCode="0">
                  <c:v>1071.4952411255922</c:v>
                </c:pt>
                <c:pt idx="262" formatCode="0">
                  <c:v>1073.2051129235322</c:v>
                </c:pt>
                <c:pt idx="263" formatCode="0">
                  <c:v>1076.0366062683374</c:v>
                </c:pt>
                <c:pt idx="264" formatCode="0">
                  <c:v>1080.2255644442944</c:v>
                </c:pt>
                <c:pt idx="265" formatCode="0">
                  <c:v>1080.8305716643181</c:v>
                </c:pt>
                <c:pt idx="266" formatCode="0">
                  <c:v>1081.169827866368</c:v>
                </c:pt>
                <c:pt idx="267" formatCode="0">
                  <c:v>1078.6957599514317</c:v>
                </c:pt>
                <c:pt idx="268" formatCode="0">
                  <c:v>1076.890239892233</c:v>
                </c:pt>
                <c:pt idx="269" formatCode="0">
                  <c:v>1075.0259108664593</c:v>
                </c:pt>
                <c:pt idx="270" formatCode="0">
                  <c:v>1073.37900133789</c:v>
                </c:pt>
                <c:pt idx="271" formatCode="0">
                  <c:v>1072.8757277500974</c:v>
                </c:pt>
                <c:pt idx="272" formatCode="0">
                  <c:v>1071.8471292001318</c:v>
                </c:pt>
                <c:pt idx="273" formatCode="0">
                  <c:v>1071.0305195866613</c:v>
                </c:pt>
                <c:pt idx="274" formatCode="0">
                  <c:v>1072.4372778200682</c:v>
                </c:pt>
                <c:pt idx="275" formatCode="0">
                  <c:v>1074.8731256275407</c:v>
                </c:pt>
                <c:pt idx="276" formatCode="0">
                  <c:v>1079.8310272005169</c:v>
                </c:pt>
                <c:pt idx="277" formatCode="0">
                  <c:v>1081.5179056807747</c:v>
                </c:pt>
                <c:pt idx="278" formatCode="0">
                  <c:v>1083.1139676701296</c:v>
                </c:pt>
                <c:pt idx="279" formatCode="0">
                  <c:v>1081.9770291960951</c:v>
                </c:pt>
                <c:pt idx="280" formatCode="0">
                  <c:v>1081.883645297323</c:v>
                </c:pt>
                <c:pt idx="281" formatCode="0">
                  <c:v>1080.6880453747526</c:v>
                </c:pt>
                <c:pt idx="282" formatCode="0">
                  <c:v>1080.3006200855189</c:v>
                </c:pt>
                <c:pt idx="283" formatCode="0">
                  <c:v>1081.1710908391108</c:v>
                </c:pt>
                <c:pt idx="284" formatCode="0">
                  <c:v>1080.9846966886685</c:v>
                </c:pt>
                <c:pt idx="285" formatCode="0">
                  <c:v>1080.1646805046057</c:v>
                </c:pt>
                <c:pt idx="286" formatCode="0">
                  <c:v>1080.8587293885466</c:v>
                </c:pt>
                <c:pt idx="287" formatCode="0">
                  <c:v>1083.1348563179292</c:v>
                </c:pt>
                <c:pt idx="288" formatCode="0">
                  <c:v>1084.5156161052066</c:v>
                </c:pt>
                <c:pt idx="289" formatCode="0">
                  <c:v>1083.6352562042116</c:v>
                </c:pt>
                <c:pt idx="290" formatCode="0">
                  <c:v>1081.4430239541221</c:v>
                </c:pt>
                <c:pt idx="291" formatCode="0">
                  <c:v>1077.4709860701926</c:v>
                </c:pt>
                <c:pt idx="292" formatCode="0">
                  <c:v>1074.3830787485811</c:v>
                </c:pt>
                <c:pt idx="293" formatCode="0">
                  <c:v>1070.7332417152375</c:v>
                </c:pt>
                <c:pt idx="294" formatCode="0">
                  <c:v>1067.5169049271765</c:v>
                </c:pt>
                <c:pt idx="295" formatCode="0">
                  <c:v>1064.2260835590748</c:v>
                </c:pt>
                <c:pt idx="296" formatCode="0">
                  <c:v>1061.3874178318358</c:v>
                </c:pt>
                <c:pt idx="297" formatCode="0">
                  <c:v>1058.678630631375</c:v>
                </c:pt>
                <c:pt idx="298" formatCode="0">
                  <c:v>1056.6748320332081</c:v>
                </c:pt>
                <c:pt idx="299" formatCode="0">
                  <c:v>1057.091378025649</c:v>
                </c:pt>
                <c:pt idx="300" formatCode="0">
                  <c:v>1059.3249711846552</c:v>
                </c:pt>
                <c:pt idx="301" formatCode="0">
                  <c:v>1058.2475519782913</c:v>
                </c:pt>
                <c:pt idx="302" formatCode="0">
                  <c:v>1055.7587282671129</c:v>
                </c:pt>
                <c:pt idx="303" formatCode="0">
                  <c:v>1051.4641777461663</c:v>
                </c:pt>
                <c:pt idx="304" formatCode="0">
                  <c:v>1048.0913864941631</c:v>
                </c:pt>
                <c:pt idx="305" formatCode="0">
                  <c:v>1043.2981641099302</c:v>
                </c:pt>
                <c:pt idx="306" formatCode="0">
                  <c:v>1039.3993472581919</c:v>
                </c:pt>
                <c:pt idx="307" formatCode="0">
                  <c:v>1037.1831494116273</c:v>
                </c:pt>
                <c:pt idx="308" formatCode="0">
                  <c:v>1033.906047072978</c:v>
                </c:pt>
                <c:pt idx="309" formatCode="0">
                  <c:v>1031.8933414813262</c:v>
                </c:pt>
                <c:pt idx="310" formatCode="0">
                  <c:v>1030.5019345694557</c:v>
                </c:pt>
                <c:pt idx="311" formatCode="0">
                  <c:v>1031.4360099298449</c:v>
                </c:pt>
                <c:pt idx="312" formatCode="0">
                  <c:v>1036.0343015307237</c:v>
                </c:pt>
                <c:pt idx="313" formatCode="0">
                  <c:v>1037.3045708206532</c:v>
                </c:pt>
                <c:pt idx="314" formatCode="0">
                  <c:v>1040.5778769175436</c:v>
                </c:pt>
                <c:pt idx="315" formatCode="0">
                  <c:v>1038.9919212044101</c:v>
                </c:pt>
                <c:pt idx="316" formatCode="0">
                  <c:v>1037.4101025325176</c:v>
                </c:pt>
                <c:pt idx="317" formatCode="0">
                  <c:v>1034.4445036995255</c:v>
                </c:pt>
                <c:pt idx="318" formatCode="0">
                  <c:v>1032.0804193984147</c:v>
                </c:pt>
                <c:pt idx="319" formatCode="0">
                  <c:v>1030.5823855139909</c:v>
                </c:pt>
                <c:pt idx="320" formatCode="0">
                  <c:v>1029.0984362342044</c:v>
                </c:pt>
                <c:pt idx="321" formatCode="0">
                  <c:v>1029.2523142189132</c:v>
                </c:pt>
                <c:pt idx="322" formatCode="0">
                  <c:v>1031.3556770271537</c:v>
                </c:pt>
                <c:pt idx="323" formatCode="0">
                  <c:v>1037.1705658788444</c:v>
                </c:pt>
                <c:pt idx="324" formatCode="0">
                  <c:v>1043.7043904697316</c:v>
                </c:pt>
                <c:pt idx="325" formatCode="0">
                  <c:v>1047.6632504413035</c:v>
                </c:pt>
                <c:pt idx="326" formatCode="0">
                  <c:v>1051.223206378663</c:v>
                </c:pt>
                <c:pt idx="327" formatCode="0">
                  <c:v>1052.8619495331268</c:v>
                </c:pt>
                <c:pt idx="328" formatCode="0">
                  <c:v>1054.6332284652008</c:v>
                </c:pt>
                <c:pt idx="329" formatCode="0">
                  <c:v>1053.8651624851602</c:v>
                </c:pt>
                <c:pt idx="330" formatCode="0">
                  <c:v>1053.3232374212585</c:v>
                </c:pt>
                <c:pt idx="331" formatCode="0">
                  <c:v>1054.7174941978808</c:v>
                </c:pt>
                <c:pt idx="332" formatCode="0">
                  <c:v>1054.7680715029878</c:v>
                </c:pt>
                <c:pt idx="333" formatCode="0">
                  <c:v>1053.3882528166598</c:v>
                </c:pt>
                <c:pt idx="334" formatCode="0">
                  <c:v>1054.8162157128725</c:v>
                </c:pt>
                <c:pt idx="335" formatCode="0">
                  <c:v>1058.8956837114454</c:v>
                </c:pt>
                <c:pt idx="336" formatCode="0">
                  <c:v>1064.4961989225853</c:v>
                </c:pt>
                <c:pt idx="337" formatCode="0">
                  <c:v>1071.7299301805256</c:v>
                </c:pt>
                <c:pt idx="338" formatCode="0">
                  <c:v>1074.2399895883311</c:v>
                </c:pt>
                <c:pt idx="339" formatCode="0">
                  <c:v>1074.6083832960885</c:v>
                </c:pt>
                <c:pt idx="340" formatCode="0">
                  <c:v>1075.8997644246635</c:v>
                </c:pt>
                <c:pt idx="341" formatCode="0">
                  <c:v>1075.1205966377254</c:v>
                </c:pt>
                <c:pt idx="342" formatCode="0">
                  <c:v>1075.3490215410343</c:v>
                </c:pt>
                <c:pt idx="343" formatCode="0">
                  <c:v>1076.0586119145655</c:v>
                </c:pt>
                <c:pt idx="344" formatCode="0">
                  <c:v>1075.9030680850553</c:v>
                </c:pt>
                <c:pt idx="345" formatCode="0">
                  <c:v>1075.136093065893</c:v>
                </c:pt>
                <c:pt idx="346" formatCode="0">
                  <c:v>1076.3176913204959</c:v>
                </c:pt>
                <c:pt idx="347" formatCode="0">
                  <c:v>1079.0152130112829</c:v>
                </c:pt>
                <c:pt idx="348" formatCode="0">
                  <c:v>1081.0184514221994</c:v>
                </c:pt>
                <c:pt idx="349" formatCode="0">
                  <c:v>1080.5447477152563</c:v>
                </c:pt>
                <c:pt idx="350" formatCode="0">
                  <c:v>1079.1952489305436</c:v>
                </c:pt>
                <c:pt idx="351" formatCode="0">
                  <c:v>1075.5481008021425</c:v>
                </c:pt>
                <c:pt idx="352" formatCode="0">
                  <c:v>1072.9277268505793</c:v>
                </c:pt>
                <c:pt idx="353" formatCode="0">
                  <c:v>1069.4386402994674</c:v>
                </c:pt>
                <c:pt idx="354" formatCode="0">
                  <c:v>1065.9292545292958</c:v>
                </c:pt>
                <c:pt idx="355" formatCode="0">
                  <c:v>1064.7261280738976</c:v>
                </c:pt>
                <c:pt idx="356" formatCode="0">
                  <c:v>1062.5048089621187</c:v>
                </c:pt>
                <c:pt idx="357" formatCode="0">
                  <c:v>1059.7638524750362</c:v>
                </c:pt>
                <c:pt idx="358" formatCode="0">
                  <c:v>1059.1405994092236</c:v>
                </c:pt>
                <c:pt idx="359" formatCode="0">
                  <c:v>1060.0718177504018</c:v>
                </c:pt>
                <c:pt idx="360" formatCode="0">
                  <c:v>1065.4248062916847</c:v>
                </c:pt>
                <c:pt idx="361" formatCode="0">
                  <c:v>1068.0745875591781</c:v>
                </c:pt>
                <c:pt idx="362" formatCode="0">
                  <c:v>1069.9022336380933</c:v>
                </c:pt>
                <c:pt idx="363" formatCode="0">
                  <c:v>1068.8718640674963</c:v>
                </c:pt>
                <c:pt idx="364" formatCode="0">
                  <c:v>1069.0878108536851</c:v>
                </c:pt>
                <c:pt idx="365" formatCode="0">
                  <c:v>1067.9041052837429</c:v>
                </c:pt>
                <c:pt idx="366" formatCode="0">
                  <c:v>1067.6514150951591</c:v>
                </c:pt>
                <c:pt idx="367" formatCode="0">
                  <c:v>1069.2103522307887</c:v>
                </c:pt>
                <c:pt idx="368" formatCode="0">
                  <c:v>1069.6487877839452</c:v>
                </c:pt>
                <c:pt idx="369" formatCode="0">
                  <c:v>1068.5375605850052</c:v>
                </c:pt>
                <c:pt idx="370" formatCode="0">
                  <c:v>1069.7493291417832</c:v>
                </c:pt>
                <c:pt idx="371" formatCode="0">
                  <c:v>1073.2201523680924</c:v>
                </c:pt>
                <c:pt idx="372" formatCode="0">
                  <c:v>1081.799689308215</c:v>
                </c:pt>
                <c:pt idx="373" formatCode="0">
                  <c:v>1087.0365591136417</c:v>
                </c:pt>
                <c:pt idx="374" formatCode="0">
                  <c:v>1093.1505942687695</c:v>
                </c:pt>
                <c:pt idx="375" formatCode="0">
                  <c:v>1095.460931763278</c:v>
                </c:pt>
                <c:pt idx="376" formatCode="0">
                  <c:v>1099.614815054513</c:v>
                </c:pt>
                <c:pt idx="377" formatCode="0">
                  <c:v>1100.9517524460564</c:v>
                </c:pt>
                <c:pt idx="378" formatCode="0">
                  <c:v>1105.2921260679655</c:v>
                </c:pt>
                <c:pt idx="379" formatCode="0">
                  <c:v>1110.2508153115525</c:v>
                </c:pt>
                <c:pt idx="380" formatCode="0">
                  <c:v>1112.2173434578247</c:v>
                </c:pt>
                <c:pt idx="381" formatCode="0">
                  <c:v>1112.4899755997894</c:v>
                </c:pt>
                <c:pt idx="382" formatCode="0">
                  <c:v>1113.7592142471522</c:v>
                </c:pt>
                <c:pt idx="383" formatCode="0">
                  <c:v>1116.7587280820208</c:v>
                </c:pt>
                <c:pt idx="384" formatCode="0">
                  <c:v>1124.8466201006538</c:v>
                </c:pt>
                <c:pt idx="385" formatCode="0">
                  <c:v>1129.5891229210899</c:v>
                </c:pt>
                <c:pt idx="386" formatCode="0">
                  <c:v>1133.8399985624851</c:v>
                </c:pt>
                <c:pt idx="387" formatCode="0">
                  <c:v>1136.1157772291604</c:v>
                </c:pt>
                <c:pt idx="388" formatCode="0">
                  <c:v>1138.3800588546046</c:v>
                </c:pt>
                <c:pt idx="389" formatCode="0">
                  <c:v>1140.2911141658137</c:v>
                </c:pt>
                <c:pt idx="390" formatCode="0">
                  <c:v>1144.4939429840913</c:v>
                </c:pt>
                <c:pt idx="391" formatCode="0">
                  <c:v>1149.6470232762379</c:v>
                </c:pt>
                <c:pt idx="392" formatCode="0">
                  <c:v>1152.0110860380566</c:v>
                </c:pt>
                <c:pt idx="393" formatCode="0">
                  <c:v>1151.4988210362474</c:v>
                </c:pt>
                <c:pt idx="394" formatCode="0">
                  <c:v>1152.0595041609495</c:v>
                </c:pt>
                <c:pt idx="395" formatCode="0">
                  <c:v>1153.8999952099764</c:v>
                </c:pt>
                <c:pt idx="396" formatCode="0">
                  <c:v>1159.9213238612501</c:v>
                </c:pt>
                <c:pt idx="397" formatCode="0">
                  <c:v>1163.1677511858716</c:v>
                </c:pt>
                <c:pt idx="398" formatCode="0">
                  <c:v>1166.4812465755742</c:v>
                </c:pt>
                <c:pt idx="399" formatCode="0">
                  <c:v>1167.698830879822</c:v>
                </c:pt>
                <c:pt idx="400" formatCode="0">
                  <c:v>1168.4515583115253</c:v>
                </c:pt>
                <c:pt idx="401" formatCode="0">
                  <c:v>1169.6575952152714</c:v>
                </c:pt>
                <c:pt idx="402" formatCode="0">
                  <c:v>1171.067434199392</c:v>
                </c:pt>
                <c:pt idx="403" formatCode="0">
                  <c:v>1172.8251176700703</c:v>
                </c:pt>
                <c:pt idx="404" formatCode="0">
                  <c:v>1173.8097226221894</c:v>
                </c:pt>
                <c:pt idx="405" formatCode="0">
                  <c:v>1173.0903711981082</c:v>
                </c:pt>
                <c:pt idx="406" formatCode="0">
                  <c:v>1173.4212989419661</c:v>
                </c:pt>
                <c:pt idx="407" formatCode="0">
                  <c:v>1174.7239039166941</c:v>
                </c:pt>
                <c:pt idx="408" formatCode="0">
                  <c:v>1180.4621724710955</c:v>
                </c:pt>
                <c:pt idx="409" formatCode="0">
                  <c:v>1184.2017660433144</c:v>
                </c:pt>
                <c:pt idx="410" formatCode="0">
                  <c:v>1187.400393908903</c:v>
                </c:pt>
                <c:pt idx="411" formatCode="0">
                  <c:v>1188.9739179068545</c:v>
                </c:pt>
                <c:pt idx="412" formatCode="0">
                  <c:v>1189.7533018617876</c:v>
                </c:pt>
                <c:pt idx="413" formatCode="0">
                  <c:v>1191.2993568022569</c:v>
                </c:pt>
                <c:pt idx="414" formatCode="0">
                  <c:v>1192.5021884050304</c:v>
                </c:pt>
                <c:pt idx="415" formatCode="0">
                  <c:v>1195.3246634603308</c:v>
                </c:pt>
                <c:pt idx="416" formatCode="0">
                  <c:v>1196.8046922927736</c:v>
                </c:pt>
                <c:pt idx="417" formatCode="0">
                  <c:v>1196.1791427445482</c:v>
                </c:pt>
                <c:pt idx="418" formatCode="0">
                  <c:v>1196.2725852432216</c:v>
                </c:pt>
                <c:pt idx="419" formatCode="0">
                  <c:v>1197.3051774763687</c:v>
                </c:pt>
                <c:pt idx="420" formatCode="0">
                  <c:v>1199.0789865643771</c:v>
                </c:pt>
                <c:pt idx="421" formatCode="0">
                  <c:v>1199.5907931959382</c:v>
                </c:pt>
                <c:pt idx="422" formatCode="0">
                  <c:v>1199.0973251913397</c:v>
                </c:pt>
                <c:pt idx="423" formatCode="0">
                  <c:v>1197.8055590850106</c:v>
                </c:pt>
                <c:pt idx="424" formatCode="0">
                  <c:v>1196.6978626922232</c:v>
                </c:pt>
                <c:pt idx="425" formatCode="0">
                  <c:v>1197.0931352354485</c:v>
                </c:pt>
                <c:pt idx="426" formatCode="0">
                  <c:v>1196.0021023707013</c:v>
                </c:pt>
                <c:pt idx="427" formatCode="0">
                  <c:v>1196.0109875671376</c:v>
                </c:pt>
                <c:pt idx="428" formatCode="0">
                  <c:v>1194.9521133290023</c:v>
                </c:pt>
                <c:pt idx="429" formatCode="0">
                  <c:v>1194.2517167057501</c:v>
                </c:pt>
                <c:pt idx="430" formatCode="0">
                  <c:v>1194.8356502354238</c:v>
                </c:pt>
                <c:pt idx="431" formatCode="0">
                  <c:v>1195.8826191822002</c:v>
                </c:pt>
                <c:pt idx="432" formatCode="0">
                  <c:v>1197.0803778917318</c:v>
                </c:pt>
                <c:pt idx="433" formatCode="0">
                  <c:v>1196.7896694055682</c:v>
                </c:pt>
                <c:pt idx="434" formatCode="0">
                  <c:v>1195.5674447550095</c:v>
                </c:pt>
                <c:pt idx="435" formatCode="0">
                  <c:v>1193.6918272704461</c:v>
                </c:pt>
                <c:pt idx="436" formatCode="0">
                  <c:v>1191.9900388271087</c:v>
                </c:pt>
                <c:pt idx="437" formatCode="0">
                  <c:v>1189.4771736292416</c:v>
                </c:pt>
                <c:pt idx="438" formatCode="0">
                  <c:v>1187.1469597506316</c:v>
                </c:pt>
                <c:pt idx="439" formatCode="0">
                  <c:v>1185.7453564456823</c:v>
                </c:pt>
                <c:pt idx="440" formatCode="0">
                  <c:v>1183.9449546304688</c:v>
                </c:pt>
                <c:pt idx="441" formatCode="0">
                  <c:v>1182.2531383435385</c:v>
                </c:pt>
                <c:pt idx="442" formatCode="0">
                  <c:v>1181.2930100421261</c:v>
                </c:pt>
                <c:pt idx="443" formatCode="0">
                  <c:v>1181.5114049912413</c:v>
                </c:pt>
                <c:pt idx="444" formatCode="0">
                  <c:v>1182.3763505161978</c:v>
                </c:pt>
                <c:pt idx="445" formatCode="0">
                  <c:v>1181.7535064183107</c:v>
                </c:pt>
                <c:pt idx="446" formatCode="0">
                  <c:v>1179.8828235398751</c:v>
                </c:pt>
                <c:pt idx="447" formatCode="0">
                  <c:v>1177.0821712942554</c:v>
                </c:pt>
                <c:pt idx="448" formatCode="0">
                  <c:v>1174.1309957124304</c:v>
                </c:pt>
                <c:pt idx="449" formatCode="0">
                  <c:v>1171.0392469201831</c:v>
                </c:pt>
                <c:pt idx="450" formatCode="0">
                  <c:v>1168.6904002995295</c:v>
                </c:pt>
                <c:pt idx="451" formatCode="0">
                  <c:v>1166.7528086216475</c:v>
                </c:pt>
                <c:pt idx="452" formatCode="0">
                  <c:v>1164.59432133524</c:v>
                </c:pt>
                <c:pt idx="453" formatCode="0">
                  <c:v>1162.5296386918401</c:v>
                </c:pt>
                <c:pt idx="454" formatCode="0">
                  <c:v>1161.239403997896</c:v>
                </c:pt>
                <c:pt idx="455" formatCode="0">
                  <c:v>1161.6050127479109</c:v>
                </c:pt>
                <c:pt idx="456" formatCode="0">
                  <c:v>1162.6097996987571</c:v>
                </c:pt>
                <c:pt idx="457" formatCode="0">
                  <c:v>1161.4347614669455</c:v>
                </c:pt>
                <c:pt idx="458" formatCode="0">
                  <c:v>1159.5722346246107</c:v>
                </c:pt>
                <c:pt idx="459" formatCode="0">
                  <c:v>1156.1392197919181</c:v>
                </c:pt>
                <c:pt idx="460" formatCode="0">
                  <c:v>1153.0331085529476</c:v>
                </c:pt>
                <c:pt idx="461" formatCode="0">
                  <c:v>1149.9814167437266</c:v>
                </c:pt>
                <c:pt idx="462" formatCode="0">
                  <c:v>1146.7825415800676</c:v>
                </c:pt>
                <c:pt idx="463" formatCode="0">
                  <c:v>1144.6293961976169</c:v>
                </c:pt>
                <c:pt idx="464" formatCode="0">
                  <c:v>1143.1401493078399</c:v>
                </c:pt>
                <c:pt idx="465" formatCode="0">
                  <c:v>1140.5233789206425</c:v>
                </c:pt>
                <c:pt idx="466" formatCode="0">
                  <c:v>1139.2716648110768</c:v>
                </c:pt>
                <c:pt idx="467" formatCode="0">
                  <c:v>1139.4734119102447</c:v>
                </c:pt>
                <c:pt idx="468" formatCode="0">
                  <c:v>1141.1185208984507</c:v>
                </c:pt>
                <c:pt idx="469" formatCode="0">
                  <c:v>1140.798412972903</c:v>
                </c:pt>
                <c:pt idx="470" formatCode="0">
                  <c:v>1140.0286668185265</c:v>
                </c:pt>
                <c:pt idx="471" formatCode="0">
                  <c:v>1137.3604002792201</c:v>
                </c:pt>
                <c:pt idx="472" formatCode="0">
                  <c:v>1134.9994030488424</c:v>
                </c:pt>
                <c:pt idx="473" formatCode="0">
                  <c:v>1132.5939716164501</c:v>
                </c:pt>
                <c:pt idx="474" formatCode="0">
                  <c:v>1129.4900879189756</c:v>
                </c:pt>
                <c:pt idx="475" formatCode="0">
                  <c:v>1128.0301513148725</c:v>
                </c:pt>
                <c:pt idx="476" formatCode="0">
                  <c:v>1126.172188321661</c:v>
                </c:pt>
                <c:pt idx="477" formatCode="0">
                  <c:v>1123.5454138702357</c:v>
                </c:pt>
                <c:pt idx="478" formatCode="0">
                  <c:v>1122.4369483440771</c:v>
                </c:pt>
                <c:pt idx="479" formatCode="0">
                  <c:v>1123.0715534079613</c:v>
                </c:pt>
                <c:pt idx="480" formatCode="0">
                  <c:v>1124.4080184839711</c:v>
                </c:pt>
                <c:pt idx="481" formatCode="0">
                  <c:v>1123.9839029417667</c:v>
                </c:pt>
                <c:pt idx="482" formatCode="0">
                  <c:v>1123.2762322849933</c:v>
                </c:pt>
                <c:pt idx="483" formatCode="0">
                  <c:v>1120.477370608741</c:v>
                </c:pt>
                <c:pt idx="484" formatCode="0">
                  <c:v>1117.8850464407064</c:v>
                </c:pt>
                <c:pt idx="485" formatCode="0">
                  <c:v>1113.953826243961</c:v>
                </c:pt>
                <c:pt idx="486" formatCode="0">
                  <c:v>1110.6705333988771</c:v>
                </c:pt>
                <c:pt idx="487" formatCode="0">
                  <c:v>1108.8922137858115</c:v>
                </c:pt>
                <c:pt idx="488" formatCode="0">
                  <c:v>1106.7188177950702</c:v>
                </c:pt>
                <c:pt idx="489" formatCode="0">
                  <c:v>1104.3862098751465</c:v>
                </c:pt>
                <c:pt idx="490" formatCode="0">
                  <c:v>1103.3234622856064</c:v>
                </c:pt>
                <c:pt idx="491" formatCode="0">
                  <c:v>1104.4080489903724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F62-8308-0E8EA53FD917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'RUN47'!$H$4:$H$495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1-4F62-8308-0E8EA53F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5944834964762"/>
          <c:y val="0.17468649752114321"/>
          <c:w val="0.2468262935534544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ser>
          <c:idx val="2"/>
          <c:order val="2"/>
          <c:tx>
            <c:v>1025 feet</c:v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'Run89'!$G$4:$G$495</c:f>
              <c:numCache>
                <c:formatCode>0.0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3-4853-BB90-978FB8AD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856763.54</c:v>
                </c:pt>
                <c:pt idx="2">
                  <c:v>543437.04999999993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74910.259999999922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642152.02999999968</c:v>
                </c:pt>
                <c:pt idx="10">
                  <c:v>1417073.3599999999</c:v>
                </c:pt>
                <c:pt idx="11">
                  <c:v>1167320.3400000003</c:v>
                </c:pt>
                <c:pt idx="12">
                  <c:v>744483.06000000029</c:v>
                </c:pt>
                <c:pt idx="13">
                  <c:v>1048738.27</c:v>
                </c:pt>
                <c:pt idx="14">
                  <c:v>804406.88</c:v>
                </c:pt>
                <c:pt idx="15">
                  <c:v>1136951.1400000001</c:v>
                </c:pt>
                <c:pt idx="16">
                  <c:v>1128898.9800000002</c:v>
                </c:pt>
                <c:pt idx="17">
                  <c:v>745792.74999999988</c:v>
                </c:pt>
                <c:pt idx="18">
                  <c:v>2291009.02</c:v>
                </c:pt>
                <c:pt idx="19">
                  <c:v>1423323.5700000003</c:v>
                </c:pt>
                <c:pt idx="20">
                  <c:v>1379234.08</c:v>
                </c:pt>
                <c:pt idx="21">
                  <c:v>1428623.9999999998</c:v>
                </c:pt>
                <c:pt idx="22">
                  <c:v>1349062.41</c:v>
                </c:pt>
                <c:pt idx="23">
                  <c:v>1117750.9900000002</c:v>
                </c:pt>
                <c:pt idx="24">
                  <c:v>1854629.9400000002</c:v>
                </c:pt>
                <c:pt idx="25">
                  <c:v>1441894.3900000004</c:v>
                </c:pt>
                <c:pt idx="26">
                  <c:v>1337713.6000000001</c:v>
                </c:pt>
                <c:pt idx="27">
                  <c:v>1447441.5400000003</c:v>
                </c:pt>
                <c:pt idx="28">
                  <c:v>1160119.7399999998</c:v>
                </c:pt>
                <c:pt idx="29">
                  <c:v>1112058.1399999999</c:v>
                </c:pt>
                <c:pt idx="30">
                  <c:v>75997.060000000012</c:v>
                </c:pt>
                <c:pt idx="31">
                  <c:v>472640.76</c:v>
                </c:pt>
                <c:pt idx="32">
                  <c:v>515269.63000000012</c:v>
                </c:pt>
                <c:pt idx="33">
                  <c:v>513307.04999999981</c:v>
                </c:pt>
                <c:pt idx="34">
                  <c:v>83324.349999999991</c:v>
                </c:pt>
                <c:pt idx="35">
                  <c:v>598522.80999999982</c:v>
                </c:pt>
                <c:pt idx="36">
                  <c:v>91988.330000000278</c:v>
                </c:pt>
                <c:pt idx="37">
                  <c:v>81279.449999999983</c:v>
                </c:pt>
                <c:pt idx="38">
                  <c:v>454938.43999999954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'Run89'!$O$4:$O$44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87E-A541-F246F642CA57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87E-A541-F246F642CA57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4-487E-A541-F246F642CA57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4-487E-A541-F246F642CA57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4-487E-A541-F246F642CA57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4-487E-A541-F246F642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173-B380-9737686B6E7A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173-B380-9737686B6E7A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173-B380-9737686B6E7A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173-B380-9737686B6E7A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C-4173-B380-9737686B6E7A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C-4173-B380-9737686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51C-9E4D-2ABD7284DC8C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51C-9E4D-2ABD7284DC8C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D-451C-9E4D-2ABD7284DC8C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D-451C-9E4D-2ABD7284DC8C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D-451C-9E4D-2ABD7284DC8C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D-451C-9E4D-2ABD7284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C-48FD-9A78-3B32575C1B78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C-48FD-9A78-3B32575C1B78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C-48FD-9A78-3B32575C1B78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C-48FD-9A78-3B32575C1B78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C-48FD-9A78-3B32575C1B78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C-48FD-9A78-3B32575C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3-4A6B-A0FF-90A688AD6C5F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3-4A6B-A0FF-90A688AD6C5F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3-4A6B-A0FF-90A688AD6C5F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3-4A6B-A0FF-90A688AD6C5F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3-4A6B-A0FF-90A688AD6C5F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3-4A6B-A0FF-90A688AD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8552527588325"/>
          <c:y val="0.17171296296296298"/>
          <c:w val="0.8277079491457619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'RUN47'!$Z$4:$Z$44</c:f>
              <c:numCache>
                <c:formatCode>0.0</c:formatCode>
                <c:ptCount val="41"/>
                <c:pt idx="1">
                  <c:v>10.8559439</c:v>
                </c:pt>
                <c:pt idx="2">
                  <c:v>14.586987899999999</c:v>
                </c:pt>
                <c:pt idx="3">
                  <c:v>13.605138099999998</c:v>
                </c:pt>
                <c:pt idx="4">
                  <c:v>13.377238100000001</c:v>
                </c:pt>
                <c:pt idx="5">
                  <c:v>7.6403777999999996</c:v>
                </c:pt>
                <c:pt idx="6">
                  <c:v>12.912426200000001</c:v>
                </c:pt>
                <c:pt idx="7">
                  <c:v>11.956537900000001</c:v>
                </c:pt>
                <c:pt idx="8">
                  <c:v>9.8089278999999987</c:v>
                </c:pt>
                <c:pt idx="9">
                  <c:v>13.193248499999996</c:v>
                </c:pt>
                <c:pt idx="10">
                  <c:v>8.4482672000000019</c:v>
                </c:pt>
                <c:pt idx="11">
                  <c:v>15.894247200000002</c:v>
                </c:pt>
                <c:pt idx="12">
                  <c:v>9.6515490999999987</c:v>
                </c:pt>
                <c:pt idx="13">
                  <c:v>16.042702400000003</c:v>
                </c:pt>
                <c:pt idx="14">
                  <c:v>21.648986400000002</c:v>
                </c:pt>
                <c:pt idx="15">
                  <c:v>13.023396500000004</c:v>
                </c:pt>
                <c:pt idx="16">
                  <c:v>14.476667600000004</c:v>
                </c:pt>
                <c:pt idx="17">
                  <c:v>13.8711804</c:v>
                </c:pt>
                <c:pt idx="18">
                  <c:v>14.287006900000003</c:v>
                </c:pt>
                <c:pt idx="19">
                  <c:v>10.997538300000002</c:v>
                </c:pt>
                <c:pt idx="20">
                  <c:v>12.278545600000001</c:v>
                </c:pt>
                <c:pt idx="21">
                  <c:v>12.085831799999999</c:v>
                </c:pt>
                <c:pt idx="22">
                  <c:v>4.0358918000000017</c:v>
                </c:pt>
                <c:pt idx="23">
                  <c:v>7.3197085000000017</c:v>
                </c:pt>
                <c:pt idx="24">
                  <c:v>14.438023100000001</c:v>
                </c:pt>
                <c:pt idx="25">
                  <c:v>29.864386100000004</c:v>
                </c:pt>
                <c:pt idx="26">
                  <c:v>14.464986800000002</c:v>
                </c:pt>
                <c:pt idx="27">
                  <c:v>17.3411507</c:v>
                </c:pt>
                <c:pt idx="28">
                  <c:v>9.7366691999999961</c:v>
                </c:pt>
                <c:pt idx="29">
                  <c:v>12.570144700000002</c:v>
                </c:pt>
                <c:pt idx="30">
                  <c:v>8.5672357999999971</c:v>
                </c:pt>
                <c:pt idx="31">
                  <c:v>8.4122804999999996</c:v>
                </c:pt>
                <c:pt idx="32">
                  <c:v>8.5727777999999972</c:v>
                </c:pt>
                <c:pt idx="33">
                  <c:v>3.0179714</c:v>
                </c:pt>
                <c:pt idx="34">
                  <c:v>0.10588389999999999</c:v>
                </c:pt>
                <c:pt idx="35">
                  <c:v>2.4089411000000003</c:v>
                </c:pt>
                <c:pt idx="36">
                  <c:v>2.1716652999999999</c:v>
                </c:pt>
                <c:pt idx="37">
                  <c:v>5.5377289999999988</c:v>
                </c:pt>
                <c:pt idx="38">
                  <c:v>5.4336147000000006</c:v>
                </c:pt>
                <c:pt idx="39">
                  <c:v>1.8274736000000003</c:v>
                </c:pt>
                <c:pt idx="40">
                  <c:v>5.2385078000000007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A-47B7-968A-1FC97B26BCEC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'RUN47'!$AA$4:$AA$44</c:f>
              <c:numCache>
                <c:formatCode>0.0</c:formatCode>
                <c:ptCount val="41"/>
                <c:pt idx="1">
                  <c:v>4.2114213000000085</c:v>
                </c:pt>
                <c:pt idx="2">
                  <c:v>15.24898770000001</c:v>
                </c:pt>
                <c:pt idx="3">
                  <c:v>19.618502284581744</c:v>
                </c:pt>
                <c:pt idx="4">
                  <c:v>19.921924136921842</c:v>
                </c:pt>
                <c:pt idx="5">
                  <c:v>16.070316292011679</c:v>
                </c:pt>
                <c:pt idx="6">
                  <c:v>4.9584119000000078</c:v>
                </c:pt>
                <c:pt idx="7">
                  <c:v>5.4761656000000078</c:v>
                </c:pt>
                <c:pt idx="8">
                  <c:v>19.321183239379945</c:v>
                </c:pt>
                <c:pt idx="9">
                  <c:v>22.078699000000007</c:v>
                </c:pt>
                <c:pt idx="10">
                  <c:v>15.680667000000005</c:v>
                </c:pt>
                <c:pt idx="11">
                  <c:v>22.286179200000003</c:v>
                </c:pt>
                <c:pt idx="12">
                  <c:v>17.259172799999998</c:v>
                </c:pt>
                <c:pt idx="13">
                  <c:v>15.317508200000002</c:v>
                </c:pt>
                <c:pt idx="14">
                  <c:v>21.385102985655383</c:v>
                </c:pt>
                <c:pt idx="15">
                  <c:v>16.603625500000007</c:v>
                </c:pt>
                <c:pt idx="16">
                  <c:v>16.499624799999996</c:v>
                </c:pt>
                <c:pt idx="17">
                  <c:v>15.776044600000006</c:v>
                </c:pt>
                <c:pt idx="18">
                  <c:v>16.030271200000001</c:v>
                </c:pt>
                <c:pt idx="19">
                  <c:v>15.929216400000007</c:v>
                </c:pt>
                <c:pt idx="20">
                  <c:v>17.733463551026954</c:v>
                </c:pt>
                <c:pt idx="21">
                  <c:v>15.403465600000001</c:v>
                </c:pt>
                <c:pt idx="22">
                  <c:v>3.7283404000000084</c:v>
                </c:pt>
                <c:pt idx="23">
                  <c:v>6.803470700000009</c:v>
                </c:pt>
                <c:pt idx="24">
                  <c:v>4.6168801000000084</c:v>
                </c:pt>
                <c:pt idx="25">
                  <c:v>29.0368750835048</c:v>
                </c:pt>
                <c:pt idx="26">
                  <c:v>16.032157136790953</c:v>
                </c:pt>
                <c:pt idx="27">
                  <c:v>15.090198506274472</c:v>
                </c:pt>
                <c:pt idx="28">
                  <c:v>11.839340417213</c:v>
                </c:pt>
                <c:pt idx="29">
                  <c:v>9.3356855000000092</c:v>
                </c:pt>
                <c:pt idx="30">
                  <c:v>6.3915208000000092</c:v>
                </c:pt>
                <c:pt idx="31">
                  <c:v>6.1553357000000091</c:v>
                </c:pt>
                <c:pt idx="32">
                  <c:v>2.4675800000004584E-2</c:v>
                </c:pt>
                <c:pt idx="33">
                  <c:v>0.67074140000000448</c:v>
                </c:pt>
                <c:pt idx="34">
                  <c:v>0.10588390000000458</c:v>
                </c:pt>
                <c:pt idx="35">
                  <c:v>2.4089411000000047</c:v>
                </c:pt>
                <c:pt idx="36">
                  <c:v>2.1716653000000048</c:v>
                </c:pt>
                <c:pt idx="37">
                  <c:v>5.5377290000000041</c:v>
                </c:pt>
                <c:pt idx="38">
                  <c:v>5.4336147000000059</c:v>
                </c:pt>
                <c:pt idx="39">
                  <c:v>1.8274736000000049</c:v>
                </c:pt>
                <c:pt idx="40">
                  <c:v>5.2385078000000052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A-47B7-968A-1FC97B26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23489350076591"/>
          <c:y val="0.19986038203557888"/>
          <c:w val="0.2151434788123603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EE8-A48D-CF717336FD60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EE8-A48D-CF717336FD60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0-4EE8-A48D-CF717336FD60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0-4EE8-A48D-CF717336FD60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0-4EE8-A48D-CF717336FD60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0-4EE8-A48D-CF717336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Storage!$C$2:$C$41</c:f>
              <c:numCache>
                <c:formatCode>0</c:formatCode>
                <c:ptCount val="40"/>
                <c:pt idx="0">
                  <c:v>21731855.507923741</c:v>
                </c:pt>
                <c:pt idx="1">
                  <c:v>22329599.625627726</c:v>
                </c:pt>
                <c:pt idx="2">
                  <c:v>22891929.776890054</c:v>
                </c:pt>
                <c:pt idx="3">
                  <c:v>23328294.654432669</c:v>
                </c:pt>
                <c:pt idx="4">
                  <c:v>23724613.756091047</c:v>
                </c:pt>
                <c:pt idx="5">
                  <c:v>24078637.927219104</c:v>
                </c:pt>
                <c:pt idx="6">
                  <c:v>24398578.960270856</c:v>
                </c:pt>
                <c:pt idx="7">
                  <c:v>24596596.853132229</c:v>
                </c:pt>
                <c:pt idx="8">
                  <c:v>24742868.674954053</c:v>
                </c:pt>
                <c:pt idx="9">
                  <c:v>24853575.311361976</c:v>
                </c:pt>
                <c:pt idx="10">
                  <c:v>24927872.764158644</c:v>
                </c:pt>
                <c:pt idx="11">
                  <c:v>24980110.347649805</c:v>
                </c:pt>
                <c:pt idx="12">
                  <c:v>25073743.964618295</c:v>
                </c:pt>
                <c:pt idx="13">
                  <c:v>25076884.938451208</c:v>
                </c:pt>
                <c:pt idx="14">
                  <c:v>25137229.619206712</c:v>
                </c:pt>
                <c:pt idx="15">
                  <c:v>25237881.964924172</c:v>
                </c:pt>
                <c:pt idx="16">
                  <c:v>25212161.570234146</c:v>
                </c:pt>
                <c:pt idx="17">
                  <c:v>25232996.532592222</c:v>
                </c:pt>
                <c:pt idx="18">
                  <c:v>25274717.857284125</c:v>
                </c:pt>
                <c:pt idx="19">
                  <c:v>25196609.568986066</c:v>
                </c:pt>
                <c:pt idx="20">
                  <c:v>25190905.58393795</c:v>
                </c:pt>
                <c:pt idx="21">
                  <c:v>25121278.912803076</c:v>
                </c:pt>
                <c:pt idx="22">
                  <c:v>25113261.086850535</c:v>
                </c:pt>
                <c:pt idx="23">
                  <c:v>25100899.582500119</c:v>
                </c:pt>
                <c:pt idx="24">
                  <c:v>25091569.71543169</c:v>
                </c:pt>
                <c:pt idx="25">
                  <c:v>25055820.399102502</c:v>
                </c:pt>
                <c:pt idx="26">
                  <c:v>25067606.366741169</c:v>
                </c:pt>
                <c:pt idx="27">
                  <c:v>25002919.803975169</c:v>
                </c:pt>
                <c:pt idx="28">
                  <c:v>24914983.660089713</c:v>
                </c:pt>
                <c:pt idx="29">
                  <c:v>24893393.444727167</c:v>
                </c:pt>
                <c:pt idx="30">
                  <c:v>24787692.553889506</c:v>
                </c:pt>
                <c:pt idx="31">
                  <c:v>24749780.090430994</c:v>
                </c:pt>
                <c:pt idx="32">
                  <c:v>24728076.720752489</c:v>
                </c:pt>
                <c:pt idx="33">
                  <c:v>24686723.514716912</c:v>
                </c:pt>
                <c:pt idx="34">
                  <c:v>24653212.755488727</c:v>
                </c:pt>
                <c:pt idx="35">
                  <c:v>24579504.375719842</c:v>
                </c:pt>
                <c:pt idx="36">
                  <c:v>24534671.141098488</c:v>
                </c:pt>
                <c:pt idx="37">
                  <c:v>24503279.262884453</c:v>
                </c:pt>
                <c:pt idx="38">
                  <c:v>24461133.393853292</c:v>
                </c:pt>
                <c:pt idx="39">
                  <c:v>24417023.864921689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F-4207-8063-AAD035357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Storage!$D$2:$D$41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F-4207-8063-AAD03535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22864"/>
        <c:axId val="1840822480"/>
      </c:lineChart>
      <c:catAx>
        <c:axId val="7117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22480"/>
        <c:crosses val="autoZero"/>
        <c:auto val="1"/>
        <c:lblAlgn val="ctr"/>
        <c:lblOffset val="100"/>
        <c:noMultiLvlLbl val="0"/>
      </c:catAx>
      <c:valAx>
        <c:axId val="1840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64840.455999999962</c:v>
                </c:pt>
                <c:pt idx="2">
                  <c:v>25701.667999999911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323348.21999999997</c:v>
                </c:pt>
                <c:pt idx="2">
                  <c:v>330120.01999999973</c:v>
                </c:pt>
                <c:pt idx="3">
                  <c:v>299238.55999999976</c:v>
                </c:pt>
                <c:pt idx="4">
                  <c:v>343471.44000000024</c:v>
                </c:pt>
                <c:pt idx="5">
                  <c:v>348728.31999999995</c:v>
                </c:pt>
                <c:pt idx="6">
                  <c:v>365386.41999999987</c:v>
                </c:pt>
                <c:pt idx="7">
                  <c:v>463580.2200000002</c:v>
                </c:pt>
                <c:pt idx="8">
                  <c:v>430573.78</c:v>
                </c:pt>
                <c:pt idx="9">
                  <c:v>434778.37999999989</c:v>
                </c:pt>
                <c:pt idx="10">
                  <c:v>458293.69000000012</c:v>
                </c:pt>
                <c:pt idx="11">
                  <c:v>420899.42000000016</c:v>
                </c:pt>
                <c:pt idx="12">
                  <c:v>532207.7100000002</c:v>
                </c:pt>
                <c:pt idx="13">
                  <c:v>527499.9800000001</c:v>
                </c:pt>
                <c:pt idx="14">
                  <c:v>503781.14999999979</c:v>
                </c:pt>
                <c:pt idx="15">
                  <c:v>512072.09999999992</c:v>
                </c:pt>
                <c:pt idx="16">
                  <c:v>570909.37</c:v>
                </c:pt>
                <c:pt idx="17">
                  <c:v>515777.59999999992</c:v>
                </c:pt>
                <c:pt idx="18">
                  <c:v>532763.40000000014</c:v>
                </c:pt>
                <c:pt idx="19">
                  <c:v>534927.97000000009</c:v>
                </c:pt>
                <c:pt idx="20">
                  <c:v>526136.14</c:v>
                </c:pt>
                <c:pt idx="21">
                  <c:v>452051.1399999999</c:v>
                </c:pt>
                <c:pt idx="22">
                  <c:v>431624.30000000016</c:v>
                </c:pt>
                <c:pt idx="23">
                  <c:v>452050.7600000003</c:v>
                </c:pt>
                <c:pt idx="24">
                  <c:v>451492.3800000003</c:v>
                </c:pt>
                <c:pt idx="25">
                  <c:v>457279.65000000037</c:v>
                </c:pt>
                <c:pt idx="26">
                  <c:v>501013.53999999992</c:v>
                </c:pt>
                <c:pt idx="27">
                  <c:v>459929.31000000006</c:v>
                </c:pt>
                <c:pt idx="28">
                  <c:v>493316.23999999993</c:v>
                </c:pt>
                <c:pt idx="29">
                  <c:v>508046.92000000004</c:v>
                </c:pt>
                <c:pt idx="30">
                  <c:v>593707.02999999991</c:v>
                </c:pt>
                <c:pt idx="31">
                  <c:v>501013.52000000014</c:v>
                </c:pt>
                <c:pt idx="32">
                  <c:v>536666.16999999993</c:v>
                </c:pt>
                <c:pt idx="33">
                  <c:v>502145.48000000004</c:v>
                </c:pt>
                <c:pt idx="34">
                  <c:v>552051.07999999984</c:v>
                </c:pt>
                <c:pt idx="35">
                  <c:v>459927.13000000047</c:v>
                </c:pt>
                <c:pt idx="36">
                  <c:v>548903.89000000013</c:v>
                </c:pt>
                <c:pt idx="37">
                  <c:v>501013.10000000021</c:v>
                </c:pt>
                <c:pt idx="38">
                  <c:v>572829.63999999955</c:v>
                </c:pt>
                <c:pt idx="39">
                  <c:v>572830.60999999987</c:v>
                </c:pt>
                <c:pt idx="40">
                  <c:v>507489.34000000026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773942.25999999989</c:v>
                </c:pt>
                <c:pt idx="2">
                  <c:v>783261.24999999965</c:v>
                </c:pt>
                <c:pt idx="3">
                  <c:v>833025.32399999979</c:v>
                </c:pt>
                <c:pt idx="4">
                  <c:v>833774.95200000005</c:v>
                </c:pt>
                <c:pt idx="5">
                  <c:v>892430.82799999998</c:v>
                </c:pt>
                <c:pt idx="6">
                  <c:v>1025361.3959999997</c:v>
                </c:pt>
                <c:pt idx="7">
                  <c:v>1095403.986</c:v>
                </c:pt>
                <c:pt idx="8">
                  <c:v>1144330.2459999998</c:v>
                </c:pt>
                <c:pt idx="9">
                  <c:v>1115643.8279999997</c:v>
                </c:pt>
                <c:pt idx="10">
                  <c:v>1118415.4040000001</c:v>
                </c:pt>
                <c:pt idx="11">
                  <c:v>1111604.8320000002</c:v>
                </c:pt>
                <c:pt idx="12">
                  <c:v>1068605.0260000001</c:v>
                </c:pt>
                <c:pt idx="13">
                  <c:v>1111024.0240000002</c:v>
                </c:pt>
                <c:pt idx="14">
                  <c:v>1165061.98</c:v>
                </c:pt>
                <c:pt idx="15">
                  <c:v>1159368.4260000002</c:v>
                </c:pt>
                <c:pt idx="16">
                  <c:v>1164292.9480000001</c:v>
                </c:pt>
                <c:pt idx="17">
                  <c:v>1163940.78</c:v>
                </c:pt>
                <c:pt idx="18">
                  <c:v>1168686.1140000001</c:v>
                </c:pt>
                <c:pt idx="19">
                  <c:v>1169826.2540000004</c:v>
                </c:pt>
                <c:pt idx="20">
                  <c:v>1187286.1839999994</c:v>
                </c:pt>
                <c:pt idx="21">
                  <c:v>1252858.4519999998</c:v>
                </c:pt>
                <c:pt idx="22">
                  <c:v>1165637.27</c:v>
                </c:pt>
                <c:pt idx="23">
                  <c:v>1171667.0600000003</c:v>
                </c:pt>
                <c:pt idx="24">
                  <c:v>1226772.0119999999</c:v>
                </c:pt>
                <c:pt idx="25">
                  <c:v>1190129.0500000005</c:v>
                </c:pt>
                <c:pt idx="26">
                  <c:v>1221802.4000000001</c:v>
                </c:pt>
                <c:pt idx="27">
                  <c:v>1170064.03</c:v>
                </c:pt>
                <c:pt idx="28">
                  <c:v>1170503.6499999994</c:v>
                </c:pt>
                <c:pt idx="29">
                  <c:v>1192402.1599999999</c:v>
                </c:pt>
                <c:pt idx="30">
                  <c:v>1219502.8999999997</c:v>
                </c:pt>
                <c:pt idx="31">
                  <c:v>1171837.5960000001</c:v>
                </c:pt>
                <c:pt idx="32">
                  <c:v>1173907.1139999998</c:v>
                </c:pt>
                <c:pt idx="33">
                  <c:v>1201691.28</c:v>
                </c:pt>
                <c:pt idx="34">
                  <c:v>1220547.1020000002</c:v>
                </c:pt>
                <c:pt idx="35">
                  <c:v>1179499.2560000001</c:v>
                </c:pt>
                <c:pt idx="36">
                  <c:v>1229676.9060000002</c:v>
                </c:pt>
                <c:pt idx="37">
                  <c:v>1232071.9400000002</c:v>
                </c:pt>
                <c:pt idx="38">
                  <c:v>1246697.7679999999</c:v>
                </c:pt>
                <c:pt idx="39">
                  <c:v>1239938.4880000001</c:v>
                </c:pt>
                <c:pt idx="40">
                  <c:v>1218421.3740000001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  <c:pt idx="1">
                  <c:v>191376.61200000005</c:v>
                </c:pt>
                <c:pt idx="2">
                  <c:v>161213.8259999998</c:v>
                </c:pt>
                <c:pt idx="3">
                  <c:v>77977.268000000011</c:v>
                </c:pt>
                <c:pt idx="4">
                  <c:v>88566.010000000024</c:v>
                </c:pt>
                <c:pt idx="5">
                  <c:v>75198.379999999946</c:v>
                </c:pt>
                <c:pt idx="6">
                  <c:v>53203.950000000186</c:v>
                </c:pt>
                <c:pt idx="7">
                  <c:v>62364.538000000008</c:v>
                </c:pt>
                <c:pt idx="8">
                  <c:v>61090.654000000002</c:v>
                </c:pt>
                <c:pt idx="9">
                  <c:v>68315.026000000013</c:v>
                </c:pt>
                <c:pt idx="10">
                  <c:v>67677.174000000043</c:v>
                </c:pt>
                <c:pt idx="11">
                  <c:v>64057.178000000007</c:v>
                </c:pt>
                <c:pt idx="12">
                  <c:v>64647.544000000002</c:v>
                </c:pt>
                <c:pt idx="13">
                  <c:v>74150.898000000016</c:v>
                </c:pt>
                <c:pt idx="14">
                  <c:v>69192.423999999999</c:v>
                </c:pt>
                <c:pt idx="15">
                  <c:v>83085.818000000014</c:v>
                </c:pt>
                <c:pt idx="16">
                  <c:v>82981.423999999999</c:v>
                </c:pt>
                <c:pt idx="17">
                  <c:v>77371.692000000083</c:v>
                </c:pt>
                <c:pt idx="18">
                  <c:v>68296.165999999997</c:v>
                </c:pt>
                <c:pt idx="19">
                  <c:v>85636.04800000001</c:v>
                </c:pt>
                <c:pt idx="20">
                  <c:v>83109.896000000008</c:v>
                </c:pt>
                <c:pt idx="21">
                  <c:v>83793.716</c:v>
                </c:pt>
                <c:pt idx="22">
                  <c:v>83642.581999999995</c:v>
                </c:pt>
                <c:pt idx="23">
                  <c:v>83336.326000000001</c:v>
                </c:pt>
                <c:pt idx="24">
                  <c:v>84585.398000000001</c:v>
                </c:pt>
                <c:pt idx="25">
                  <c:v>81045.138000000006</c:v>
                </c:pt>
                <c:pt idx="26">
                  <c:v>91824.146000000022</c:v>
                </c:pt>
                <c:pt idx="27">
                  <c:v>92406.584000000017</c:v>
                </c:pt>
                <c:pt idx="28">
                  <c:v>89764.067999999912</c:v>
                </c:pt>
                <c:pt idx="29">
                  <c:v>84001.37</c:v>
                </c:pt>
                <c:pt idx="30">
                  <c:v>79750.441999999966</c:v>
                </c:pt>
                <c:pt idx="31">
                  <c:v>81237.588000000003</c:v>
                </c:pt>
                <c:pt idx="32">
                  <c:v>81275.606</c:v>
                </c:pt>
                <c:pt idx="33">
                  <c:v>81313.569999999992</c:v>
                </c:pt>
                <c:pt idx="34">
                  <c:v>81351.474000000017</c:v>
                </c:pt>
                <c:pt idx="35">
                  <c:v>81389.334000000003</c:v>
                </c:pt>
                <c:pt idx="36">
                  <c:v>81474.633999999991</c:v>
                </c:pt>
                <c:pt idx="37">
                  <c:v>81325.835999999981</c:v>
                </c:pt>
                <c:pt idx="38">
                  <c:v>81223.585999999996</c:v>
                </c:pt>
                <c:pt idx="39">
                  <c:v>81598.688000000009</c:v>
                </c:pt>
                <c:pt idx="40">
                  <c:v>81018.634000000005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  <c:pt idx="1">
                  <c:v>548012.21</c:v>
                </c:pt>
                <c:pt idx="2">
                  <c:v>560509.66999999993</c:v>
                </c:pt>
                <c:pt idx="3">
                  <c:v>531838.80999999982</c:v>
                </c:pt>
                <c:pt idx="4">
                  <c:v>550099.13000000012</c:v>
                </c:pt>
                <c:pt idx="5">
                  <c:v>613620.83000000007</c:v>
                </c:pt>
                <c:pt idx="6">
                  <c:v>620349.65</c:v>
                </c:pt>
                <c:pt idx="7">
                  <c:v>718117.77000000014</c:v>
                </c:pt>
                <c:pt idx="8">
                  <c:v>692677.97</c:v>
                </c:pt>
                <c:pt idx="9">
                  <c:v>728766.52999999956</c:v>
                </c:pt>
                <c:pt idx="10">
                  <c:v>745795.32000000007</c:v>
                </c:pt>
                <c:pt idx="11">
                  <c:v>668282.47000000009</c:v>
                </c:pt>
                <c:pt idx="12">
                  <c:v>744483.06000000029</c:v>
                </c:pt>
                <c:pt idx="13">
                  <c:v>697617.15</c:v>
                </c:pt>
                <c:pt idx="14">
                  <c:v>744698.20000000019</c:v>
                </c:pt>
                <c:pt idx="15">
                  <c:v>759629.03000000038</c:v>
                </c:pt>
                <c:pt idx="16">
                  <c:v>739231.03</c:v>
                </c:pt>
                <c:pt idx="17">
                  <c:v>745792.74999999988</c:v>
                </c:pt>
                <c:pt idx="18">
                  <c:v>806776.93999999983</c:v>
                </c:pt>
                <c:pt idx="19">
                  <c:v>742866.81000000041</c:v>
                </c:pt>
                <c:pt idx="20">
                  <c:v>738578.91</c:v>
                </c:pt>
                <c:pt idx="21">
                  <c:v>709478.2100000002</c:v>
                </c:pt>
                <c:pt idx="22">
                  <c:v>715623.33000000007</c:v>
                </c:pt>
                <c:pt idx="23">
                  <c:v>725146.9700000002</c:v>
                </c:pt>
                <c:pt idx="24">
                  <c:v>732222.3200000003</c:v>
                </c:pt>
                <c:pt idx="25">
                  <c:v>715121.38000000012</c:v>
                </c:pt>
                <c:pt idx="26">
                  <c:v>725045.84</c:v>
                </c:pt>
                <c:pt idx="27">
                  <c:v>714016.64999999991</c:v>
                </c:pt>
                <c:pt idx="28">
                  <c:v>724516.11999999976</c:v>
                </c:pt>
                <c:pt idx="29">
                  <c:v>749957.13000000012</c:v>
                </c:pt>
                <c:pt idx="30">
                  <c:v>769771.76</c:v>
                </c:pt>
                <c:pt idx="31">
                  <c:v>766920.93000000017</c:v>
                </c:pt>
                <c:pt idx="32">
                  <c:v>766673.32000000007</c:v>
                </c:pt>
                <c:pt idx="33">
                  <c:v>749757.50999999989</c:v>
                </c:pt>
                <c:pt idx="34">
                  <c:v>794145.16000000015</c:v>
                </c:pt>
                <c:pt idx="35">
                  <c:v>786828.55999999994</c:v>
                </c:pt>
                <c:pt idx="36">
                  <c:v>753446.63000000024</c:v>
                </c:pt>
                <c:pt idx="37">
                  <c:v>785278.96</c:v>
                </c:pt>
                <c:pt idx="38">
                  <c:v>759791.74</c:v>
                </c:pt>
                <c:pt idx="39">
                  <c:v>803337.34</c:v>
                </c:pt>
                <c:pt idx="40">
                  <c:v>851410.75000000012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  <c:pt idx="1">
                  <c:v>1101933.798</c:v>
                </c:pt>
                <c:pt idx="2">
                  <c:v>1127406.0260000001</c:v>
                </c:pt>
                <c:pt idx="3">
                  <c:v>1191317.2040000001</c:v>
                </c:pt>
                <c:pt idx="4">
                  <c:v>1294194.0180000002</c:v>
                </c:pt>
                <c:pt idx="5">
                  <c:v>1372095.632</c:v>
                </c:pt>
                <c:pt idx="6">
                  <c:v>1472223.858</c:v>
                </c:pt>
                <c:pt idx="7">
                  <c:v>1440323.436</c:v>
                </c:pt>
                <c:pt idx="8">
                  <c:v>1498244.736</c:v>
                </c:pt>
                <c:pt idx="9">
                  <c:v>1481693.9939999997</c:v>
                </c:pt>
                <c:pt idx="10">
                  <c:v>1462649.3959999999</c:v>
                </c:pt>
                <c:pt idx="11">
                  <c:v>1430724.4339999999</c:v>
                </c:pt>
                <c:pt idx="12">
                  <c:v>1448946.6400000001</c:v>
                </c:pt>
                <c:pt idx="13">
                  <c:v>1459012.2479999999</c:v>
                </c:pt>
                <c:pt idx="14">
                  <c:v>1433765.9139999999</c:v>
                </c:pt>
                <c:pt idx="15">
                  <c:v>1493020.4240000001</c:v>
                </c:pt>
                <c:pt idx="16">
                  <c:v>1592858.0859999999</c:v>
                </c:pt>
                <c:pt idx="17">
                  <c:v>1425800.9139999999</c:v>
                </c:pt>
                <c:pt idx="18">
                  <c:v>1517230.0080000004</c:v>
                </c:pt>
                <c:pt idx="19">
                  <c:v>1443983.5040000007</c:v>
                </c:pt>
                <c:pt idx="20">
                  <c:v>1458989.6699999995</c:v>
                </c:pt>
                <c:pt idx="21">
                  <c:v>1637245.4459999998</c:v>
                </c:pt>
                <c:pt idx="22">
                  <c:v>1495376.2180000001</c:v>
                </c:pt>
                <c:pt idx="23">
                  <c:v>1569449.06</c:v>
                </c:pt>
                <c:pt idx="24">
                  <c:v>1515692.4479999999</c:v>
                </c:pt>
                <c:pt idx="25">
                  <c:v>1535934.4320000003</c:v>
                </c:pt>
                <c:pt idx="26">
                  <c:v>1496824.4480000001</c:v>
                </c:pt>
                <c:pt idx="27">
                  <c:v>1653879.6500000001</c:v>
                </c:pt>
                <c:pt idx="28">
                  <c:v>1450047.754</c:v>
                </c:pt>
                <c:pt idx="29">
                  <c:v>1508431.142</c:v>
                </c:pt>
                <c:pt idx="30">
                  <c:v>1587650.1579999996</c:v>
                </c:pt>
                <c:pt idx="31">
                  <c:v>1505221.0260000001</c:v>
                </c:pt>
                <c:pt idx="32">
                  <c:v>1549192.6619999998</c:v>
                </c:pt>
                <c:pt idx="33">
                  <c:v>1534932.9899999998</c:v>
                </c:pt>
                <c:pt idx="34">
                  <c:v>1458959.3940000003</c:v>
                </c:pt>
                <c:pt idx="35">
                  <c:v>1485632.5020000001</c:v>
                </c:pt>
                <c:pt idx="36">
                  <c:v>1483602.2259999998</c:v>
                </c:pt>
                <c:pt idx="37">
                  <c:v>1468066.8900000004</c:v>
                </c:pt>
                <c:pt idx="38">
                  <c:v>1519350.3839999994</c:v>
                </c:pt>
                <c:pt idx="39">
                  <c:v>1479888.31</c:v>
                </c:pt>
                <c:pt idx="40">
                  <c:v>1477804.0259999998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1210660.2599999998</c:v>
                </c:pt>
                <c:pt idx="2">
                  <c:v>1177406.0799999998</c:v>
                </c:pt>
                <c:pt idx="3">
                  <c:v>1413151.5399999998</c:v>
                </c:pt>
                <c:pt idx="4">
                  <c:v>1629846.0000000002</c:v>
                </c:pt>
                <c:pt idx="5">
                  <c:v>1679922.2699999998</c:v>
                </c:pt>
                <c:pt idx="6">
                  <c:v>1839535.7500000002</c:v>
                </c:pt>
                <c:pt idx="7">
                  <c:v>1837036.56</c:v>
                </c:pt>
                <c:pt idx="8">
                  <c:v>1640702.31</c:v>
                </c:pt>
                <c:pt idx="9">
                  <c:v>1427441.0299999998</c:v>
                </c:pt>
                <c:pt idx="10">
                  <c:v>1626006.6200000003</c:v>
                </c:pt>
                <c:pt idx="11">
                  <c:v>1432441.04</c:v>
                </c:pt>
                <c:pt idx="12">
                  <c:v>1528858.1300000004</c:v>
                </c:pt>
                <c:pt idx="13">
                  <c:v>1572519.4200000002</c:v>
                </c:pt>
                <c:pt idx="14">
                  <c:v>1492442.58</c:v>
                </c:pt>
                <c:pt idx="15">
                  <c:v>1629967.82</c:v>
                </c:pt>
                <c:pt idx="16">
                  <c:v>1610989.24</c:v>
                </c:pt>
                <c:pt idx="17">
                  <c:v>1397122.58</c:v>
                </c:pt>
                <c:pt idx="18">
                  <c:v>1529591.87</c:v>
                </c:pt>
                <c:pt idx="19">
                  <c:v>1630971.84</c:v>
                </c:pt>
                <c:pt idx="20">
                  <c:v>1609340.2100000002</c:v>
                </c:pt>
                <c:pt idx="21">
                  <c:v>1634109.6199999999</c:v>
                </c:pt>
                <c:pt idx="22">
                  <c:v>1634109.6700000002</c:v>
                </c:pt>
                <c:pt idx="23">
                  <c:v>1622251.6800000002</c:v>
                </c:pt>
                <c:pt idx="24">
                  <c:v>1610342.3</c:v>
                </c:pt>
                <c:pt idx="25">
                  <c:v>1545049.6199999999</c:v>
                </c:pt>
                <c:pt idx="26">
                  <c:v>1486051.5999999996</c:v>
                </c:pt>
                <c:pt idx="27">
                  <c:v>1618084.9500000002</c:v>
                </c:pt>
                <c:pt idx="28">
                  <c:v>1425350.73</c:v>
                </c:pt>
                <c:pt idx="29">
                  <c:v>1555051.8600000003</c:v>
                </c:pt>
                <c:pt idx="30">
                  <c:v>1613900.63</c:v>
                </c:pt>
                <c:pt idx="31">
                  <c:v>1613900.6200000003</c:v>
                </c:pt>
                <c:pt idx="32">
                  <c:v>1613342.33</c:v>
                </c:pt>
                <c:pt idx="33">
                  <c:v>1626009.48</c:v>
                </c:pt>
                <c:pt idx="34">
                  <c:v>1626009.55</c:v>
                </c:pt>
                <c:pt idx="35">
                  <c:v>1626010.0100000002</c:v>
                </c:pt>
                <c:pt idx="36">
                  <c:v>1626450.8900000001</c:v>
                </c:pt>
                <c:pt idx="37">
                  <c:v>1628009.5300000003</c:v>
                </c:pt>
                <c:pt idx="38">
                  <c:v>1629009.5199999998</c:v>
                </c:pt>
                <c:pt idx="39">
                  <c:v>1630110.5600000003</c:v>
                </c:pt>
                <c:pt idx="40">
                  <c:v>1634200.86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379607.70761061955</c:v>
                </c:pt>
                <c:pt idx="2">
                  <c:v>371267.08088495553</c:v>
                </c:pt>
                <c:pt idx="3">
                  <c:v>354176.8190265483</c:v>
                </c:pt>
                <c:pt idx="4">
                  <c:v>373940.99982300901</c:v>
                </c:pt>
                <c:pt idx="5">
                  <c:v>398360.23495575244</c:v>
                </c:pt>
                <c:pt idx="6">
                  <c:v>434111.54805309704</c:v>
                </c:pt>
                <c:pt idx="7">
                  <c:v>484284.22044247767</c:v>
                </c:pt>
                <c:pt idx="8">
                  <c:v>482779.31044247787</c:v>
                </c:pt>
                <c:pt idx="9">
                  <c:v>498361.86672566348</c:v>
                </c:pt>
                <c:pt idx="10">
                  <c:v>501502.85070796445</c:v>
                </c:pt>
                <c:pt idx="11">
                  <c:v>490808.70070796448</c:v>
                </c:pt>
                <c:pt idx="12">
                  <c:v>502914.01884955721</c:v>
                </c:pt>
                <c:pt idx="13">
                  <c:v>506024.45999999985</c:v>
                </c:pt>
                <c:pt idx="14">
                  <c:v>512483.08911504404</c:v>
                </c:pt>
                <c:pt idx="15">
                  <c:v>531806.80398230138</c:v>
                </c:pt>
                <c:pt idx="16">
                  <c:v>544651.07628318586</c:v>
                </c:pt>
                <c:pt idx="17">
                  <c:v>507708.92035398225</c:v>
                </c:pt>
                <c:pt idx="18">
                  <c:v>532379.72194690269</c:v>
                </c:pt>
                <c:pt idx="19">
                  <c:v>540749.7889380533</c:v>
                </c:pt>
                <c:pt idx="20">
                  <c:v>526934.53185840708</c:v>
                </c:pt>
                <c:pt idx="21">
                  <c:v>544351.9447787609</c:v>
                </c:pt>
                <c:pt idx="22">
                  <c:v>509948.2246902656</c:v>
                </c:pt>
                <c:pt idx="23">
                  <c:v>528847.7043362835</c:v>
                </c:pt>
                <c:pt idx="24">
                  <c:v>539538.92176991131</c:v>
                </c:pt>
                <c:pt idx="25">
                  <c:v>531164.89008849545</c:v>
                </c:pt>
                <c:pt idx="26">
                  <c:v>541240.07637168141</c:v>
                </c:pt>
                <c:pt idx="27">
                  <c:v>546092.26849557529</c:v>
                </c:pt>
                <c:pt idx="28">
                  <c:v>524642.74858407048</c:v>
                </c:pt>
                <c:pt idx="29">
                  <c:v>526585.05946902675</c:v>
                </c:pt>
                <c:pt idx="30">
                  <c:v>549832.26592920371</c:v>
                </c:pt>
                <c:pt idx="31">
                  <c:v>532125.21247787622</c:v>
                </c:pt>
                <c:pt idx="32">
                  <c:v>537969.84955752199</c:v>
                </c:pt>
                <c:pt idx="33">
                  <c:v>532346.63238938036</c:v>
                </c:pt>
                <c:pt idx="34">
                  <c:v>533779.58955752186</c:v>
                </c:pt>
                <c:pt idx="35">
                  <c:v>520722.41362831875</c:v>
                </c:pt>
                <c:pt idx="36">
                  <c:v>537057.97787610616</c:v>
                </c:pt>
                <c:pt idx="37">
                  <c:v>544275.59283185878</c:v>
                </c:pt>
                <c:pt idx="38">
                  <c:v>551504.84946902655</c:v>
                </c:pt>
                <c:pt idx="39">
                  <c:v>554045.45318584074</c:v>
                </c:pt>
                <c:pt idx="40">
                  <c:v>542278.37247787637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1666694.7400000002</c:v>
                </c:pt>
                <c:pt idx="2">
                  <c:v>2071691.75</c:v>
                </c:pt>
                <c:pt idx="3">
                  <c:v>2158462.4399999995</c:v>
                </c:pt>
                <c:pt idx="4">
                  <c:v>2002683.2000000002</c:v>
                </c:pt>
                <c:pt idx="5">
                  <c:v>2056779.8800000004</c:v>
                </c:pt>
                <c:pt idx="6">
                  <c:v>2060248.9599999997</c:v>
                </c:pt>
                <c:pt idx="7">
                  <c:v>2105797.14</c:v>
                </c:pt>
                <c:pt idx="8">
                  <c:v>2084032.03</c:v>
                </c:pt>
                <c:pt idx="9">
                  <c:v>2036807.7799999998</c:v>
                </c:pt>
                <c:pt idx="10">
                  <c:v>2105803.88</c:v>
                </c:pt>
                <c:pt idx="11">
                  <c:v>2299603.19</c:v>
                </c:pt>
                <c:pt idx="12">
                  <c:v>2302572.75</c:v>
                </c:pt>
                <c:pt idx="13">
                  <c:v>2071274.3400000003</c:v>
                </c:pt>
                <c:pt idx="14">
                  <c:v>2164898.64</c:v>
                </c:pt>
                <c:pt idx="15">
                  <c:v>2694393.1000000006</c:v>
                </c:pt>
                <c:pt idx="16">
                  <c:v>2369000.13</c:v>
                </c:pt>
                <c:pt idx="17">
                  <c:v>2387345.02</c:v>
                </c:pt>
                <c:pt idx="18">
                  <c:v>2705788.73</c:v>
                </c:pt>
                <c:pt idx="19">
                  <c:v>2757964.19</c:v>
                </c:pt>
                <c:pt idx="20">
                  <c:v>2811265.9499999997</c:v>
                </c:pt>
                <c:pt idx="21">
                  <c:v>2757133.3</c:v>
                </c:pt>
                <c:pt idx="22">
                  <c:v>2758186.5300000003</c:v>
                </c:pt>
                <c:pt idx="23">
                  <c:v>2848152</c:v>
                </c:pt>
                <c:pt idx="24">
                  <c:v>2789293.1099999994</c:v>
                </c:pt>
                <c:pt idx="25">
                  <c:v>2986438.6100000003</c:v>
                </c:pt>
                <c:pt idx="26">
                  <c:v>2790751.31</c:v>
                </c:pt>
                <c:pt idx="27">
                  <c:v>2791239.67</c:v>
                </c:pt>
                <c:pt idx="28">
                  <c:v>2985935.3899999997</c:v>
                </c:pt>
                <c:pt idx="29">
                  <c:v>2790969.17</c:v>
                </c:pt>
                <c:pt idx="30">
                  <c:v>2790490.2299999995</c:v>
                </c:pt>
                <c:pt idx="31">
                  <c:v>2998021.5100000007</c:v>
                </c:pt>
                <c:pt idx="32">
                  <c:v>2782521.2399999993</c:v>
                </c:pt>
                <c:pt idx="33">
                  <c:v>2778600.9899999993</c:v>
                </c:pt>
                <c:pt idx="34">
                  <c:v>2984021</c:v>
                </c:pt>
                <c:pt idx="35">
                  <c:v>2769657.73</c:v>
                </c:pt>
                <c:pt idx="36">
                  <c:v>2775782.5</c:v>
                </c:pt>
                <c:pt idx="37">
                  <c:v>2771938.7</c:v>
                </c:pt>
                <c:pt idx="38">
                  <c:v>2974974.16</c:v>
                </c:pt>
                <c:pt idx="39">
                  <c:v>2763181.7800000003</c:v>
                </c:pt>
                <c:pt idx="40">
                  <c:v>3184555.26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592902.98610619467</c:v>
                </c:pt>
                <c:pt idx="2">
                  <c:v>606321.80141592922</c:v>
                </c:pt>
                <c:pt idx="3">
                  <c:v>593398.69716814137</c:v>
                </c:pt>
                <c:pt idx="4">
                  <c:v>616721.42424778803</c:v>
                </c:pt>
                <c:pt idx="5">
                  <c:v>642639.06274336285</c:v>
                </c:pt>
                <c:pt idx="6">
                  <c:v>682297.27194690274</c:v>
                </c:pt>
                <c:pt idx="7">
                  <c:v>734676.05876106187</c:v>
                </c:pt>
                <c:pt idx="8">
                  <c:v>735623.13176991162</c:v>
                </c:pt>
                <c:pt idx="9">
                  <c:v>754723.19929203531</c:v>
                </c:pt>
                <c:pt idx="10">
                  <c:v>759865.93106194702</c:v>
                </c:pt>
                <c:pt idx="11">
                  <c:v>751164.59522123856</c:v>
                </c:pt>
                <c:pt idx="12">
                  <c:v>762949.43646017695</c:v>
                </c:pt>
                <c:pt idx="13">
                  <c:v>768021.91194690275</c:v>
                </c:pt>
                <c:pt idx="14">
                  <c:v>776879.56699115096</c:v>
                </c:pt>
                <c:pt idx="15">
                  <c:v>795869.98327433667</c:v>
                </c:pt>
                <c:pt idx="16">
                  <c:v>811729.1269911502</c:v>
                </c:pt>
                <c:pt idx="17">
                  <c:v>774366.67362831847</c:v>
                </c:pt>
                <c:pt idx="18">
                  <c:v>800262.10247787624</c:v>
                </c:pt>
                <c:pt idx="19">
                  <c:v>809285.63920353982</c:v>
                </c:pt>
                <c:pt idx="20">
                  <c:v>798257.03646017693</c:v>
                </c:pt>
                <c:pt idx="21">
                  <c:v>816684.37938053103</c:v>
                </c:pt>
                <c:pt idx="22">
                  <c:v>782456.48185840738</c:v>
                </c:pt>
                <c:pt idx="23">
                  <c:v>801353.43495575187</c:v>
                </c:pt>
                <c:pt idx="24">
                  <c:v>810275.95628318517</c:v>
                </c:pt>
                <c:pt idx="25">
                  <c:v>803703.03265486739</c:v>
                </c:pt>
                <c:pt idx="26">
                  <c:v>810993.69646017684</c:v>
                </c:pt>
                <c:pt idx="27">
                  <c:v>817704.89884955774</c:v>
                </c:pt>
                <c:pt idx="28">
                  <c:v>794564.00230088504</c:v>
                </c:pt>
                <c:pt idx="29">
                  <c:v>794283.35371681419</c:v>
                </c:pt>
                <c:pt idx="30">
                  <c:v>817044.59955752234</c:v>
                </c:pt>
                <c:pt idx="31">
                  <c:v>799329.08212389413</c:v>
                </c:pt>
                <c:pt idx="32">
                  <c:v>803032.31017699081</c:v>
                </c:pt>
                <c:pt idx="33">
                  <c:v>796117.33203539858</c:v>
                </c:pt>
                <c:pt idx="34">
                  <c:v>796408.2644247784</c:v>
                </c:pt>
                <c:pt idx="35">
                  <c:v>783162.53035398223</c:v>
                </c:pt>
                <c:pt idx="36">
                  <c:v>798449.2592920356</c:v>
                </c:pt>
                <c:pt idx="37">
                  <c:v>802990.06761061971</c:v>
                </c:pt>
                <c:pt idx="38">
                  <c:v>811642.71610619454</c:v>
                </c:pt>
                <c:pt idx="39">
                  <c:v>812054.678141593</c:v>
                </c:pt>
                <c:pt idx="40">
                  <c:v>799962.9923008848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21742.37</c:v>
                </c:pt>
                <c:pt idx="2">
                  <c:v>22584.239999999998</c:v>
                </c:pt>
                <c:pt idx="3">
                  <c:v>6963.7199999999993</c:v>
                </c:pt>
                <c:pt idx="4">
                  <c:v>12853.59</c:v>
                </c:pt>
                <c:pt idx="5">
                  <c:v>13352.029999999997</c:v>
                </c:pt>
                <c:pt idx="6">
                  <c:v>1660.59</c:v>
                </c:pt>
                <c:pt idx="7">
                  <c:v>7136.18</c:v>
                </c:pt>
                <c:pt idx="8">
                  <c:v>6194.42</c:v>
                </c:pt>
                <c:pt idx="9">
                  <c:v>17270.5</c:v>
                </c:pt>
                <c:pt idx="10">
                  <c:v>6693.7299999999987</c:v>
                </c:pt>
                <c:pt idx="11">
                  <c:v>1766.5300000000002</c:v>
                </c:pt>
                <c:pt idx="12">
                  <c:v>6505.2599999999993</c:v>
                </c:pt>
                <c:pt idx="13">
                  <c:v>6603.0399999999991</c:v>
                </c:pt>
                <c:pt idx="14">
                  <c:v>6700.62</c:v>
                </c:pt>
                <c:pt idx="15">
                  <c:v>6798.18</c:v>
                </c:pt>
                <c:pt idx="16">
                  <c:v>6895.99</c:v>
                </c:pt>
                <c:pt idx="17">
                  <c:v>15966.73</c:v>
                </c:pt>
                <c:pt idx="18">
                  <c:v>15643.66</c:v>
                </c:pt>
                <c:pt idx="19">
                  <c:v>15600.23</c:v>
                </c:pt>
                <c:pt idx="20">
                  <c:v>15557.699999999999</c:v>
                </c:pt>
                <c:pt idx="21">
                  <c:v>15102.019999999999</c:v>
                </c:pt>
                <c:pt idx="22">
                  <c:v>14369.010000000002</c:v>
                </c:pt>
                <c:pt idx="23">
                  <c:v>12716.49</c:v>
                </c:pt>
                <c:pt idx="24">
                  <c:v>11240.880000000001</c:v>
                </c:pt>
                <c:pt idx="25">
                  <c:v>9702.67</c:v>
                </c:pt>
                <c:pt idx="26">
                  <c:v>8137.93</c:v>
                </c:pt>
                <c:pt idx="27">
                  <c:v>7107.48</c:v>
                </c:pt>
                <c:pt idx="28">
                  <c:v>6724.3399999999992</c:v>
                </c:pt>
                <c:pt idx="29">
                  <c:v>6588.7600000000011</c:v>
                </c:pt>
                <c:pt idx="30">
                  <c:v>6495.7800000000007</c:v>
                </c:pt>
                <c:pt idx="31">
                  <c:v>6459.0200000000013</c:v>
                </c:pt>
                <c:pt idx="32">
                  <c:v>6384.1999999999989</c:v>
                </c:pt>
                <c:pt idx="33">
                  <c:v>6256.0899999999992</c:v>
                </c:pt>
                <c:pt idx="34">
                  <c:v>6231.41</c:v>
                </c:pt>
                <c:pt idx="35">
                  <c:v>6206.7400000000007</c:v>
                </c:pt>
                <c:pt idx="36">
                  <c:v>6182.0599999999995</c:v>
                </c:pt>
                <c:pt idx="37">
                  <c:v>6157.3899999999994</c:v>
                </c:pt>
                <c:pt idx="38">
                  <c:v>6132.7199999999993</c:v>
                </c:pt>
                <c:pt idx="39">
                  <c:v>6108.05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'RUN47'!$P$16:$P$495</c:f>
              <c:numCache>
                <c:formatCode>0.0</c:formatCode>
                <c:ptCount val="480"/>
                <c:pt idx="0">
                  <c:v>21.22231139388165</c:v>
                </c:pt>
                <c:pt idx="1">
                  <c:v>20.913794981593636</c:v>
                </c:pt>
                <c:pt idx="2">
                  <c:v>20.502983852167041</c:v>
                </c:pt>
                <c:pt idx="3">
                  <c:v>19.872100505086973</c:v>
                </c:pt>
                <c:pt idx="4">
                  <c:v>19.520230705331535</c:v>
                </c:pt>
                <c:pt idx="5">
                  <c:v>20.458934815675985</c:v>
                </c:pt>
                <c:pt idx="6">
                  <c:v>20.321419303968337</c:v>
                </c:pt>
                <c:pt idx="7">
                  <c:v>19.996666738251157</c:v>
                </c:pt>
                <c:pt idx="8">
                  <c:v>19.67066700262691</c:v>
                </c:pt>
                <c:pt idx="9">
                  <c:v>19.418201061990136</c:v>
                </c:pt>
                <c:pt idx="10">
                  <c:v>19.148212189617126</c:v>
                </c:pt>
                <c:pt idx="11">
                  <c:v>18.833258344832196</c:v>
                </c:pt>
                <c:pt idx="12">
                  <c:v>18.479746280481564</c:v>
                </c:pt>
                <c:pt idx="13">
                  <c:v>18.129810927940564</c:v>
                </c:pt>
                <c:pt idx="14">
                  <c:v>17.659399704821684</c:v>
                </c:pt>
                <c:pt idx="15">
                  <c:v>17.161728118950411</c:v>
                </c:pt>
                <c:pt idx="16">
                  <c:v>17.152236097332814</c:v>
                </c:pt>
                <c:pt idx="17">
                  <c:v>16.94303196984178</c:v>
                </c:pt>
                <c:pt idx="18">
                  <c:v>16.552262830154785</c:v>
                </c:pt>
                <c:pt idx="19">
                  <c:v>15.985793684895961</c:v>
                </c:pt>
                <c:pt idx="20">
                  <c:v>15.61738995590601</c:v>
                </c:pt>
                <c:pt idx="21">
                  <c:v>15.59341184806873</c:v>
                </c:pt>
                <c:pt idx="22">
                  <c:v>15.286772331950345</c:v>
                </c:pt>
                <c:pt idx="23">
                  <c:v>14.977795266930968</c:v>
                </c:pt>
                <c:pt idx="24">
                  <c:v>14.655548507104049</c:v>
                </c:pt>
                <c:pt idx="25">
                  <c:v>14.291439664067566</c:v>
                </c:pt>
                <c:pt idx="26">
                  <c:v>13.927966958681109</c:v>
                </c:pt>
                <c:pt idx="27">
                  <c:v>13.429407029075454</c:v>
                </c:pt>
                <c:pt idx="28">
                  <c:v>13.548394931955643</c:v>
                </c:pt>
                <c:pt idx="29">
                  <c:v>13.540959082047802</c:v>
                </c:pt>
                <c:pt idx="30">
                  <c:v>13.190196508162547</c:v>
                </c:pt>
                <c:pt idx="31">
                  <c:v>13.09399595275487</c:v>
                </c:pt>
                <c:pt idx="32">
                  <c:v>12.711295363234546</c:v>
                </c:pt>
                <c:pt idx="33">
                  <c:v>12.554176733294961</c:v>
                </c:pt>
                <c:pt idx="34">
                  <c:v>12.334385221864432</c:v>
                </c:pt>
                <c:pt idx="35">
                  <c:v>12.18523752278147</c:v>
                </c:pt>
                <c:pt idx="36">
                  <c:v>12.048920516881759</c:v>
                </c:pt>
                <c:pt idx="37">
                  <c:v>11.781197763836321</c:v>
                </c:pt>
                <c:pt idx="38">
                  <c:v>11.362119228139109</c:v>
                </c:pt>
                <c:pt idx="39">
                  <c:v>11.473888273717929</c:v>
                </c:pt>
                <c:pt idx="40">
                  <c:v>12.463108399693757</c:v>
                </c:pt>
                <c:pt idx="41">
                  <c:v>13.333909411420656</c:v>
                </c:pt>
                <c:pt idx="42">
                  <c:v>13.165480215083935</c:v>
                </c:pt>
                <c:pt idx="43">
                  <c:v>12.658488737640907</c:v>
                </c:pt>
                <c:pt idx="44">
                  <c:v>12.309212370456098</c:v>
                </c:pt>
                <c:pt idx="45">
                  <c:v>12.081202431222305</c:v>
                </c:pt>
                <c:pt idx="46">
                  <c:v>11.913158880663861</c:v>
                </c:pt>
                <c:pt idx="47">
                  <c:v>11.761340593184903</c:v>
                </c:pt>
                <c:pt idx="48">
                  <c:v>11.644993572038297</c:v>
                </c:pt>
                <c:pt idx="49">
                  <c:v>11.412438106593555</c:v>
                </c:pt>
                <c:pt idx="50">
                  <c:v>11.006362575264671</c:v>
                </c:pt>
                <c:pt idx="51">
                  <c:v>10.634813209759519</c:v>
                </c:pt>
                <c:pt idx="52">
                  <c:v>11.467735423637583</c:v>
                </c:pt>
                <c:pt idx="53">
                  <c:v>13.998767632835564</c:v>
                </c:pt>
                <c:pt idx="54">
                  <c:v>16.630678949350685</c:v>
                </c:pt>
                <c:pt idx="55">
                  <c:v>17.125178274682227</c:v>
                </c:pt>
                <c:pt idx="56">
                  <c:v>17.235010942502491</c:v>
                </c:pt>
                <c:pt idx="57">
                  <c:v>17.443851195479656</c:v>
                </c:pt>
                <c:pt idx="58">
                  <c:v>17.515532193525612</c:v>
                </c:pt>
                <c:pt idx="59">
                  <c:v>17.397463851670906</c:v>
                </c:pt>
                <c:pt idx="60">
                  <c:v>17.200392499974697</c:v>
                </c:pt>
                <c:pt idx="61">
                  <c:v>17.095369834571912</c:v>
                </c:pt>
                <c:pt idx="62">
                  <c:v>16.881051686666154</c:v>
                </c:pt>
                <c:pt idx="63">
                  <c:v>17.17325778337301</c:v>
                </c:pt>
                <c:pt idx="64">
                  <c:v>19.649215887282857</c:v>
                </c:pt>
                <c:pt idx="65">
                  <c:v>21.562650295680982</c:v>
                </c:pt>
                <c:pt idx="66">
                  <c:v>21.123477582894566</c:v>
                </c:pt>
                <c:pt idx="67">
                  <c:v>20.647871574143554</c:v>
                </c:pt>
                <c:pt idx="68">
                  <c:v>20.285509738439892</c:v>
                </c:pt>
                <c:pt idx="69">
                  <c:v>20.132685632178784</c:v>
                </c:pt>
                <c:pt idx="70">
                  <c:v>19.850013438463776</c:v>
                </c:pt>
                <c:pt idx="71">
                  <c:v>19.661325784584747</c:v>
                </c:pt>
                <c:pt idx="72">
                  <c:v>19.371957579066709</c:v>
                </c:pt>
                <c:pt idx="73">
                  <c:v>19.07918188067401</c:v>
                </c:pt>
                <c:pt idx="74">
                  <c:v>18.564314941694906</c:v>
                </c:pt>
                <c:pt idx="75">
                  <c:v>17.971511918621562</c:v>
                </c:pt>
                <c:pt idx="76">
                  <c:v>17.634458162719913</c:v>
                </c:pt>
                <c:pt idx="77">
                  <c:v>17.649297540326604</c:v>
                </c:pt>
                <c:pt idx="78">
                  <c:v>17.300320076513884</c:v>
                </c:pt>
                <c:pt idx="79">
                  <c:v>16.836260445029779</c:v>
                </c:pt>
                <c:pt idx="80">
                  <c:v>16.371059193857697</c:v>
                </c:pt>
                <c:pt idx="81">
                  <c:v>16.307970103255403</c:v>
                </c:pt>
                <c:pt idx="82">
                  <c:v>16.254985754509455</c:v>
                </c:pt>
                <c:pt idx="83">
                  <c:v>16.096617512153937</c:v>
                </c:pt>
                <c:pt idx="84">
                  <c:v>15.882193469609831</c:v>
                </c:pt>
                <c:pt idx="85">
                  <c:v>15.572091149934735</c:v>
                </c:pt>
                <c:pt idx="86">
                  <c:v>15.144337926784639</c:v>
                </c:pt>
                <c:pt idx="87">
                  <c:v>15.462742291441606</c:v>
                </c:pt>
                <c:pt idx="88">
                  <c:v>15.583768646548512</c:v>
                </c:pt>
                <c:pt idx="89">
                  <c:v>15.932854013136268</c:v>
                </c:pt>
                <c:pt idx="90">
                  <c:v>15.513842105474401</c:v>
                </c:pt>
                <c:pt idx="91">
                  <c:v>14.925789006691385</c:v>
                </c:pt>
                <c:pt idx="92">
                  <c:v>14.554620943207182</c:v>
                </c:pt>
                <c:pt idx="93">
                  <c:v>14.482122778987449</c:v>
                </c:pt>
                <c:pt idx="94">
                  <c:v>14.404012114193542</c:v>
                </c:pt>
                <c:pt idx="95">
                  <c:v>14.355873314097948</c:v>
                </c:pt>
                <c:pt idx="96">
                  <c:v>14.178904676064613</c:v>
                </c:pt>
                <c:pt idx="97">
                  <c:v>13.878212249181974</c:v>
                </c:pt>
                <c:pt idx="98">
                  <c:v>13.315551947238918</c:v>
                </c:pt>
                <c:pt idx="99">
                  <c:v>12.781951222712848</c:v>
                </c:pt>
                <c:pt idx="100">
                  <c:v>12.520567685372013</c:v>
                </c:pt>
                <c:pt idx="101">
                  <c:v>12.763406340312827</c:v>
                </c:pt>
                <c:pt idx="102">
                  <c:v>12.314197689080411</c:v>
                </c:pt>
                <c:pt idx="103">
                  <c:v>11.820320377920915</c:v>
                </c:pt>
                <c:pt idx="104">
                  <c:v>11.688127777122565</c:v>
                </c:pt>
                <c:pt idx="105">
                  <c:v>11.89686464086115</c:v>
                </c:pt>
                <c:pt idx="106">
                  <c:v>11.879678331350156</c:v>
                </c:pt>
                <c:pt idx="107">
                  <c:v>11.777156853015368</c:v>
                </c:pt>
                <c:pt idx="108">
                  <c:v>11.590019931808353</c:v>
                </c:pt>
                <c:pt idx="109">
                  <c:v>11.622065002590977</c:v>
                </c:pt>
                <c:pt idx="110">
                  <c:v>11.152985405894881</c:v>
                </c:pt>
                <c:pt idx="111">
                  <c:v>11.735864900817951</c:v>
                </c:pt>
                <c:pt idx="112">
                  <c:v>13.47500504904265</c:v>
                </c:pt>
                <c:pt idx="113">
                  <c:v>14.222910253436551</c:v>
                </c:pt>
                <c:pt idx="114">
                  <c:v>14.505749966217232</c:v>
                </c:pt>
                <c:pt idx="115">
                  <c:v>14.138204455767559</c:v>
                </c:pt>
                <c:pt idx="116">
                  <c:v>13.785000382047013</c:v>
                </c:pt>
                <c:pt idx="117">
                  <c:v>13.747267054255918</c:v>
                </c:pt>
                <c:pt idx="118">
                  <c:v>13.627494772923441</c:v>
                </c:pt>
                <c:pt idx="119">
                  <c:v>13.453997354317892</c:v>
                </c:pt>
                <c:pt idx="120">
                  <c:v>13.078374119664035</c:v>
                </c:pt>
                <c:pt idx="121">
                  <c:v>12.760453609482314</c:v>
                </c:pt>
                <c:pt idx="122">
                  <c:v>12.400776955530654</c:v>
                </c:pt>
                <c:pt idx="123">
                  <c:v>12.000305801500849</c:v>
                </c:pt>
                <c:pt idx="124">
                  <c:v>12.02646570681301</c:v>
                </c:pt>
                <c:pt idx="125">
                  <c:v>11.56009159529056</c:v>
                </c:pt>
                <c:pt idx="126">
                  <c:v>10.953765332502146</c:v>
                </c:pt>
                <c:pt idx="127">
                  <c:v>10.455646477545253</c:v>
                </c:pt>
                <c:pt idx="128">
                  <c:v>10.413187497402664</c:v>
                </c:pt>
                <c:pt idx="129">
                  <c:v>10.347911856016424</c:v>
                </c:pt>
                <c:pt idx="130">
                  <c:v>10.201693885774734</c:v>
                </c:pt>
                <c:pt idx="131">
                  <c:v>9.9074793615146461</c:v>
                </c:pt>
                <c:pt idx="132">
                  <c:v>9.534453547048928</c:v>
                </c:pt>
                <c:pt idx="133">
                  <c:v>9.0815481729967775</c:v>
                </c:pt>
                <c:pt idx="134">
                  <c:v>8.4198435231876765</c:v>
                </c:pt>
                <c:pt idx="135">
                  <c:v>7.9280834740254225</c:v>
                </c:pt>
                <c:pt idx="136">
                  <c:v>8.1368654889390246</c:v>
                </c:pt>
                <c:pt idx="137">
                  <c:v>7.9889505435127441</c:v>
                </c:pt>
                <c:pt idx="138">
                  <c:v>7.5682236797324807</c:v>
                </c:pt>
                <c:pt idx="139">
                  <c:v>7.2410544754452379</c:v>
                </c:pt>
                <c:pt idx="140">
                  <c:v>6.8852273903442116</c:v>
                </c:pt>
                <c:pt idx="141">
                  <c:v>6.8470923038751259</c:v>
                </c:pt>
                <c:pt idx="142">
                  <c:v>6.7419165764634297</c:v>
                </c:pt>
                <c:pt idx="143">
                  <c:v>6.5593671641247742</c:v>
                </c:pt>
                <c:pt idx="144">
                  <c:v>6.4435544212298632</c:v>
                </c:pt>
                <c:pt idx="145">
                  <c:v>6.2014641994887523</c:v>
                </c:pt>
                <c:pt idx="146">
                  <c:v>5.7568178763926499</c:v>
                </c:pt>
                <c:pt idx="147">
                  <c:v>5.8371397678986803</c:v>
                </c:pt>
                <c:pt idx="148">
                  <c:v>7.1455224420893639</c:v>
                </c:pt>
                <c:pt idx="149">
                  <c:v>8.7633306065339998</c:v>
                </c:pt>
                <c:pt idx="150">
                  <c:v>9.8675781869428434</c:v>
                </c:pt>
                <c:pt idx="151">
                  <c:v>9.9642626428254104</c:v>
                </c:pt>
                <c:pt idx="152">
                  <c:v>10.008406521413869</c:v>
                </c:pt>
                <c:pt idx="153">
                  <c:v>10.46017822156738</c:v>
                </c:pt>
                <c:pt idx="154">
                  <c:v>10.729731965601518</c:v>
                </c:pt>
                <c:pt idx="155">
                  <c:v>11.10392896627757</c:v>
                </c:pt>
                <c:pt idx="156">
                  <c:v>11.173472307529533</c:v>
                </c:pt>
                <c:pt idx="157">
                  <c:v>11.031806192953217</c:v>
                </c:pt>
                <c:pt idx="158">
                  <c:v>11.109842682663519</c:v>
                </c:pt>
                <c:pt idx="159">
                  <c:v>11.263623939824999</c:v>
                </c:pt>
                <c:pt idx="160">
                  <c:v>12.040326098826243</c:v>
                </c:pt>
                <c:pt idx="161">
                  <c:v>11.677457509989132</c:v>
                </c:pt>
                <c:pt idx="162">
                  <c:v>11.056292877266509</c:v>
                </c:pt>
                <c:pt idx="163">
                  <c:v>10.56173608053648</c:v>
                </c:pt>
                <c:pt idx="164">
                  <c:v>10.336627299003988</c:v>
                </c:pt>
                <c:pt idx="165">
                  <c:v>10.360575422059899</c:v>
                </c:pt>
                <c:pt idx="166">
                  <c:v>10.26892532377655</c:v>
                </c:pt>
                <c:pt idx="167">
                  <c:v>10.4047044560564</c:v>
                </c:pt>
                <c:pt idx="168">
                  <c:v>10.182550099761849</c:v>
                </c:pt>
                <c:pt idx="169">
                  <c:v>9.8805000088411834</c:v>
                </c:pt>
                <c:pt idx="170">
                  <c:v>9.4770259697223906</c:v>
                </c:pt>
                <c:pt idx="171">
                  <c:v>8.972032863401731</c:v>
                </c:pt>
                <c:pt idx="172">
                  <c:v>8.9640697918321042</c:v>
                </c:pt>
                <c:pt idx="173">
                  <c:v>9.6436206896669301</c:v>
                </c:pt>
                <c:pt idx="174">
                  <c:v>9.3693045163236697</c:v>
                </c:pt>
                <c:pt idx="175">
                  <c:v>9.0351368204857749</c:v>
                </c:pt>
                <c:pt idx="176">
                  <c:v>8.8374722338358715</c:v>
                </c:pt>
                <c:pt idx="177">
                  <c:v>8.7570773557905905</c:v>
                </c:pt>
                <c:pt idx="178">
                  <c:v>8.6866641549897832</c:v>
                </c:pt>
                <c:pt idx="179">
                  <c:v>8.5811718202713223</c:v>
                </c:pt>
                <c:pt idx="180">
                  <c:v>8.5025577035837596</c:v>
                </c:pt>
                <c:pt idx="181">
                  <c:v>8.4242461796594483</c:v>
                </c:pt>
                <c:pt idx="182">
                  <c:v>8.0616588577785979</c:v>
                </c:pt>
                <c:pt idx="183">
                  <c:v>7.648488182528804</c:v>
                </c:pt>
                <c:pt idx="184">
                  <c:v>7.9506808038189165</c:v>
                </c:pt>
                <c:pt idx="185">
                  <c:v>9.2205652953275159</c:v>
                </c:pt>
                <c:pt idx="186">
                  <c:v>9.0836822037421356</c:v>
                </c:pt>
                <c:pt idx="187">
                  <c:v>9.1519159533441776</c:v>
                </c:pt>
                <c:pt idx="188">
                  <c:v>8.9019314695204166</c:v>
                </c:pt>
                <c:pt idx="189">
                  <c:v>9.0008177421915647</c:v>
                </c:pt>
                <c:pt idx="190">
                  <c:v>9.031694333725012</c:v>
                </c:pt>
                <c:pt idx="191">
                  <c:v>8.903517246632088</c:v>
                </c:pt>
                <c:pt idx="192">
                  <c:v>8.8683965682154859</c:v>
                </c:pt>
                <c:pt idx="193">
                  <c:v>8.7921911147232361</c:v>
                </c:pt>
                <c:pt idx="194">
                  <c:v>8.4554037889654481</c:v>
                </c:pt>
                <c:pt idx="195">
                  <c:v>8.858440581730175</c:v>
                </c:pt>
                <c:pt idx="196">
                  <c:v>10.236147228550669</c:v>
                </c:pt>
                <c:pt idx="197">
                  <c:v>10.232609544976093</c:v>
                </c:pt>
                <c:pt idx="198">
                  <c:v>10.268640877198322</c:v>
                </c:pt>
                <c:pt idx="199">
                  <c:v>9.952328735744441</c:v>
                </c:pt>
                <c:pt idx="200">
                  <c:v>9.9044926236118158</c:v>
                </c:pt>
                <c:pt idx="201">
                  <c:v>10.189525031762962</c:v>
                </c:pt>
                <c:pt idx="202">
                  <c:v>10.33501146740479</c:v>
                </c:pt>
                <c:pt idx="203">
                  <c:v>10.326478929225544</c:v>
                </c:pt>
                <c:pt idx="204">
                  <c:v>10.198681158983526</c:v>
                </c:pt>
                <c:pt idx="205">
                  <c:v>9.946104710916746</c:v>
                </c:pt>
                <c:pt idx="206">
                  <c:v>9.5474111071054892</c:v>
                </c:pt>
                <c:pt idx="207">
                  <c:v>9.0601753030975534</c:v>
                </c:pt>
                <c:pt idx="208">
                  <c:v>10.652020740755463</c:v>
                </c:pt>
                <c:pt idx="209">
                  <c:v>11.609950966188149</c:v>
                </c:pt>
                <c:pt idx="210">
                  <c:v>11.626038531215396</c:v>
                </c:pt>
                <c:pt idx="211">
                  <c:v>11.430903850320968</c:v>
                </c:pt>
                <c:pt idx="212">
                  <c:v>11.55176222026493</c:v>
                </c:pt>
                <c:pt idx="213">
                  <c:v>11.787366156199722</c:v>
                </c:pt>
                <c:pt idx="214">
                  <c:v>11.888216951778441</c:v>
                </c:pt>
                <c:pt idx="215">
                  <c:v>11.83159709322099</c:v>
                </c:pt>
                <c:pt idx="216">
                  <c:v>11.741905451113153</c:v>
                </c:pt>
                <c:pt idx="217">
                  <c:v>11.43183040998907</c:v>
                </c:pt>
                <c:pt idx="218">
                  <c:v>11.025631788554271</c:v>
                </c:pt>
                <c:pt idx="219">
                  <c:v>10.898682472143483</c:v>
                </c:pt>
                <c:pt idx="220">
                  <c:v>11.12540000198001</c:v>
                </c:pt>
                <c:pt idx="221">
                  <c:v>12.229001597793703</c:v>
                </c:pt>
                <c:pt idx="222">
                  <c:v>12.27235129154762</c:v>
                </c:pt>
                <c:pt idx="223">
                  <c:v>12.118591158342117</c:v>
                </c:pt>
                <c:pt idx="224">
                  <c:v>11.995336842758059</c:v>
                </c:pt>
                <c:pt idx="225">
                  <c:v>12.269438473931276</c:v>
                </c:pt>
                <c:pt idx="226">
                  <c:v>12.368623737946871</c:v>
                </c:pt>
                <c:pt idx="227">
                  <c:v>12.404187120191832</c:v>
                </c:pt>
                <c:pt idx="228">
                  <c:v>12.389061377762667</c:v>
                </c:pt>
                <c:pt idx="229">
                  <c:v>12.248270423139894</c:v>
                </c:pt>
                <c:pt idx="230">
                  <c:v>12.048944296537917</c:v>
                </c:pt>
                <c:pt idx="231">
                  <c:v>11.502540820172966</c:v>
                </c:pt>
                <c:pt idx="232">
                  <c:v>11.141668472673635</c:v>
                </c:pt>
                <c:pt idx="233">
                  <c:v>11.330382811392452</c:v>
                </c:pt>
                <c:pt idx="234">
                  <c:v>10.841656765323362</c:v>
                </c:pt>
                <c:pt idx="235">
                  <c:v>10.415463365417102</c:v>
                </c:pt>
                <c:pt idx="236">
                  <c:v>10.219016313499424</c:v>
                </c:pt>
                <c:pt idx="237">
                  <c:v>11.137926294216003</c:v>
                </c:pt>
                <c:pt idx="238">
                  <c:v>11.261745590572183</c:v>
                </c:pt>
                <c:pt idx="239">
                  <c:v>11.215387516052385</c:v>
                </c:pt>
                <c:pt idx="240">
                  <c:v>11.117124933158406</c:v>
                </c:pt>
                <c:pt idx="241">
                  <c:v>11.121465266737884</c:v>
                </c:pt>
                <c:pt idx="242">
                  <c:v>11.254450597459954</c:v>
                </c:pt>
                <c:pt idx="243">
                  <c:v>11.396443580422646</c:v>
                </c:pt>
                <c:pt idx="244">
                  <c:v>13.84568798186136</c:v>
                </c:pt>
                <c:pt idx="245">
                  <c:v>15.732382394434731</c:v>
                </c:pt>
                <c:pt idx="246">
                  <c:v>16.301317413478898</c:v>
                </c:pt>
                <c:pt idx="247">
                  <c:v>15.852261161696322</c:v>
                </c:pt>
                <c:pt idx="248">
                  <c:v>15.548993332490049</c:v>
                </c:pt>
                <c:pt idx="249">
                  <c:v>15.490775134070823</c:v>
                </c:pt>
                <c:pt idx="250">
                  <c:v>15.406690464378871</c:v>
                </c:pt>
                <c:pt idx="251">
                  <c:v>15.238836551971298</c:v>
                </c:pt>
                <c:pt idx="252">
                  <c:v>15.066251085128728</c:v>
                </c:pt>
                <c:pt idx="253">
                  <c:v>14.747252535654363</c:v>
                </c:pt>
                <c:pt idx="254">
                  <c:v>14.49888638697603</c:v>
                </c:pt>
                <c:pt idx="255">
                  <c:v>14.13650839955749</c:v>
                </c:pt>
                <c:pt idx="256">
                  <c:v>15.531277221923444</c:v>
                </c:pt>
                <c:pt idx="257">
                  <c:v>15.887044319039585</c:v>
                </c:pt>
                <c:pt idx="258">
                  <c:v>15.599258412795702</c:v>
                </c:pt>
                <c:pt idx="259">
                  <c:v>15.097799856025548</c:v>
                </c:pt>
                <c:pt idx="260">
                  <c:v>14.776593039865684</c:v>
                </c:pt>
                <c:pt idx="261">
                  <c:v>14.781375734356958</c:v>
                </c:pt>
                <c:pt idx="262">
                  <c:v>14.826875297014711</c:v>
                </c:pt>
                <c:pt idx="263">
                  <c:v>14.705776044009838</c:v>
                </c:pt>
                <c:pt idx="264">
                  <c:v>14.579866609247006</c:v>
                </c:pt>
                <c:pt idx="265">
                  <c:v>14.379937695895505</c:v>
                </c:pt>
                <c:pt idx="266">
                  <c:v>14.166787389239834</c:v>
                </c:pt>
                <c:pt idx="267">
                  <c:v>13.702593690666147</c:v>
                </c:pt>
                <c:pt idx="268">
                  <c:v>14.457894907940252</c:v>
                </c:pt>
                <c:pt idx="269">
                  <c:v>16.073313679228388</c:v>
                </c:pt>
                <c:pt idx="270">
                  <c:v>17.22982801248569</c:v>
                </c:pt>
                <c:pt idx="271">
                  <c:v>16.82442512987004</c:v>
                </c:pt>
                <c:pt idx="272">
                  <c:v>16.538387876885363</c:v>
                </c:pt>
                <c:pt idx="273">
                  <c:v>16.444576829443083</c:v>
                </c:pt>
                <c:pt idx="274">
                  <c:v>16.251861981996843</c:v>
                </c:pt>
                <c:pt idx="275">
                  <c:v>16.045453217757728</c:v>
                </c:pt>
                <c:pt idx="276">
                  <c:v>15.84058736300585</c:v>
                </c:pt>
                <c:pt idx="277">
                  <c:v>15.695395696603324</c:v>
                </c:pt>
                <c:pt idx="278">
                  <c:v>15.302363006666642</c:v>
                </c:pt>
                <c:pt idx="279">
                  <c:v>14.892599085723784</c:v>
                </c:pt>
                <c:pt idx="280">
                  <c:v>15.04129555531029</c:v>
                </c:pt>
                <c:pt idx="281">
                  <c:v>15.047710170782816</c:v>
                </c:pt>
                <c:pt idx="282">
                  <c:v>14.562912885555818</c:v>
                </c:pt>
                <c:pt idx="283">
                  <c:v>13.916649294594881</c:v>
                </c:pt>
                <c:pt idx="284">
                  <c:v>13.755391375151042</c:v>
                </c:pt>
                <c:pt idx="285">
                  <c:v>13.756268558668879</c:v>
                </c:pt>
                <c:pt idx="286">
                  <c:v>13.544723115775477</c:v>
                </c:pt>
                <c:pt idx="287">
                  <c:v>13.32737728299999</c:v>
                </c:pt>
                <c:pt idx="288">
                  <c:v>13.14482921425137</c:v>
                </c:pt>
                <c:pt idx="289">
                  <c:v>12.797237780779858</c:v>
                </c:pt>
                <c:pt idx="290">
                  <c:v>12.228647166515493</c:v>
                </c:pt>
                <c:pt idx="291">
                  <c:v>11.805651235714388</c:v>
                </c:pt>
                <c:pt idx="292">
                  <c:v>11.67323456412467</c:v>
                </c:pt>
                <c:pt idx="293">
                  <c:v>10.922920721373648</c:v>
                </c:pt>
                <c:pt idx="294">
                  <c:v>10.23367785194033</c:v>
                </c:pt>
                <c:pt idx="295">
                  <c:v>9.7278869213024883</c:v>
                </c:pt>
                <c:pt idx="296">
                  <c:v>9.4043845806539768</c:v>
                </c:pt>
                <c:pt idx="297">
                  <c:v>9.3601930515530558</c:v>
                </c:pt>
                <c:pt idx="298">
                  <c:v>9.1109494563974351</c:v>
                </c:pt>
                <c:pt idx="299">
                  <c:v>8.9022030616885939</c:v>
                </c:pt>
                <c:pt idx="300">
                  <c:v>8.8506632060703669</c:v>
                </c:pt>
                <c:pt idx="301">
                  <c:v>8.5985469962569248</c:v>
                </c:pt>
                <c:pt idx="302">
                  <c:v>8.5613514854503681</c:v>
                </c:pt>
                <c:pt idx="303">
                  <c:v>8.5686243838822573</c:v>
                </c:pt>
                <c:pt idx="304">
                  <c:v>9.0278457406086243</c:v>
                </c:pt>
                <c:pt idx="305">
                  <c:v>10.285874156916366</c:v>
                </c:pt>
                <c:pt idx="306">
                  <c:v>10.517122341534506</c:v>
                </c:pt>
                <c:pt idx="307">
                  <c:v>10.100847773164372</c:v>
                </c:pt>
                <c:pt idx="308">
                  <c:v>9.868975293161899</c:v>
                </c:pt>
                <c:pt idx="309">
                  <c:v>9.9744650884629156</c:v>
                </c:pt>
                <c:pt idx="310">
                  <c:v>10.101094274793152</c:v>
                </c:pt>
                <c:pt idx="311">
                  <c:v>10.307181226144277</c:v>
                </c:pt>
                <c:pt idx="312">
                  <c:v>10.341462789493919</c:v>
                </c:pt>
                <c:pt idx="313">
                  <c:v>10.344199441489518</c:v>
                </c:pt>
                <c:pt idx="314">
                  <c:v>10.369026602100554</c:v>
                </c:pt>
                <c:pt idx="315">
                  <c:v>10.763610308127925</c:v>
                </c:pt>
                <c:pt idx="316">
                  <c:v>12.521282183136034</c:v>
                </c:pt>
                <c:pt idx="317">
                  <c:v>14.544155258470411</c:v>
                </c:pt>
                <c:pt idx="318">
                  <c:v>15.035698943674184</c:v>
                </c:pt>
                <c:pt idx="319">
                  <c:v>14.763459405276143</c:v>
                </c:pt>
                <c:pt idx="320">
                  <c:v>14.530388944120203</c:v>
                </c:pt>
                <c:pt idx="321">
                  <c:v>14.39092543113482</c:v>
                </c:pt>
                <c:pt idx="322">
                  <c:v>14.258657633928992</c:v>
                </c:pt>
                <c:pt idx="323">
                  <c:v>14.17750732538121</c:v>
                </c:pt>
                <c:pt idx="324">
                  <c:v>14.040089971957128</c:v>
                </c:pt>
                <c:pt idx="325">
                  <c:v>14.397670474788633</c:v>
                </c:pt>
                <c:pt idx="326">
                  <c:v>14.284677166955364</c:v>
                </c:pt>
                <c:pt idx="327">
                  <c:v>14.429952014223355</c:v>
                </c:pt>
                <c:pt idx="328">
                  <c:v>16.369487004187338</c:v>
                </c:pt>
                <c:pt idx="329">
                  <c:v>18.375851502589427</c:v>
                </c:pt>
                <c:pt idx="330">
                  <c:v>18.594774329617326</c:v>
                </c:pt>
                <c:pt idx="331">
                  <c:v>17.980562903939855</c:v>
                </c:pt>
                <c:pt idx="332">
                  <c:v>17.863997448291254</c:v>
                </c:pt>
                <c:pt idx="333">
                  <c:v>17.705945702439806</c:v>
                </c:pt>
                <c:pt idx="334">
                  <c:v>17.505070846676819</c:v>
                </c:pt>
                <c:pt idx="335">
                  <c:v>17.405983519852182</c:v>
                </c:pt>
                <c:pt idx="336">
                  <c:v>17.188288696921767</c:v>
                </c:pt>
                <c:pt idx="337">
                  <c:v>16.838628876409754</c:v>
                </c:pt>
                <c:pt idx="338">
                  <c:v>16.362599463851982</c:v>
                </c:pt>
                <c:pt idx="339">
                  <c:v>15.819927260613802</c:v>
                </c:pt>
                <c:pt idx="340">
                  <c:v>15.434752250088062</c:v>
                </c:pt>
                <c:pt idx="341">
                  <c:v>15.161476714754457</c:v>
                </c:pt>
                <c:pt idx="342">
                  <c:v>14.495817002850609</c:v>
                </c:pt>
                <c:pt idx="343">
                  <c:v>13.970221962350983</c:v>
                </c:pt>
                <c:pt idx="344">
                  <c:v>13.846180856904891</c:v>
                </c:pt>
                <c:pt idx="345">
                  <c:v>14.012142769058149</c:v>
                </c:pt>
                <c:pt idx="346">
                  <c:v>13.980973560743477</c:v>
                </c:pt>
                <c:pt idx="347">
                  <c:v>13.774753263125817</c:v>
                </c:pt>
                <c:pt idx="348">
                  <c:v>13.530382994399961</c:v>
                </c:pt>
                <c:pt idx="349">
                  <c:v>13.27661612696809</c:v>
                </c:pt>
                <c:pt idx="350">
                  <c:v>13.055025488339055</c:v>
                </c:pt>
                <c:pt idx="351">
                  <c:v>12.772022580038064</c:v>
                </c:pt>
                <c:pt idx="352">
                  <c:v>13.756902957272985</c:v>
                </c:pt>
                <c:pt idx="353">
                  <c:v>15.10971479236893</c:v>
                </c:pt>
                <c:pt idx="354">
                  <c:v>15.641111210927301</c:v>
                </c:pt>
                <c:pt idx="355">
                  <c:v>15.67862348919013</c:v>
                </c:pt>
                <c:pt idx="356">
                  <c:v>15.705298325053748</c:v>
                </c:pt>
                <c:pt idx="357">
                  <c:v>15.798853425333451</c:v>
                </c:pt>
                <c:pt idx="358">
                  <c:v>15.850924659263873</c:v>
                </c:pt>
                <c:pt idx="359">
                  <c:v>15.874845478492025</c:v>
                </c:pt>
                <c:pt idx="360">
                  <c:v>15.598559730272607</c:v>
                </c:pt>
                <c:pt idx="361">
                  <c:v>15.611671552592146</c:v>
                </c:pt>
                <c:pt idx="362">
                  <c:v>15.829952276514337</c:v>
                </c:pt>
                <c:pt idx="363">
                  <c:v>15.600907697584702</c:v>
                </c:pt>
                <c:pt idx="364">
                  <c:v>17.492770500290888</c:v>
                </c:pt>
                <c:pt idx="365">
                  <c:v>21.073945750340869</c:v>
                </c:pt>
                <c:pt idx="366">
                  <c:v>23.011430370238013</c:v>
                </c:pt>
                <c:pt idx="367">
                  <c:v>23.443500624104985</c:v>
                </c:pt>
                <c:pt idx="368">
                  <c:v>23.314874970611065</c:v>
                </c:pt>
                <c:pt idx="369">
                  <c:v>23.752039819430127</c:v>
                </c:pt>
                <c:pt idx="370">
                  <c:v>23.866607728551312</c:v>
                </c:pt>
                <c:pt idx="371">
                  <c:v>23.965562497817771</c:v>
                </c:pt>
                <c:pt idx="372">
                  <c:v>23.697761680872926</c:v>
                </c:pt>
                <c:pt idx="373">
                  <c:v>23.572835949396509</c:v>
                </c:pt>
                <c:pt idx="374">
                  <c:v>23.42006557920995</c:v>
                </c:pt>
                <c:pt idx="375">
                  <c:v>23.67944447123374</c:v>
                </c:pt>
                <c:pt idx="376">
                  <c:v>27.392395682422354</c:v>
                </c:pt>
                <c:pt idx="377">
                  <c:v>30.708276765041706</c:v>
                </c:pt>
                <c:pt idx="378">
                  <c:v>32.002550900720571</c:v>
                </c:pt>
                <c:pt idx="379">
                  <c:v>32.315454425728532</c:v>
                </c:pt>
                <c:pt idx="380">
                  <c:v>32.288944301956008</c:v>
                </c:pt>
                <c:pt idx="381">
                  <c:v>32.576795891219618</c:v>
                </c:pt>
                <c:pt idx="382">
                  <c:v>32.702763158382965</c:v>
                </c:pt>
                <c:pt idx="383">
                  <c:v>32.837285701116208</c:v>
                </c:pt>
                <c:pt idx="384">
                  <c:v>32.733856550621617</c:v>
                </c:pt>
                <c:pt idx="385">
                  <c:v>32.470761674538153</c:v>
                </c:pt>
                <c:pt idx="386">
                  <c:v>32.787395371067717</c:v>
                </c:pt>
                <c:pt idx="387">
                  <c:v>34.247137665447354</c:v>
                </c:pt>
                <c:pt idx="388">
                  <c:v>36.985292227850621</c:v>
                </c:pt>
                <c:pt idx="389">
                  <c:v>38.788917755257913</c:v>
                </c:pt>
                <c:pt idx="390">
                  <c:v>38.913395346615836</c:v>
                </c:pt>
                <c:pt idx="391">
                  <c:v>38.446253967485639</c:v>
                </c:pt>
                <c:pt idx="392">
                  <c:v>38.175127292517203</c:v>
                </c:pt>
                <c:pt idx="393">
                  <c:v>38.407196813303244</c:v>
                </c:pt>
                <c:pt idx="394">
                  <c:v>38.309250026107627</c:v>
                </c:pt>
                <c:pt idx="395">
                  <c:v>38.158605999948641</c:v>
                </c:pt>
                <c:pt idx="396">
                  <c:v>37.913309122330183</c:v>
                </c:pt>
                <c:pt idx="397">
                  <c:v>37.798401415047799</c:v>
                </c:pt>
                <c:pt idx="398">
                  <c:v>37.663527546345271</c:v>
                </c:pt>
                <c:pt idx="399">
                  <c:v>38.596862293495747</c:v>
                </c:pt>
                <c:pt idx="400">
                  <c:v>40.669177338957432</c:v>
                </c:pt>
                <c:pt idx="401">
                  <c:v>42.992808419214391</c:v>
                </c:pt>
                <c:pt idx="402">
                  <c:v>43.669387430483681</c:v>
                </c:pt>
                <c:pt idx="403">
                  <c:v>43.345464607636281</c:v>
                </c:pt>
                <c:pt idx="404">
                  <c:v>43.207287987973764</c:v>
                </c:pt>
                <c:pt idx="405">
                  <c:v>43.622385013811794</c:v>
                </c:pt>
                <c:pt idx="406">
                  <c:v>43.730236622215791</c:v>
                </c:pt>
                <c:pt idx="407">
                  <c:v>43.69041854144848</c:v>
                </c:pt>
                <c:pt idx="408">
                  <c:v>43.319689799210238</c:v>
                </c:pt>
                <c:pt idx="409">
                  <c:v>43.192980493140368</c:v>
                </c:pt>
                <c:pt idx="410">
                  <c:v>43.108411905014307</c:v>
                </c:pt>
                <c:pt idx="411">
                  <c:v>43.674461693127625</c:v>
                </c:pt>
                <c:pt idx="412">
                  <c:v>45.020336415487307</c:v>
                </c:pt>
                <c:pt idx="413">
                  <c:v>45.2663042075135</c:v>
                </c:pt>
                <c:pt idx="414">
                  <c:v>44.660234330136255</c:v>
                </c:pt>
                <c:pt idx="415">
                  <c:v>44.186838947824882</c:v>
                </c:pt>
                <c:pt idx="416">
                  <c:v>43.757398305006333</c:v>
                </c:pt>
                <c:pt idx="417">
                  <c:v>43.705533476249528</c:v>
                </c:pt>
                <c:pt idx="418">
                  <c:v>43.600674349080094</c:v>
                </c:pt>
                <c:pt idx="419">
                  <c:v>43.217479375493376</c:v>
                </c:pt>
                <c:pt idx="420">
                  <c:v>42.886421556100558</c:v>
                </c:pt>
                <c:pt idx="421">
                  <c:v>42.605076000485504</c:v>
                </c:pt>
                <c:pt idx="422">
                  <c:v>42.241489062336314</c:v>
                </c:pt>
                <c:pt idx="423">
                  <c:v>42.038899300440697</c:v>
                </c:pt>
                <c:pt idx="424">
                  <c:v>42.178213120361214</c:v>
                </c:pt>
                <c:pt idx="425">
                  <c:v>42.273256185509354</c:v>
                </c:pt>
                <c:pt idx="426">
                  <c:v>41.598207839038295</c:v>
                </c:pt>
                <c:pt idx="427">
                  <c:v>40.946344491554399</c:v>
                </c:pt>
                <c:pt idx="428">
                  <c:v>40.406611428501961</c:v>
                </c:pt>
                <c:pt idx="429">
                  <c:v>40.172765607058409</c:v>
                </c:pt>
                <c:pt idx="430">
                  <c:v>39.721553191982885</c:v>
                </c:pt>
                <c:pt idx="431">
                  <c:v>39.303292688302619</c:v>
                </c:pt>
                <c:pt idx="432">
                  <c:v>38.87729358591708</c:v>
                </c:pt>
                <c:pt idx="433">
                  <c:v>38.50206372248131</c:v>
                </c:pt>
                <c:pt idx="434">
                  <c:v>38.172165222444804</c:v>
                </c:pt>
                <c:pt idx="435">
                  <c:v>37.901519373121666</c:v>
                </c:pt>
                <c:pt idx="436">
                  <c:v>37.669422167437716</c:v>
                </c:pt>
                <c:pt idx="437">
                  <c:v>37.031587402560405</c:v>
                </c:pt>
                <c:pt idx="438">
                  <c:v>36.277135631534307</c:v>
                </c:pt>
                <c:pt idx="439">
                  <c:v>35.592836856739652</c:v>
                </c:pt>
                <c:pt idx="440">
                  <c:v>34.988956798614247</c:v>
                </c:pt>
                <c:pt idx="441">
                  <c:v>34.639296638392238</c:v>
                </c:pt>
                <c:pt idx="442">
                  <c:v>34.18791099020855</c:v>
                </c:pt>
                <c:pt idx="443">
                  <c:v>33.795435352783038</c:v>
                </c:pt>
                <c:pt idx="444">
                  <c:v>33.439814748945714</c:v>
                </c:pt>
                <c:pt idx="445">
                  <c:v>32.930387201347287</c:v>
                </c:pt>
                <c:pt idx="446">
                  <c:v>32.331102434162339</c:v>
                </c:pt>
                <c:pt idx="447">
                  <c:v>31.624959782528151</c:v>
                </c:pt>
                <c:pt idx="448">
                  <c:v>31.09166656134542</c:v>
                </c:pt>
                <c:pt idx="449">
                  <c:v>30.84887065251586</c:v>
                </c:pt>
                <c:pt idx="450">
                  <c:v>30.175436291211145</c:v>
                </c:pt>
                <c:pt idx="451">
                  <c:v>29.429247806848249</c:v>
                </c:pt>
                <c:pt idx="452">
                  <c:v>29.088129436875068</c:v>
                </c:pt>
                <c:pt idx="453">
                  <c:v>28.900884063485869</c:v>
                </c:pt>
                <c:pt idx="454">
                  <c:v>28.532616306843856</c:v>
                </c:pt>
                <c:pt idx="455">
                  <c:v>28.074833512522961</c:v>
                </c:pt>
                <c:pt idx="456">
                  <c:v>27.731239476266079</c:v>
                </c:pt>
                <c:pt idx="457">
                  <c:v>27.376657006504811</c:v>
                </c:pt>
                <c:pt idx="458">
                  <c:v>26.939034329327768</c:v>
                </c:pt>
                <c:pt idx="459">
                  <c:v>26.469782971679948</c:v>
                </c:pt>
                <c:pt idx="460">
                  <c:v>26.711917072308154</c:v>
                </c:pt>
                <c:pt idx="461">
                  <c:v>27.085311899433755</c:v>
                </c:pt>
                <c:pt idx="462">
                  <c:v>26.51333400149149</c:v>
                </c:pt>
                <c:pt idx="463">
                  <c:v>25.971278703384463</c:v>
                </c:pt>
                <c:pt idx="464">
                  <c:v>25.737132206269404</c:v>
                </c:pt>
                <c:pt idx="465">
                  <c:v>25.470193079487242</c:v>
                </c:pt>
                <c:pt idx="466">
                  <c:v>25.230752389866311</c:v>
                </c:pt>
                <c:pt idx="467">
                  <c:v>24.972417244651677</c:v>
                </c:pt>
                <c:pt idx="468">
                  <c:v>24.630882737656616</c:v>
                </c:pt>
                <c:pt idx="469">
                  <c:v>24.38758294275155</c:v>
                </c:pt>
                <c:pt idx="470">
                  <c:v>24.162221719084741</c:v>
                </c:pt>
                <c:pt idx="471">
                  <c:v>23.95276644223188</c:v>
                </c:pt>
                <c:pt idx="472">
                  <c:v>24.463221296857206</c:v>
                </c:pt>
                <c:pt idx="473">
                  <c:v>24.197973885380733</c:v>
                </c:pt>
                <c:pt idx="474">
                  <c:v>23.569259809718172</c:v>
                </c:pt>
                <c:pt idx="475">
                  <c:v>23.004050127042866</c:v>
                </c:pt>
                <c:pt idx="476">
                  <c:v>22.671296034683206</c:v>
                </c:pt>
                <c:pt idx="477">
                  <c:v>22.448256262780241</c:v>
                </c:pt>
                <c:pt idx="478">
                  <c:v>22.171886455947959</c:v>
                </c:pt>
                <c:pt idx="479">
                  <c:v>21.905441169509871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0A3-B9FF-E62472D49C9C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'RUN47'!$Q$16:$Q$495</c:f>
              <c:numCache>
                <c:formatCode>0.0</c:formatCode>
                <c:ptCount val="480"/>
                <c:pt idx="0">
                  <c:v>21.264133858191364</c:v>
                </c:pt>
                <c:pt idx="1">
                  <c:v>20.923624796177933</c:v>
                </c:pt>
                <c:pt idx="2">
                  <c:v>20.499143399929906</c:v>
                </c:pt>
                <c:pt idx="3">
                  <c:v>19.852867414655339</c:v>
                </c:pt>
                <c:pt idx="4">
                  <c:v>19.450028676441324</c:v>
                </c:pt>
                <c:pt idx="5">
                  <c:v>20.335414936548464</c:v>
                </c:pt>
                <c:pt idx="6">
                  <c:v>20.028826988264001</c:v>
                </c:pt>
                <c:pt idx="7">
                  <c:v>19.628340994772145</c:v>
                </c:pt>
                <c:pt idx="8">
                  <c:v>19.1606716913663</c:v>
                </c:pt>
                <c:pt idx="9">
                  <c:v>18.659466812053754</c:v>
                </c:pt>
                <c:pt idx="10">
                  <c:v>18.432940761873851</c:v>
                </c:pt>
                <c:pt idx="11">
                  <c:v>18.217556818894639</c:v>
                </c:pt>
                <c:pt idx="12">
                  <c:v>18.018163984255999</c:v>
                </c:pt>
                <c:pt idx="13">
                  <c:v>17.659176422917021</c:v>
                </c:pt>
                <c:pt idx="14">
                  <c:v>17.245425617879146</c:v>
                </c:pt>
                <c:pt idx="15">
                  <c:v>16.816750751575022</c:v>
                </c:pt>
                <c:pt idx="16">
                  <c:v>16.806354891248137</c:v>
                </c:pt>
                <c:pt idx="17">
                  <c:v>16.569945500401339</c:v>
                </c:pt>
                <c:pt idx="18">
                  <c:v>16.099125990140543</c:v>
                </c:pt>
                <c:pt idx="19">
                  <c:v>15.489456303199965</c:v>
                </c:pt>
                <c:pt idx="20">
                  <c:v>15.03317736547303</c:v>
                </c:pt>
                <c:pt idx="21">
                  <c:v>14.834412844558861</c:v>
                </c:pt>
                <c:pt idx="22">
                  <c:v>14.613082511235564</c:v>
                </c:pt>
                <c:pt idx="23">
                  <c:v>14.435455012413341</c:v>
                </c:pt>
                <c:pt idx="24">
                  <c:v>14.277201254819687</c:v>
                </c:pt>
                <c:pt idx="25">
                  <c:v>13.941080689863954</c:v>
                </c:pt>
                <c:pt idx="26">
                  <c:v>13.73147782632627</c:v>
                </c:pt>
                <c:pt idx="27">
                  <c:v>13.327421084885579</c:v>
                </c:pt>
                <c:pt idx="28">
                  <c:v>13.545467851066135</c:v>
                </c:pt>
                <c:pt idx="29">
                  <c:v>13.666824619854633</c:v>
                </c:pt>
                <c:pt idx="30">
                  <c:v>13.286364856560335</c:v>
                </c:pt>
                <c:pt idx="31">
                  <c:v>13.120732708713646</c:v>
                </c:pt>
                <c:pt idx="32">
                  <c:v>12.726848774794002</c:v>
                </c:pt>
                <c:pt idx="33">
                  <c:v>12.39824359554596</c:v>
                </c:pt>
                <c:pt idx="34">
                  <c:v>12.23867569620762</c:v>
                </c:pt>
                <c:pt idx="35">
                  <c:v>12.192510771490575</c:v>
                </c:pt>
                <c:pt idx="36">
                  <c:v>12.233923668618008</c:v>
                </c:pt>
                <c:pt idx="37">
                  <c:v>12.026364110609018</c:v>
                </c:pt>
                <c:pt idx="38">
                  <c:v>11.762852359568235</c:v>
                </c:pt>
                <c:pt idx="39">
                  <c:v>11.924547383834115</c:v>
                </c:pt>
                <c:pt idx="40">
                  <c:v>13.008186138364497</c:v>
                </c:pt>
                <c:pt idx="41">
                  <c:v>13.971143060679411</c:v>
                </c:pt>
                <c:pt idx="42">
                  <c:v>13.797024404913989</c:v>
                </c:pt>
                <c:pt idx="43">
                  <c:v>13.297001489809674</c:v>
                </c:pt>
                <c:pt idx="44">
                  <c:v>12.900157085469749</c:v>
                </c:pt>
                <c:pt idx="45">
                  <c:v>12.542532567375172</c:v>
                </c:pt>
                <c:pt idx="46">
                  <c:v>12.427532538467888</c:v>
                </c:pt>
                <c:pt idx="47">
                  <c:v>12.383301227827479</c:v>
                </c:pt>
                <c:pt idx="48">
                  <c:v>12.421186101705265</c:v>
                </c:pt>
                <c:pt idx="49">
                  <c:v>12.272994563967961</c:v>
                </c:pt>
                <c:pt idx="50">
                  <c:v>12.004927814763573</c:v>
                </c:pt>
                <c:pt idx="51">
                  <c:v>11.724613569800329</c:v>
                </c:pt>
                <c:pt idx="52">
                  <c:v>12.646293222684502</c:v>
                </c:pt>
                <c:pt idx="53">
                  <c:v>15.303983194518942</c:v>
                </c:pt>
                <c:pt idx="54">
                  <c:v>17.929202399284229</c:v>
                </c:pt>
                <c:pt idx="55">
                  <c:v>18.378862093858821</c:v>
                </c:pt>
                <c:pt idx="56">
                  <c:v>18.464375869299953</c:v>
                </c:pt>
                <c:pt idx="57">
                  <c:v>18.479050756513157</c:v>
                </c:pt>
                <c:pt idx="58">
                  <c:v>18.756281892779551</c:v>
                </c:pt>
                <c:pt idx="59">
                  <c:v>18.797144584361902</c:v>
                </c:pt>
                <c:pt idx="60">
                  <c:v>18.629666620759814</c:v>
                </c:pt>
                <c:pt idx="61">
                  <c:v>18.381743553365677</c:v>
                </c:pt>
                <c:pt idx="62">
                  <c:v>18.195398225245956</c:v>
                </c:pt>
                <c:pt idx="63">
                  <c:v>18.468912114733868</c:v>
                </c:pt>
                <c:pt idx="64">
                  <c:v>20.853585874029438</c:v>
                </c:pt>
                <c:pt idx="65">
                  <c:v>22.716118411327045</c:v>
                </c:pt>
                <c:pt idx="66">
                  <c:v>22.223685185695206</c:v>
                </c:pt>
                <c:pt idx="67">
                  <c:v>21.625013564303593</c:v>
                </c:pt>
                <c:pt idx="68">
                  <c:v>21.160828703390123</c:v>
                </c:pt>
                <c:pt idx="69">
                  <c:v>20.718453959659438</c:v>
                </c:pt>
                <c:pt idx="70">
                  <c:v>20.474426892785239</c:v>
                </c:pt>
                <c:pt idx="71">
                  <c:v>20.29057671812977</c:v>
                </c:pt>
                <c:pt idx="72">
                  <c:v>20.070917175917089</c:v>
                </c:pt>
                <c:pt idx="73">
                  <c:v>19.693288559009048</c:v>
                </c:pt>
                <c:pt idx="74">
                  <c:v>19.215651956798379</c:v>
                </c:pt>
                <c:pt idx="75">
                  <c:v>18.621057616632438</c:v>
                </c:pt>
                <c:pt idx="76">
                  <c:v>18.295210491412018</c:v>
                </c:pt>
                <c:pt idx="77">
                  <c:v>18.335377940182411</c:v>
                </c:pt>
                <c:pt idx="78">
                  <c:v>17.919507576104699</c:v>
                </c:pt>
                <c:pt idx="79">
                  <c:v>17.292220824363753</c:v>
                </c:pt>
                <c:pt idx="80">
                  <c:v>16.685956099948367</c:v>
                </c:pt>
                <c:pt idx="81">
                  <c:v>16.340486939654156</c:v>
                </c:pt>
                <c:pt idx="82">
                  <c:v>16.246851869307129</c:v>
                </c:pt>
                <c:pt idx="83">
                  <c:v>16.083143368326599</c:v>
                </c:pt>
                <c:pt idx="84">
                  <c:v>16.019373056816786</c:v>
                </c:pt>
                <c:pt idx="85">
                  <c:v>15.792354989643071</c:v>
                </c:pt>
                <c:pt idx="86">
                  <c:v>15.545057484851217</c:v>
                </c:pt>
                <c:pt idx="87">
                  <c:v>15.937438004921637</c:v>
                </c:pt>
                <c:pt idx="88">
                  <c:v>16.218818875651181</c:v>
                </c:pt>
                <c:pt idx="89">
                  <c:v>16.712400158271421</c:v>
                </c:pt>
                <c:pt idx="90">
                  <c:v>16.358630581328612</c:v>
                </c:pt>
                <c:pt idx="91">
                  <c:v>15.778108082230496</c:v>
                </c:pt>
                <c:pt idx="92">
                  <c:v>15.368056651471454</c:v>
                </c:pt>
                <c:pt idx="93">
                  <c:v>15.139133033746718</c:v>
                </c:pt>
                <c:pt idx="94">
                  <c:v>15.187162629565472</c:v>
                </c:pt>
                <c:pt idx="95">
                  <c:v>15.212174229272241</c:v>
                </c:pt>
                <c:pt idx="96">
                  <c:v>15.242871742170719</c:v>
                </c:pt>
                <c:pt idx="97">
                  <c:v>15.023977017545569</c:v>
                </c:pt>
                <c:pt idx="98">
                  <c:v>14.63510454546563</c:v>
                </c:pt>
                <c:pt idx="99">
                  <c:v>14.19317175473835</c:v>
                </c:pt>
                <c:pt idx="100">
                  <c:v>14.103898170958457</c:v>
                </c:pt>
                <c:pt idx="101">
                  <c:v>14.463874930659246</c:v>
                </c:pt>
                <c:pt idx="102">
                  <c:v>14.029862522654863</c:v>
                </c:pt>
                <c:pt idx="103">
                  <c:v>13.478819150313759</c:v>
                </c:pt>
                <c:pt idx="104">
                  <c:v>13.350232821947097</c:v>
                </c:pt>
                <c:pt idx="105">
                  <c:v>13.357360973441786</c:v>
                </c:pt>
                <c:pt idx="106">
                  <c:v>13.406593984739684</c:v>
                </c:pt>
                <c:pt idx="107">
                  <c:v>13.411951063271525</c:v>
                </c:pt>
                <c:pt idx="108">
                  <c:v>13.378576469663187</c:v>
                </c:pt>
                <c:pt idx="109">
                  <c:v>13.508206906940405</c:v>
                </c:pt>
                <c:pt idx="110">
                  <c:v>13.211347355451331</c:v>
                </c:pt>
                <c:pt idx="111">
                  <c:v>13.878546908399686</c:v>
                </c:pt>
                <c:pt idx="112">
                  <c:v>15.745054793352654</c:v>
                </c:pt>
                <c:pt idx="113">
                  <c:v>16.598902854072364</c:v>
                </c:pt>
                <c:pt idx="114">
                  <c:v>16.914015268323237</c:v>
                </c:pt>
                <c:pt idx="115">
                  <c:v>16.495634815612156</c:v>
                </c:pt>
                <c:pt idx="116">
                  <c:v>16.073176898378094</c:v>
                </c:pt>
                <c:pt idx="117">
                  <c:v>15.874112040232111</c:v>
                </c:pt>
                <c:pt idx="118">
                  <c:v>15.776477057444431</c:v>
                </c:pt>
                <c:pt idx="119">
                  <c:v>15.701738516186538</c:v>
                </c:pt>
                <c:pt idx="120">
                  <c:v>15.49983922429457</c:v>
                </c:pt>
                <c:pt idx="121">
                  <c:v>15.241907217805538</c:v>
                </c:pt>
                <c:pt idx="122">
                  <c:v>15.007787800538804</c:v>
                </c:pt>
                <c:pt idx="123">
                  <c:v>14.682129182689737</c:v>
                </c:pt>
                <c:pt idx="124">
                  <c:v>14.826697871029902</c:v>
                </c:pt>
                <c:pt idx="125">
                  <c:v>14.475197093183443</c:v>
                </c:pt>
                <c:pt idx="126">
                  <c:v>13.917306624275048</c:v>
                </c:pt>
                <c:pt idx="127">
                  <c:v>13.359333756519293</c:v>
                </c:pt>
                <c:pt idx="128">
                  <c:v>13.242414265349399</c:v>
                </c:pt>
                <c:pt idx="129">
                  <c:v>12.942494843951888</c:v>
                </c:pt>
                <c:pt idx="130">
                  <c:v>12.849166047798718</c:v>
                </c:pt>
                <c:pt idx="131">
                  <c:v>12.666363486305057</c:v>
                </c:pt>
                <c:pt idx="132">
                  <c:v>12.469038876827124</c:v>
                </c:pt>
                <c:pt idx="133">
                  <c:v>12.116787258906735</c:v>
                </c:pt>
                <c:pt idx="134">
                  <c:v>11.597570363865277</c:v>
                </c:pt>
                <c:pt idx="135">
                  <c:v>11.176028218028151</c:v>
                </c:pt>
                <c:pt idx="136">
                  <c:v>11.48793857941188</c:v>
                </c:pt>
                <c:pt idx="137">
                  <c:v>11.467924789443053</c:v>
                </c:pt>
                <c:pt idx="138">
                  <c:v>11.065698993844066</c:v>
                </c:pt>
                <c:pt idx="139">
                  <c:v>10.718330276872868</c:v>
                </c:pt>
                <c:pt idx="140">
                  <c:v>10.319233682040743</c:v>
                </c:pt>
                <c:pt idx="141">
                  <c:v>10.066843835631337</c:v>
                </c:pt>
                <c:pt idx="142">
                  <c:v>10.018081015959773</c:v>
                </c:pt>
                <c:pt idx="143">
                  <c:v>9.9334603442677789</c:v>
                </c:pt>
                <c:pt idx="144">
                  <c:v>9.9278760177135261</c:v>
                </c:pt>
                <c:pt idx="145">
                  <c:v>9.7277493379243989</c:v>
                </c:pt>
                <c:pt idx="146">
                  <c:v>9.368968695354976</c:v>
                </c:pt>
                <c:pt idx="147">
                  <c:v>9.4068865225129539</c:v>
                </c:pt>
                <c:pt idx="148">
                  <c:v>10.763636094872199</c:v>
                </c:pt>
                <c:pt idx="149">
                  <c:v>12.47378936219433</c:v>
                </c:pt>
                <c:pt idx="150">
                  <c:v>13.579608579153765</c:v>
                </c:pt>
                <c:pt idx="151">
                  <c:v>13.626436458026189</c:v>
                </c:pt>
                <c:pt idx="152">
                  <c:v>13.584527513454635</c:v>
                </c:pt>
                <c:pt idx="153">
                  <c:v>13.783741324426284</c:v>
                </c:pt>
                <c:pt idx="154">
                  <c:v>14.017942255747915</c:v>
                </c:pt>
                <c:pt idx="155">
                  <c:v>14.327455423750427</c:v>
                </c:pt>
                <c:pt idx="156">
                  <c:v>14.474095455087111</c:v>
                </c:pt>
                <c:pt idx="157">
                  <c:v>14.365297379392695</c:v>
                </c:pt>
                <c:pt idx="158">
                  <c:v>14.503366124252738</c:v>
                </c:pt>
                <c:pt idx="159">
                  <c:v>14.697312651810345</c:v>
                </c:pt>
                <c:pt idx="160">
                  <c:v>15.552125922520231</c:v>
                </c:pt>
                <c:pt idx="161">
                  <c:v>15.245202267189278</c:v>
                </c:pt>
                <c:pt idx="162">
                  <c:v>14.611386978202194</c:v>
                </c:pt>
                <c:pt idx="163">
                  <c:v>14.057788447240663</c:v>
                </c:pt>
                <c:pt idx="164">
                  <c:v>13.716324141995178</c:v>
                </c:pt>
                <c:pt idx="165">
                  <c:v>13.479456198955328</c:v>
                </c:pt>
                <c:pt idx="166">
                  <c:v>13.37821852597764</c:v>
                </c:pt>
                <c:pt idx="167">
                  <c:v>13.500879319079205</c:v>
                </c:pt>
                <c:pt idx="168">
                  <c:v>13.39274540591321</c:v>
                </c:pt>
                <c:pt idx="169">
                  <c:v>13.129408253252572</c:v>
                </c:pt>
                <c:pt idx="170">
                  <c:v>12.830682064684092</c:v>
                </c:pt>
                <c:pt idx="171">
                  <c:v>12.384620864291778</c:v>
                </c:pt>
                <c:pt idx="172">
                  <c:v>12.474791494595813</c:v>
                </c:pt>
                <c:pt idx="173">
                  <c:v>13.220076644374668</c:v>
                </c:pt>
                <c:pt idx="174">
                  <c:v>12.952641388150822</c:v>
                </c:pt>
                <c:pt idx="175">
                  <c:v>12.561772828582582</c:v>
                </c:pt>
                <c:pt idx="176">
                  <c:v>12.287079468181103</c:v>
                </c:pt>
                <c:pt idx="177">
                  <c:v>11.998945750225348</c:v>
                </c:pt>
                <c:pt idx="178">
                  <c:v>11.929089893809797</c:v>
                </c:pt>
                <c:pt idx="179">
                  <c:v>11.919149885128704</c:v>
                </c:pt>
                <c:pt idx="180">
                  <c:v>11.926533982414931</c:v>
                </c:pt>
                <c:pt idx="181">
                  <c:v>11.877394230913623</c:v>
                </c:pt>
                <c:pt idx="182">
                  <c:v>11.605629936149302</c:v>
                </c:pt>
                <c:pt idx="183">
                  <c:v>11.228223434073355</c:v>
                </c:pt>
                <c:pt idx="184">
                  <c:v>11.596326425828018</c:v>
                </c:pt>
                <c:pt idx="185">
                  <c:v>12.920718958624505</c:v>
                </c:pt>
                <c:pt idx="186">
                  <c:v>12.763079091531218</c:v>
                </c:pt>
                <c:pt idx="187">
                  <c:v>12.792460596952129</c:v>
                </c:pt>
                <c:pt idx="188">
                  <c:v>12.493304696117997</c:v>
                </c:pt>
                <c:pt idx="189">
                  <c:v>12.351803514048664</c:v>
                </c:pt>
                <c:pt idx="190">
                  <c:v>12.398105295593549</c:v>
                </c:pt>
                <c:pt idx="191">
                  <c:v>12.336350041111677</c:v>
                </c:pt>
                <c:pt idx="192">
                  <c:v>12.389436428758628</c:v>
                </c:pt>
                <c:pt idx="193">
                  <c:v>12.333970342316173</c:v>
                </c:pt>
                <c:pt idx="194">
                  <c:v>12.096032577048906</c:v>
                </c:pt>
                <c:pt idx="195">
                  <c:v>12.527729441352554</c:v>
                </c:pt>
                <c:pt idx="196">
                  <c:v>13.967252116065502</c:v>
                </c:pt>
                <c:pt idx="197">
                  <c:v>14.026607004927357</c:v>
                </c:pt>
                <c:pt idx="198">
                  <c:v>14.045928864998762</c:v>
                </c:pt>
                <c:pt idx="199">
                  <c:v>13.681872128289449</c:v>
                </c:pt>
                <c:pt idx="200">
                  <c:v>13.541324976838748</c:v>
                </c:pt>
                <c:pt idx="201">
                  <c:v>13.600674419426747</c:v>
                </c:pt>
                <c:pt idx="202">
                  <c:v>13.76537566909707</c:v>
                </c:pt>
                <c:pt idx="203">
                  <c:v>13.840191223182943</c:v>
                </c:pt>
                <c:pt idx="204">
                  <c:v>13.818553913282274</c:v>
                </c:pt>
                <c:pt idx="205">
                  <c:v>13.61259781371588</c:v>
                </c:pt>
                <c:pt idx="206">
                  <c:v>13.286442369408624</c:v>
                </c:pt>
                <c:pt idx="207">
                  <c:v>12.830077871281226</c:v>
                </c:pt>
                <c:pt idx="208">
                  <c:v>14.48651310760108</c:v>
                </c:pt>
                <c:pt idx="209">
                  <c:v>15.526759597853657</c:v>
                </c:pt>
                <c:pt idx="210">
                  <c:v>15.522150989277238</c:v>
                </c:pt>
                <c:pt idx="211">
                  <c:v>15.23849782901701</c:v>
                </c:pt>
                <c:pt idx="212">
                  <c:v>15.316742347165766</c:v>
                </c:pt>
                <c:pt idx="213">
                  <c:v>15.31371816534609</c:v>
                </c:pt>
                <c:pt idx="214">
                  <c:v>15.392349927736323</c:v>
                </c:pt>
                <c:pt idx="215">
                  <c:v>15.398088638906136</c:v>
                </c:pt>
                <c:pt idx="216">
                  <c:v>15.444125965675648</c:v>
                </c:pt>
                <c:pt idx="217">
                  <c:v>15.188589521286735</c:v>
                </c:pt>
                <c:pt idx="218">
                  <c:v>14.918313730871391</c:v>
                </c:pt>
                <c:pt idx="219">
                  <c:v>14.843974707187485</c:v>
                </c:pt>
                <c:pt idx="220">
                  <c:v>15.168679795431256</c:v>
                </c:pt>
                <c:pt idx="221">
                  <c:v>16.350493410935361</c:v>
                </c:pt>
                <c:pt idx="222">
                  <c:v>16.414875972574283</c:v>
                </c:pt>
                <c:pt idx="223">
                  <c:v>16.185604655100367</c:v>
                </c:pt>
                <c:pt idx="224">
                  <c:v>16.01599859906371</c:v>
                </c:pt>
                <c:pt idx="225">
                  <c:v>16.075083902679843</c:v>
                </c:pt>
                <c:pt idx="226">
                  <c:v>16.200413432677347</c:v>
                </c:pt>
                <c:pt idx="227">
                  <c:v>16.323690422352762</c:v>
                </c:pt>
                <c:pt idx="228">
                  <c:v>16.434742313093707</c:v>
                </c:pt>
                <c:pt idx="229">
                  <c:v>16.340441375042943</c:v>
                </c:pt>
                <c:pt idx="230">
                  <c:v>16.244092986850056</c:v>
                </c:pt>
                <c:pt idx="231">
                  <c:v>15.764370878145595</c:v>
                </c:pt>
                <c:pt idx="232">
                  <c:v>15.493408256789333</c:v>
                </c:pt>
                <c:pt idx="233">
                  <c:v>15.773048000986869</c:v>
                </c:pt>
                <c:pt idx="234">
                  <c:v>15.309606931773539</c:v>
                </c:pt>
                <c:pt idx="235">
                  <c:v>14.840819502138972</c:v>
                </c:pt>
                <c:pt idx="236">
                  <c:v>14.628790779938486</c:v>
                </c:pt>
                <c:pt idx="237">
                  <c:v>15.307636189245976</c:v>
                </c:pt>
                <c:pt idx="238">
                  <c:v>15.468382209139719</c:v>
                </c:pt>
                <c:pt idx="239">
                  <c:v>15.529517190587615</c:v>
                </c:pt>
                <c:pt idx="240">
                  <c:v>15.542140043291576</c:v>
                </c:pt>
                <c:pt idx="241">
                  <c:v>15.53372386127783</c:v>
                </c:pt>
                <c:pt idx="242">
                  <c:v>15.698430412238263</c:v>
                </c:pt>
                <c:pt idx="243">
                  <c:v>15.909668361237612</c:v>
                </c:pt>
                <c:pt idx="244">
                  <c:v>18.418514306715622</c:v>
                </c:pt>
                <c:pt idx="245">
                  <c:v>20.394021656734644</c:v>
                </c:pt>
                <c:pt idx="246">
                  <c:v>20.998176681103587</c:v>
                </c:pt>
                <c:pt idx="247">
                  <c:v>20.526013246622313</c:v>
                </c:pt>
                <c:pt idx="248">
                  <c:v>20.174537693095981</c:v>
                </c:pt>
                <c:pt idx="249">
                  <c:v>19.896090976753381</c:v>
                </c:pt>
                <c:pt idx="250">
                  <c:v>19.825728952671199</c:v>
                </c:pt>
                <c:pt idx="251">
                  <c:v>19.73871536362438</c:v>
                </c:pt>
                <c:pt idx="252">
                  <c:v>19.643642134973888</c:v>
                </c:pt>
                <c:pt idx="253">
                  <c:v>19.314903188540828</c:v>
                </c:pt>
                <c:pt idx="254">
                  <c:v>19.12885952453582</c:v>
                </c:pt>
                <c:pt idx="255">
                  <c:v>18.824586031262282</c:v>
                </c:pt>
                <c:pt idx="256">
                  <c:v>20.261414678352324</c:v>
                </c:pt>
                <c:pt idx="257">
                  <c:v>20.66688442707321</c:v>
                </c:pt>
                <c:pt idx="258">
                  <c:v>20.339239450010552</c:v>
                </c:pt>
                <c:pt idx="259">
                  <c:v>19.775503912276186</c:v>
                </c:pt>
                <c:pt idx="260">
                  <c:v>19.358986211840488</c:v>
                </c:pt>
                <c:pt idx="261">
                  <c:v>19.087420471992417</c:v>
                </c:pt>
                <c:pt idx="262">
                  <c:v>19.128474638465232</c:v>
                </c:pt>
                <c:pt idx="263">
                  <c:v>19.066319334260182</c:v>
                </c:pt>
                <c:pt idx="264">
                  <c:v>19.022701079638914</c:v>
                </c:pt>
                <c:pt idx="265">
                  <c:v>18.809680845040521</c:v>
                </c:pt>
                <c:pt idx="266">
                  <c:v>18.664991490978597</c:v>
                </c:pt>
                <c:pt idx="267">
                  <c:v>18.244904943968141</c:v>
                </c:pt>
                <c:pt idx="268">
                  <c:v>19.037982025078261</c:v>
                </c:pt>
                <c:pt idx="269">
                  <c:v>20.687476886059905</c:v>
                </c:pt>
                <c:pt idx="270">
                  <c:v>21.830419340394599</c:v>
                </c:pt>
                <c:pt idx="271">
                  <c:v>21.406096200756714</c:v>
                </c:pt>
                <c:pt idx="272">
                  <c:v>21.022024060453997</c:v>
                </c:pt>
                <c:pt idx="273">
                  <c:v>20.646548731297532</c:v>
                </c:pt>
                <c:pt idx="274">
                  <c:v>20.425011975871147</c:v>
                </c:pt>
                <c:pt idx="275">
                  <c:v>20.258978387901276</c:v>
                </c:pt>
                <c:pt idx="276">
                  <c:v>20.065419787488196</c:v>
                </c:pt>
                <c:pt idx="277">
                  <c:v>19.831955805134747</c:v>
                </c:pt>
                <c:pt idx="278">
                  <c:v>19.454563118211745</c:v>
                </c:pt>
                <c:pt idx="279">
                  <c:v>18.98349088286583</c:v>
                </c:pt>
                <c:pt idx="280">
                  <c:v>19.094434028799792</c:v>
                </c:pt>
                <c:pt idx="281">
                  <c:v>19.08795626210987</c:v>
                </c:pt>
                <c:pt idx="282">
                  <c:v>18.525282719888768</c:v>
                </c:pt>
                <c:pt idx="283">
                  <c:v>17.814951004940525</c:v>
                </c:pt>
                <c:pt idx="284">
                  <c:v>17.374396151906961</c:v>
                </c:pt>
                <c:pt idx="285">
                  <c:v>17.034838861273332</c:v>
                </c:pt>
                <c:pt idx="286">
                  <c:v>16.736698499065099</c:v>
                </c:pt>
                <c:pt idx="287">
                  <c:v>16.479701708608502</c:v>
                </c:pt>
                <c:pt idx="288">
                  <c:v>16.36327643708837</c:v>
                </c:pt>
                <c:pt idx="289">
                  <c:v>16.034028537992242</c:v>
                </c:pt>
                <c:pt idx="290">
                  <c:v>15.516111374189325</c:v>
                </c:pt>
                <c:pt idx="291">
                  <c:v>15.134093036333891</c:v>
                </c:pt>
                <c:pt idx="292">
                  <c:v>15.038073626705422</c:v>
                </c:pt>
                <c:pt idx="293">
                  <c:v>14.333081531449199</c:v>
                </c:pt>
                <c:pt idx="294">
                  <c:v>13.640923359379061</c:v>
                </c:pt>
                <c:pt idx="295">
                  <c:v>13.060018605528631</c:v>
                </c:pt>
                <c:pt idx="296">
                  <c:v>12.614262481063918</c:v>
                </c:pt>
                <c:pt idx="297">
                  <c:v>12.318513105263172</c:v>
                </c:pt>
                <c:pt idx="298">
                  <c:v>12.067291438471832</c:v>
                </c:pt>
                <c:pt idx="299">
                  <c:v>11.875559132679891</c:v>
                </c:pt>
                <c:pt idx="300">
                  <c:v>11.869378753990132</c:v>
                </c:pt>
                <c:pt idx="301">
                  <c:v>11.645151952021866</c:v>
                </c:pt>
                <c:pt idx="302">
                  <c:v>11.695443982700054</c:v>
                </c:pt>
                <c:pt idx="303">
                  <c:v>11.735955376403288</c:v>
                </c:pt>
                <c:pt idx="304">
                  <c:v>12.270815429268989</c:v>
                </c:pt>
                <c:pt idx="305">
                  <c:v>13.604853720574877</c:v>
                </c:pt>
                <c:pt idx="306">
                  <c:v>13.844689001291963</c:v>
                </c:pt>
                <c:pt idx="307">
                  <c:v>13.408327801544948</c:v>
                </c:pt>
                <c:pt idx="308">
                  <c:v>13.118001911785431</c:v>
                </c:pt>
                <c:pt idx="309">
                  <c:v>12.964970226137266</c:v>
                </c:pt>
                <c:pt idx="310">
                  <c:v>13.089603849002616</c:v>
                </c:pt>
                <c:pt idx="311">
                  <c:v>13.336109207032207</c:v>
                </c:pt>
                <c:pt idx="312">
                  <c:v>13.406832627754705</c:v>
                </c:pt>
                <c:pt idx="313">
                  <c:v>13.40295639690329</c:v>
                </c:pt>
                <c:pt idx="314">
                  <c:v>13.460127433166956</c:v>
                </c:pt>
                <c:pt idx="315">
                  <c:v>13.909867745107361</c:v>
                </c:pt>
                <c:pt idx="316">
                  <c:v>15.71572413962007</c:v>
                </c:pt>
                <c:pt idx="317">
                  <c:v>17.784077418649314</c:v>
                </c:pt>
                <c:pt idx="318">
                  <c:v>18.243159879267587</c:v>
                </c:pt>
                <c:pt idx="319">
                  <c:v>17.882156744908908</c:v>
                </c:pt>
                <c:pt idx="320">
                  <c:v>17.534978779357584</c:v>
                </c:pt>
                <c:pt idx="321">
                  <c:v>17.110498196388271</c:v>
                </c:pt>
                <c:pt idx="322">
                  <c:v>16.966796610944861</c:v>
                </c:pt>
                <c:pt idx="323">
                  <c:v>16.910505316810102</c:v>
                </c:pt>
                <c:pt idx="324">
                  <c:v>16.875389230095895</c:v>
                </c:pt>
                <c:pt idx="325">
                  <c:v>17.219429923007045</c:v>
                </c:pt>
                <c:pt idx="326">
                  <c:v>17.107470466556521</c:v>
                </c:pt>
                <c:pt idx="327">
                  <c:v>17.315369526529132</c:v>
                </c:pt>
                <c:pt idx="328">
                  <c:v>19.324024465232306</c:v>
                </c:pt>
                <c:pt idx="329">
                  <c:v>21.469758762484588</c:v>
                </c:pt>
                <c:pt idx="330">
                  <c:v>21.608317293210217</c:v>
                </c:pt>
                <c:pt idx="331">
                  <c:v>21.008569923912347</c:v>
                </c:pt>
                <c:pt idx="332">
                  <c:v>20.792558884345798</c:v>
                </c:pt>
                <c:pt idx="333">
                  <c:v>20.438855652989627</c:v>
                </c:pt>
                <c:pt idx="334">
                  <c:v>20.302579921756447</c:v>
                </c:pt>
                <c:pt idx="335">
                  <c:v>20.27321012017347</c:v>
                </c:pt>
                <c:pt idx="336">
                  <c:v>20.070038276099005</c:v>
                </c:pt>
                <c:pt idx="337">
                  <c:v>19.713668123453171</c:v>
                </c:pt>
                <c:pt idx="338">
                  <c:v>19.280637858919942</c:v>
                </c:pt>
                <c:pt idx="339">
                  <c:v>18.75738391448354</c:v>
                </c:pt>
                <c:pt idx="340">
                  <c:v>18.383524305785443</c:v>
                </c:pt>
                <c:pt idx="341">
                  <c:v>18.170357112239124</c:v>
                </c:pt>
                <c:pt idx="342">
                  <c:v>17.477974536279739</c:v>
                </c:pt>
                <c:pt idx="343">
                  <c:v>16.871274059775953</c:v>
                </c:pt>
                <c:pt idx="344">
                  <c:v>16.58813264123199</c:v>
                </c:pt>
                <c:pt idx="345">
                  <c:v>16.4715727156639</c:v>
                </c:pt>
                <c:pt idx="346">
                  <c:v>16.411234546659252</c:v>
                </c:pt>
                <c:pt idx="347">
                  <c:v>16.257345367661397</c:v>
                </c:pt>
                <c:pt idx="348">
                  <c:v>16.075639275502567</c:v>
                </c:pt>
                <c:pt idx="349">
                  <c:v>15.848917772902407</c:v>
                </c:pt>
                <c:pt idx="350">
                  <c:v>15.687463500723194</c:v>
                </c:pt>
                <c:pt idx="351">
                  <c:v>15.433970128873826</c:v>
                </c:pt>
                <c:pt idx="352">
                  <c:v>16.433521173475754</c:v>
                </c:pt>
                <c:pt idx="353">
                  <c:v>17.782421480587864</c:v>
                </c:pt>
                <c:pt idx="354">
                  <c:v>18.286864398465209</c:v>
                </c:pt>
                <c:pt idx="355">
                  <c:v>18.220453398898751</c:v>
                </c:pt>
                <c:pt idx="356">
                  <c:v>18.153179497002629</c:v>
                </c:pt>
                <c:pt idx="357">
                  <c:v>17.98509131216526</c:v>
                </c:pt>
                <c:pt idx="358">
                  <c:v>18.008839683669194</c:v>
                </c:pt>
                <c:pt idx="359">
                  <c:v>18.110212556568897</c:v>
                </c:pt>
                <c:pt idx="360">
                  <c:v>18.037814043935967</c:v>
                </c:pt>
                <c:pt idx="361">
                  <c:v>17.885086835150616</c:v>
                </c:pt>
                <c:pt idx="362">
                  <c:v>18.035333539020158</c:v>
                </c:pt>
                <c:pt idx="363">
                  <c:v>17.912708192102762</c:v>
                </c:pt>
                <c:pt idx="364">
                  <c:v>19.861813733109813</c:v>
                </c:pt>
                <c:pt idx="365">
                  <c:v>23.665753638904281</c:v>
                </c:pt>
                <c:pt idx="366">
                  <c:v>25.636659736718013</c:v>
                </c:pt>
                <c:pt idx="367">
                  <c:v>25.959429354771814</c:v>
                </c:pt>
                <c:pt idx="368">
                  <c:v>25.728081917540369</c:v>
                </c:pt>
                <c:pt idx="369">
                  <c:v>25.82203250234463</c:v>
                </c:pt>
                <c:pt idx="370">
                  <c:v>25.868752801589366</c:v>
                </c:pt>
                <c:pt idx="371">
                  <c:v>25.978989498587399</c:v>
                </c:pt>
                <c:pt idx="372">
                  <c:v>25.798691664475573</c:v>
                </c:pt>
                <c:pt idx="373">
                  <c:v>25.594402816359139</c:v>
                </c:pt>
                <c:pt idx="374">
                  <c:v>25.372684196114896</c:v>
                </c:pt>
                <c:pt idx="375">
                  <c:v>25.580933957165708</c:v>
                </c:pt>
                <c:pt idx="376">
                  <c:v>29.310374480931568</c:v>
                </c:pt>
                <c:pt idx="377">
                  <c:v>32.659292774160228</c:v>
                </c:pt>
                <c:pt idx="378">
                  <c:v>33.927708843315209</c:v>
                </c:pt>
                <c:pt idx="379">
                  <c:v>34.124519014487582</c:v>
                </c:pt>
                <c:pt idx="380">
                  <c:v>33.935540318559319</c:v>
                </c:pt>
                <c:pt idx="381">
                  <c:v>33.945116581521866</c:v>
                </c:pt>
                <c:pt idx="382">
                  <c:v>34.018038812552902</c:v>
                </c:pt>
                <c:pt idx="383">
                  <c:v>34.095661324578003</c:v>
                </c:pt>
                <c:pt idx="384">
                  <c:v>34.117351857859553</c:v>
                </c:pt>
                <c:pt idx="385">
                  <c:v>33.918507688962961</c:v>
                </c:pt>
                <c:pt idx="386">
                  <c:v>34.177310648128376</c:v>
                </c:pt>
                <c:pt idx="387">
                  <c:v>35.64551361497189</c:v>
                </c:pt>
                <c:pt idx="388">
                  <c:v>38.463255347783416</c:v>
                </c:pt>
                <c:pt idx="389">
                  <c:v>40.380251396787216</c:v>
                </c:pt>
                <c:pt idx="390">
                  <c:v>40.46506946158889</c:v>
                </c:pt>
                <c:pt idx="391">
                  <c:v>39.946298191779114</c:v>
                </c:pt>
                <c:pt idx="392">
                  <c:v>39.534035875444069</c:v>
                </c:pt>
                <c:pt idx="393">
                  <c:v>39.495966041463248</c:v>
                </c:pt>
                <c:pt idx="394">
                  <c:v>39.430094978347867</c:v>
                </c:pt>
                <c:pt idx="395">
                  <c:v>39.383164563269389</c:v>
                </c:pt>
                <c:pt idx="396">
                  <c:v>39.272894802896779</c:v>
                </c:pt>
                <c:pt idx="397">
                  <c:v>39.179272993873077</c:v>
                </c:pt>
                <c:pt idx="398">
                  <c:v>39.142738184585617</c:v>
                </c:pt>
                <c:pt idx="399">
                  <c:v>40.11422087309996</c:v>
                </c:pt>
                <c:pt idx="400">
                  <c:v>42.320452371682826</c:v>
                </c:pt>
                <c:pt idx="401">
                  <c:v>44.626123209802763</c:v>
                </c:pt>
                <c:pt idx="402">
                  <c:v>45.28710760284892</c:v>
                </c:pt>
                <c:pt idx="403">
                  <c:v>44.893743866523906</c:v>
                </c:pt>
                <c:pt idx="404">
                  <c:v>44.683339389995027</c:v>
                </c:pt>
                <c:pt idx="405">
                  <c:v>44.866697111674846</c:v>
                </c:pt>
                <c:pt idx="406">
                  <c:v>45.03415219058104</c:v>
                </c:pt>
                <c:pt idx="407">
                  <c:v>45.154706842385046</c:v>
                </c:pt>
                <c:pt idx="408">
                  <c:v>44.969566218995467</c:v>
                </c:pt>
                <c:pt idx="409">
                  <c:v>44.864705087205948</c:v>
                </c:pt>
                <c:pt idx="410">
                  <c:v>44.836531722732694</c:v>
                </c:pt>
                <c:pt idx="411">
                  <c:v>45.458119943549974</c:v>
                </c:pt>
                <c:pt idx="412">
                  <c:v>46.809248216554074</c:v>
                </c:pt>
                <c:pt idx="413">
                  <c:v>47.047849577384234</c:v>
                </c:pt>
                <c:pt idx="414">
                  <c:v>46.391992320361439</c:v>
                </c:pt>
                <c:pt idx="415">
                  <c:v>45.887879951142338</c:v>
                </c:pt>
                <c:pt idx="416">
                  <c:v>45.39439412863392</c:v>
                </c:pt>
                <c:pt idx="417">
                  <c:v>45.133428110338592</c:v>
                </c:pt>
                <c:pt idx="418">
                  <c:v>45.099521407194423</c:v>
                </c:pt>
                <c:pt idx="419">
                  <c:v>44.852515445224789</c:v>
                </c:pt>
                <c:pt idx="420">
                  <c:v>44.647837248814788</c:v>
                </c:pt>
                <c:pt idx="421">
                  <c:v>44.40495561184504</c:v>
                </c:pt>
                <c:pt idx="422">
                  <c:v>44.118248230155125</c:v>
                </c:pt>
                <c:pt idx="423">
                  <c:v>43.959655823419844</c:v>
                </c:pt>
                <c:pt idx="424">
                  <c:v>44.111980714392793</c:v>
                </c:pt>
                <c:pt idx="425">
                  <c:v>44.197615636234012</c:v>
                </c:pt>
                <c:pt idx="426">
                  <c:v>43.475170523327051</c:v>
                </c:pt>
                <c:pt idx="427">
                  <c:v>42.74670270069295</c:v>
                </c:pt>
                <c:pt idx="428">
                  <c:v>42.158703388429743</c:v>
                </c:pt>
                <c:pt idx="429">
                  <c:v>41.730724487437371</c:v>
                </c:pt>
                <c:pt idx="430">
                  <c:v>41.341503152615843</c:v>
                </c:pt>
                <c:pt idx="431">
                  <c:v>41.041828859526781</c:v>
                </c:pt>
                <c:pt idx="432">
                  <c:v>40.754079000260937</c:v>
                </c:pt>
                <c:pt idx="433">
                  <c:v>40.449972660079119</c:v>
                </c:pt>
                <c:pt idx="434">
                  <c:v>40.193615946131459</c:v>
                </c:pt>
                <c:pt idx="435">
                  <c:v>40.004627608250765</c:v>
                </c:pt>
                <c:pt idx="436">
                  <c:v>39.760946983490314</c:v>
                </c:pt>
                <c:pt idx="437">
                  <c:v>39.133836014985519</c:v>
                </c:pt>
                <c:pt idx="438">
                  <c:v>38.309985473441202</c:v>
                </c:pt>
                <c:pt idx="439">
                  <c:v>37.572934996723497</c:v>
                </c:pt>
                <c:pt idx="440">
                  <c:v>36.897336988176711</c:v>
                </c:pt>
                <c:pt idx="441">
                  <c:v>36.384989326500836</c:v>
                </c:pt>
                <c:pt idx="442">
                  <c:v>36.001843183426054</c:v>
                </c:pt>
                <c:pt idx="443">
                  <c:v>35.708758424992887</c:v>
                </c:pt>
                <c:pt idx="444">
                  <c:v>35.480682127621485</c:v>
                </c:pt>
                <c:pt idx="445">
                  <c:v>35.042781149485556</c:v>
                </c:pt>
                <c:pt idx="446">
                  <c:v>34.543965756856146</c:v>
                </c:pt>
                <c:pt idx="447">
                  <c:v>33.919947481405011</c:v>
                </c:pt>
                <c:pt idx="448">
                  <c:v>33.385037928364476</c:v>
                </c:pt>
                <c:pt idx="449">
                  <c:v>33.146405327750116</c:v>
                </c:pt>
                <c:pt idx="450">
                  <c:v>32.409005094821943</c:v>
                </c:pt>
                <c:pt idx="451">
                  <c:v>31.612719475240031</c:v>
                </c:pt>
                <c:pt idx="452">
                  <c:v>31.192726623407715</c:v>
                </c:pt>
                <c:pt idx="453">
                  <c:v>30.838939188377761</c:v>
                </c:pt>
                <c:pt idx="454">
                  <c:v>30.532543969530941</c:v>
                </c:pt>
                <c:pt idx="455">
                  <c:v>30.186337176251627</c:v>
                </c:pt>
                <c:pt idx="456">
                  <c:v>29.960738600164785</c:v>
                </c:pt>
                <c:pt idx="457">
                  <c:v>29.648061366513758</c:v>
                </c:pt>
                <c:pt idx="458">
                  <c:v>29.311234258634773</c:v>
                </c:pt>
                <c:pt idx="459">
                  <c:v>28.920921219996906</c:v>
                </c:pt>
                <c:pt idx="460">
                  <c:v>29.175212588303165</c:v>
                </c:pt>
                <c:pt idx="461">
                  <c:v>29.587429220370293</c:v>
                </c:pt>
                <c:pt idx="462">
                  <c:v>28.991495825700273</c:v>
                </c:pt>
                <c:pt idx="463">
                  <c:v>28.432048548032864</c:v>
                </c:pt>
                <c:pt idx="464">
                  <c:v>28.145585065542846</c:v>
                </c:pt>
                <c:pt idx="465">
                  <c:v>27.718538613435523</c:v>
                </c:pt>
                <c:pt idx="466">
                  <c:v>27.543285682928563</c:v>
                </c:pt>
                <c:pt idx="467">
                  <c:v>27.376628696753688</c:v>
                </c:pt>
                <c:pt idx="468">
                  <c:v>27.157436814557194</c:v>
                </c:pt>
                <c:pt idx="469">
                  <c:v>26.945255660519042</c:v>
                </c:pt>
                <c:pt idx="470">
                  <c:v>26.728271295592247</c:v>
                </c:pt>
                <c:pt idx="471">
                  <c:v>26.585493386043652</c:v>
                </c:pt>
                <c:pt idx="472">
                  <c:v>27.075511389730522</c:v>
                </c:pt>
                <c:pt idx="473">
                  <c:v>26.813768020318335</c:v>
                </c:pt>
                <c:pt idx="474">
                  <c:v>26.112169625211664</c:v>
                </c:pt>
                <c:pt idx="475">
                  <c:v>25.480914538576222</c:v>
                </c:pt>
                <c:pt idx="476">
                  <c:v>25.077860074842064</c:v>
                </c:pt>
                <c:pt idx="477">
                  <c:v>24.666742312460013</c:v>
                </c:pt>
                <c:pt idx="478">
                  <c:v>24.453579233524284</c:v>
                </c:pt>
                <c:pt idx="479">
                  <c:v>24.259651903127253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0A3-B9FF-E62472D4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60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96253256447027"/>
          <c:y val="0.1906011227763196"/>
          <c:w val="0.21514347881236034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6"/>
          <c:order val="6"/>
          <c:tx>
            <c:v>75,000,000 acre-feet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F71-8FF9-2EC6B307C9FA}"/>
            </c:ext>
          </c:extLst>
        </c:ser>
        <c:ser>
          <c:idx val="7"/>
          <c:order val="7"/>
          <c:tx>
            <c:v>82,500,000 acre-feet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F71-8FF9-2EC6B30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crss-run25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Equalization!$C$16:$C$495</c:f>
              <c:numCache>
                <c:formatCode>General</c:formatCode>
                <c:ptCount val="480"/>
                <c:pt idx="0">
                  <c:v>10522385.010493798</c:v>
                </c:pt>
                <c:pt idx="1">
                  <c:v>10210852.616695635</c:v>
                </c:pt>
                <c:pt idx="2">
                  <c:v>9895133.7683687694</c:v>
                </c:pt>
                <c:pt idx="3">
                  <c:v>9707612.4300662372</c:v>
                </c:pt>
                <c:pt idx="4">
                  <c:v>9680242.9007695056</c:v>
                </c:pt>
                <c:pt idx="5">
                  <c:v>9735806.6449439414</c:v>
                </c:pt>
                <c:pt idx="6">
                  <c:v>9427877.9800883085</c:v>
                </c:pt>
                <c:pt idx="7">
                  <c:v>8899030.1503319759</c:v>
                </c:pt>
                <c:pt idx="8">
                  <c:v>8549611.9554295465</c:v>
                </c:pt>
                <c:pt idx="9">
                  <c:v>8496632.1523711793</c:v>
                </c:pt>
                <c:pt idx="10">
                  <c:v>8323422.957709223</c:v>
                </c:pt>
                <c:pt idx="11">
                  <c:v>7984386.7570307609</c:v>
                </c:pt>
                <c:pt idx="12">
                  <c:v>7608391.3170465026</c:v>
                </c:pt>
                <c:pt idx="13">
                  <c:v>7479430.5263567064</c:v>
                </c:pt>
                <c:pt idx="14">
                  <c:v>7294651.0326551385</c:v>
                </c:pt>
                <c:pt idx="15">
                  <c:v>7658331.8201828813</c:v>
                </c:pt>
                <c:pt idx="16">
                  <c:v>9835442.0665429905</c:v>
                </c:pt>
                <c:pt idx="17">
                  <c:v>11380752.078806516</c:v>
                </c:pt>
                <c:pt idx="18">
                  <c:v>12097184.997723155</c:v>
                </c:pt>
                <c:pt idx="19">
                  <c:v>12015711.027397513</c:v>
                </c:pt>
                <c:pt idx="20">
                  <c:v>11924323.387880923</c:v>
                </c:pt>
                <c:pt idx="21">
                  <c:v>11601250.320331469</c:v>
                </c:pt>
                <c:pt idx="22">
                  <c:v>11314742.318844145</c:v>
                </c:pt>
                <c:pt idx="23">
                  <c:v>10953549.871850645</c:v>
                </c:pt>
                <c:pt idx="24">
                  <c:v>10441191.804814078</c:v>
                </c:pt>
                <c:pt idx="25">
                  <c:v>9975103.6367444452</c:v>
                </c:pt>
                <c:pt idx="26">
                  <c:v>9617892.3626758233</c:v>
                </c:pt>
                <c:pt idx="27">
                  <c:v>9263126.2371526994</c:v>
                </c:pt>
                <c:pt idx="28">
                  <c:v>9241886.8636603281</c:v>
                </c:pt>
                <c:pt idx="29">
                  <c:v>10983283.756352341</c:v>
                </c:pt>
                <c:pt idx="30">
                  <c:v>10937857.001887323</c:v>
                </c:pt>
                <c:pt idx="31">
                  <c:v>10426204.728377223</c:v>
                </c:pt>
                <c:pt idx="32">
                  <c:v>10137073.83078127</c:v>
                </c:pt>
                <c:pt idx="33">
                  <c:v>9880884.8424696196</c:v>
                </c:pt>
                <c:pt idx="34">
                  <c:v>9570120.1156199556</c:v>
                </c:pt>
                <c:pt idx="35">
                  <c:v>9225157.2575541381</c:v>
                </c:pt>
                <c:pt idx="36">
                  <c:v>8908265.253801465</c:v>
                </c:pt>
                <c:pt idx="37">
                  <c:v>8621409.0901147816</c:v>
                </c:pt>
                <c:pt idx="38">
                  <c:v>8326727.2413744759</c:v>
                </c:pt>
                <c:pt idx="39">
                  <c:v>8152151.5308552999</c:v>
                </c:pt>
                <c:pt idx="40">
                  <c:v>8516488.6800055169</c:v>
                </c:pt>
                <c:pt idx="41">
                  <c:v>8460432.3238223754</c:v>
                </c:pt>
                <c:pt idx="42">
                  <c:v>8126152.0492833331</c:v>
                </c:pt>
                <c:pt idx="43">
                  <c:v>7669595.7201370411</c:v>
                </c:pt>
                <c:pt idx="44">
                  <c:v>7302755.5101564508</c:v>
                </c:pt>
                <c:pt idx="45">
                  <c:v>7048560.05365026</c:v>
                </c:pt>
                <c:pt idx="46">
                  <c:v>6849668.3845790122</c:v>
                </c:pt>
                <c:pt idx="47">
                  <c:v>6587120.0698444676</c:v>
                </c:pt>
                <c:pt idx="48">
                  <c:v>6256717.858893333</c:v>
                </c:pt>
                <c:pt idx="49">
                  <c:v>5971428.3546505431</c:v>
                </c:pt>
                <c:pt idx="50">
                  <c:v>5687878.55143998</c:v>
                </c:pt>
                <c:pt idx="51">
                  <c:v>5382600.5008777687</c:v>
                </c:pt>
                <c:pt idx="52">
                  <c:v>5537751.2159506949</c:v>
                </c:pt>
                <c:pt idx="53">
                  <c:v>7008997.5638659662</c:v>
                </c:pt>
                <c:pt idx="54">
                  <c:v>7437467.7760562543</c:v>
                </c:pt>
                <c:pt idx="55">
                  <c:v>7193802.9274351923</c:v>
                </c:pt>
                <c:pt idx="56">
                  <c:v>7103364.2996859187</c:v>
                </c:pt>
                <c:pt idx="57">
                  <c:v>6951505.9794565421</c:v>
                </c:pt>
                <c:pt idx="58">
                  <c:v>6772873.7575027561</c:v>
                </c:pt>
                <c:pt idx="59">
                  <c:v>6495526.2425379865</c:v>
                </c:pt>
                <c:pt idx="60">
                  <c:v>6228208.3969169836</c:v>
                </c:pt>
                <c:pt idx="61">
                  <c:v>6056017.0264411708</c:v>
                </c:pt>
                <c:pt idx="62">
                  <c:v>5872762.38412371</c:v>
                </c:pt>
                <c:pt idx="63">
                  <c:v>5922474.4799790131</c:v>
                </c:pt>
                <c:pt idx="64">
                  <c:v>7457476.4910106845</c:v>
                </c:pt>
                <c:pt idx="65">
                  <c:v>8439225.0253364965</c:v>
                </c:pt>
                <c:pt idx="66">
                  <c:v>8473877.0599296596</c:v>
                </c:pt>
                <c:pt idx="67">
                  <c:v>8406984.702230664</c:v>
                </c:pt>
                <c:pt idx="68">
                  <c:v>8421869.4096384235</c:v>
                </c:pt>
                <c:pt idx="69">
                  <c:v>8237122.438258538</c:v>
                </c:pt>
                <c:pt idx="70">
                  <c:v>8165560.5831902418</c:v>
                </c:pt>
                <c:pt idx="71">
                  <c:v>7968270.5660919603</c:v>
                </c:pt>
                <c:pt idx="72">
                  <c:v>7618352.4980406556</c:v>
                </c:pt>
                <c:pt idx="73">
                  <c:v>7443460.0499558011</c:v>
                </c:pt>
                <c:pt idx="74">
                  <c:v>7326336.8059955398</c:v>
                </c:pt>
                <c:pt idx="75">
                  <c:v>7548622.0336599806</c:v>
                </c:pt>
                <c:pt idx="76">
                  <c:v>9123575.9661385249</c:v>
                </c:pt>
                <c:pt idx="77">
                  <c:v>9962178.9431605469</c:v>
                </c:pt>
                <c:pt idx="78">
                  <c:v>9984201.0606378168</c:v>
                </c:pt>
                <c:pt idx="79">
                  <c:v>9519387.2246963438</c:v>
                </c:pt>
                <c:pt idx="80">
                  <c:v>9278473.2209545691</c:v>
                </c:pt>
                <c:pt idx="81">
                  <c:v>9060252.5853357054</c:v>
                </c:pt>
                <c:pt idx="82">
                  <c:v>8786847.9160361215</c:v>
                </c:pt>
                <c:pt idx="83">
                  <c:v>8447432.0627794825</c:v>
                </c:pt>
                <c:pt idx="84">
                  <c:v>8057983.7911119666</c:v>
                </c:pt>
                <c:pt idx="85">
                  <c:v>7745438.8283905387</c:v>
                </c:pt>
                <c:pt idx="86">
                  <c:v>7633880.6324440753</c:v>
                </c:pt>
                <c:pt idx="87">
                  <c:v>7984966.9488130324</c:v>
                </c:pt>
                <c:pt idx="88">
                  <c:v>9784286.8208852932</c:v>
                </c:pt>
                <c:pt idx="89">
                  <c:v>12046925.553331524</c:v>
                </c:pt>
                <c:pt idx="90">
                  <c:v>12662386.197703334</c:v>
                </c:pt>
                <c:pt idx="91">
                  <c:v>12294942.638888424</c:v>
                </c:pt>
                <c:pt idx="92">
                  <c:v>12375448.425065624</c:v>
                </c:pt>
                <c:pt idx="93">
                  <c:v>12224126.075559186</c:v>
                </c:pt>
                <c:pt idx="94">
                  <c:v>12073591.156246629</c:v>
                </c:pt>
                <c:pt idx="95">
                  <c:v>11783572.761813357</c:v>
                </c:pt>
                <c:pt idx="96">
                  <c:v>11315909.190237843</c:v>
                </c:pt>
                <c:pt idx="97">
                  <c:v>10898337.439611938</c:v>
                </c:pt>
                <c:pt idx="98">
                  <c:v>10700077.382102726</c:v>
                </c:pt>
                <c:pt idx="99">
                  <c:v>10723383.719750468</c:v>
                </c:pt>
                <c:pt idx="100">
                  <c:v>11741780.795519551</c:v>
                </c:pt>
                <c:pt idx="101">
                  <c:v>11785635.226668108</c:v>
                </c:pt>
                <c:pt idx="102">
                  <c:v>11283322.367737189</c:v>
                </c:pt>
                <c:pt idx="103">
                  <c:v>10622018.037563551</c:v>
                </c:pt>
                <c:pt idx="104">
                  <c:v>10364866.373189418</c:v>
                </c:pt>
                <c:pt idx="105">
                  <c:v>10006728.378104473</c:v>
                </c:pt>
                <c:pt idx="106">
                  <c:v>9686666.5211763531</c:v>
                </c:pt>
                <c:pt idx="107">
                  <c:v>9273589.5241969042</c:v>
                </c:pt>
                <c:pt idx="108">
                  <c:v>8914932.062876191</c:v>
                </c:pt>
                <c:pt idx="109">
                  <c:v>8633952.7854032926</c:v>
                </c:pt>
                <c:pt idx="110">
                  <c:v>8367590.6044344977</c:v>
                </c:pt>
                <c:pt idx="111">
                  <c:v>8351508.3134123832</c:v>
                </c:pt>
                <c:pt idx="112">
                  <c:v>9310274.2747263145</c:v>
                </c:pt>
                <c:pt idx="113">
                  <c:v>9575858.5362036414</c:v>
                </c:pt>
                <c:pt idx="114">
                  <c:v>9267819.1460178625</c:v>
                </c:pt>
                <c:pt idx="115">
                  <c:v>8751815.5299028326</c:v>
                </c:pt>
                <c:pt idx="116">
                  <c:v>8558377.9594574384</c:v>
                </c:pt>
                <c:pt idx="117">
                  <c:v>8485058.6480765585</c:v>
                </c:pt>
                <c:pt idx="118">
                  <c:v>8209981.502480302</c:v>
                </c:pt>
                <c:pt idx="119">
                  <c:v>7845643.2333879042</c:v>
                </c:pt>
                <c:pt idx="120">
                  <c:v>7486335.7525632521</c:v>
                </c:pt>
                <c:pt idx="121">
                  <c:v>7209745.4359292863</c:v>
                </c:pt>
                <c:pt idx="122">
                  <c:v>6988775.914160599</c:v>
                </c:pt>
                <c:pt idx="123">
                  <c:v>6918973.2671725573</c:v>
                </c:pt>
                <c:pt idx="124">
                  <c:v>9990705.2963136677</c:v>
                </c:pt>
                <c:pt idx="125">
                  <c:v>11633337.331600985</c:v>
                </c:pt>
                <c:pt idx="126">
                  <c:v>12088534.290086849</c:v>
                </c:pt>
                <c:pt idx="127">
                  <c:v>11813405.090996334</c:v>
                </c:pt>
                <c:pt idx="128">
                  <c:v>11681298.684638552</c:v>
                </c:pt>
                <c:pt idx="129">
                  <c:v>12510314.340255592</c:v>
                </c:pt>
                <c:pt idx="130">
                  <c:v>12579596.051879341</c:v>
                </c:pt>
                <c:pt idx="131">
                  <c:v>12397749.192890001</c:v>
                </c:pt>
                <c:pt idx="132">
                  <c:v>11972493.979502629</c:v>
                </c:pt>
                <c:pt idx="133">
                  <c:v>11634096.892423192</c:v>
                </c:pt>
                <c:pt idx="134">
                  <c:v>11422866.249330511</c:v>
                </c:pt>
                <c:pt idx="135">
                  <c:v>12982713.608993225</c:v>
                </c:pt>
                <c:pt idx="136">
                  <c:v>14578491.900014183</c:v>
                </c:pt>
                <c:pt idx="137">
                  <c:v>16400417.649962086</c:v>
                </c:pt>
                <c:pt idx="138">
                  <c:v>16404542.478880875</c:v>
                </c:pt>
                <c:pt idx="139">
                  <c:v>15916077.854283474</c:v>
                </c:pt>
                <c:pt idx="140">
                  <c:v>15517539.774216248</c:v>
                </c:pt>
                <c:pt idx="141">
                  <c:v>15198241.828920042</c:v>
                </c:pt>
                <c:pt idx="142">
                  <c:v>14899085.816171689</c:v>
                </c:pt>
                <c:pt idx="143">
                  <c:v>14560109.465308066</c:v>
                </c:pt>
                <c:pt idx="144">
                  <c:v>14090640.85245789</c:v>
                </c:pt>
                <c:pt idx="145">
                  <c:v>13726866.108008791</c:v>
                </c:pt>
                <c:pt idx="146">
                  <c:v>13310832.459592331</c:v>
                </c:pt>
                <c:pt idx="147">
                  <c:v>13516523.84644332</c:v>
                </c:pt>
                <c:pt idx="148">
                  <c:v>13974607.125833651</c:v>
                </c:pt>
                <c:pt idx="149">
                  <c:v>14524365.410820343</c:v>
                </c:pt>
                <c:pt idx="150">
                  <c:v>14502362.386465916</c:v>
                </c:pt>
                <c:pt idx="151">
                  <c:v>14166648.527374161</c:v>
                </c:pt>
                <c:pt idx="152">
                  <c:v>13906470.410064755</c:v>
                </c:pt>
                <c:pt idx="153">
                  <c:v>13634682.229519026</c:v>
                </c:pt>
                <c:pt idx="154">
                  <c:v>13410563.683333702</c:v>
                </c:pt>
                <c:pt idx="155">
                  <c:v>13101488.714827422</c:v>
                </c:pt>
                <c:pt idx="156">
                  <c:v>12643096.056665149</c:v>
                </c:pt>
                <c:pt idx="157">
                  <c:v>12299642.06876443</c:v>
                </c:pt>
                <c:pt idx="158">
                  <c:v>11875632.51598249</c:v>
                </c:pt>
                <c:pt idx="159">
                  <c:v>11657818.68746428</c:v>
                </c:pt>
                <c:pt idx="160">
                  <c:v>13116155.235589415</c:v>
                </c:pt>
                <c:pt idx="161">
                  <c:v>14790760.464548057</c:v>
                </c:pt>
                <c:pt idx="162">
                  <c:v>15199253.603294123</c:v>
                </c:pt>
                <c:pt idx="163">
                  <c:v>14669801.02711145</c:v>
                </c:pt>
                <c:pt idx="164">
                  <c:v>14219794.9795289</c:v>
                </c:pt>
                <c:pt idx="165">
                  <c:v>13893507.586050818</c:v>
                </c:pt>
                <c:pt idx="166">
                  <c:v>13598564.71405213</c:v>
                </c:pt>
                <c:pt idx="167">
                  <c:v>13225357.466903586</c:v>
                </c:pt>
                <c:pt idx="168">
                  <c:v>12751734.663646167</c:v>
                </c:pt>
                <c:pt idx="169">
                  <c:v>12365990.707233349</c:v>
                </c:pt>
                <c:pt idx="170">
                  <c:v>11914944.527639112</c:v>
                </c:pt>
                <c:pt idx="171">
                  <c:v>11581829.9188575</c:v>
                </c:pt>
                <c:pt idx="172">
                  <c:v>12749265.395511465</c:v>
                </c:pt>
                <c:pt idx="173">
                  <c:v>13717886.423332257</c:v>
                </c:pt>
                <c:pt idx="174">
                  <c:v>13977709.617616666</c:v>
                </c:pt>
                <c:pt idx="175">
                  <c:v>13814892.97785065</c:v>
                </c:pt>
                <c:pt idx="176">
                  <c:v>13477887.588300994</c:v>
                </c:pt>
                <c:pt idx="177">
                  <c:v>13335168.824282587</c:v>
                </c:pt>
                <c:pt idx="178">
                  <c:v>13113361.939917853</c:v>
                </c:pt>
                <c:pt idx="179">
                  <c:v>12730925.000318723</c:v>
                </c:pt>
                <c:pt idx="180">
                  <c:v>12263428.318445837</c:v>
                </c:pt>
                <c:pt idx="181">
                  <c:v>11846666.631019922</c:v>
                </c:pt>
                <c:pt idx="182">
                  <c:v>11437608.525234606</c:v>
                </c:pt>
                <c:pt idx="183">
                  <c:v>11378697.248556007</c:v>
                </c:pt>
                <c:pt idx="184">
                  <c:v>11463911.186782444</c:v>
                </c:pt>
                <c:pt idx="185">
                  <c:v>11538050.397862757</c:v>
                </c:pt>
                <c:pt idx="186">
                  <c:v>11134535.65471036</c:v>
                </c:pt>
                <c:pt idx="187">
                  <c:v>10574621.425076356</c:v>
                </c:pt>
                <c:pt idx="188">
                  <c:v>10203276.596164433</c:v>
                </c:pt>
                <c:pt idx="189">
                  <c:v>9893577.0347458124</c:v>
                </c:pt>
                <c:pt idx="190">
                  <c:v>9660549.5689005703</c:v>
                </c:pt>
                <c:pt idx="191">
                  <c:v>9363606.1178557351</c:v>
                </c:pt>
                <c:pt idx="192">
                  <c:v>9009505.2649587877</c:v>
                </c:pt>
                <c:pt idx="193">
                  <c:v>8780849.7094811983</c:v>
                </c:pt>
                <c:pt idx="194">
                  <c:v>8606088.436497841</c:v>
                </c:pt>
                <c:pt idx="195">
                  <c:v>8571828.6719204076</c:v>
                </c:pt>
                <c:pt idx="196">
                  <c:v>10162493.69698816</c:v>
                </c:pt>
                <c:pt idx="197">
                  <c:v>11301876.407216713</c:v>
                </c:pt>
                <c:pt idx="198">
                  <c:v>11906626.417982234</c:v>
                </c:pt>
                <c:pt idx="199">
                  <c:v>11969774.505856737</c:v>
                </c:pt>
                <c:pt idx="200">
                  <c:v>11936107.365625262</c:v>
                </c:pt>
                <c:pt idx="201">
                  <c:v>11928313.647945808</c:v>
                </c:pt>
                <c:pt idx="202">
                  <c:v>11827298.653803017</c:v>
                </c:pt>
                <c:pt idx="203">
                  <c:v>11540357.923696719</c:v>
                </c:pt>
                <c:pt idx="204">
                  <c:v>11080341.163046898</c:v>
                </c:pt>
                <c:pt idx="205">
                  <c:v>10739778.969340805</c:v>
                </c:pt>
                <c:pt idx="206">
                  <c:v>10422440.604588797</c:v>
                </c:pt>
                <c:pt idx="207">
                  <c:v>10775318.197233055</c:v>
                </c:pt>
                <c:pt idx="208">
                  <c:v>12594365.988014074</c:v>
                </c:pt>
                <c:pt idx="209">
                  <c:v>13733325.94862131</c:v>
                </c:pt>
                <c:pt idx="210">
                  <c:v>13501811.398553995</c:v>
                </c:pt>
                <c:pt idx="211">
                  <c:v>12996816.708830005</c:v>
                </c:pt>
                <c:pt idx="212">
                  <c:v>12577622.053696506</c:v>
                </c:pt>
                <c:pt idx="213">
                  <c:v>12261171.085533038</c:v>
                </c:pt>
                <c:pt idx="214">
                  <c:v>12018597.921592753</c:v>
                </c:pt>
                <c:pt idx="215">
                  <c:v>11666631.910158521</c:v>
                </c:pt>
                <c:pt idx="216">
                  <c:v>11175135.005300302</c:v>
                </c:pt>
                <c:pt idx="217">
                  <c:v>10779004.475746145</c:v>
                </c:pt>
                <c:pt idx="218">
                  <c:v>10491975.63280637</c:v>
                </c:pt>
                <c:pt idx="219">
                  <c:v>10544702.179831577</c:v>
                </c:pt>
                <c:pt idx="220">
                  <c:v>12182787.68199569</c:v>
                </c:pt>
                <c:pt idx="221">
                  <c:v>14141889.713195343</c:v>
                </c:pt>
                <c:pt idx="222">
                  <c:v>14840495.221564688</c:v>
                </c:pt>
                <c:pt idx="223">
                  <c:v>14378699.393922217</c:v>
                </c:pt>
                <c:pt idx="224">
                  <c:v>13988509.88629159</c:v>
                </c:pt>
                <c:pt idx="225">
                  <c:v>13821532.354774315</c:v>
                </c:pt>
                <c:pt idx="226">
                  <c:v>13614608.880485402</c:v>
                </c:pt>
                <c:pt idx="227">
                  <c:v>13297821.831101997</c:v>
                </c:pt>
                <c:pt idx="228">
                  <c:v>12886681.010365825</c:v>
                </c:pt>
                <c:pt idx="229">
                  <c:v>12566150.89771327</c:v>
                </c:pt>
                <c:pt idx="230">
                  <c:v>12238230.599978989</c:v>
                </c:pt>
                <c:pt idx="231">
                  <c:v>12125621.466770878</c:v>
                </c:pt>
                <c:pt idx="232">
                  <c:v>12290179.363633174</c:v>
                </c:pt>
                <c:pt idx="233">
                  <c:v>12992037.6910502</c:v>
                </c:pt>
                <c:pt idx="234">
                  <c:v>12910527.064906228</c:v>
                </c:pt>
                <c:pt idx="235">
                  <c:v>12360491.064641465</c:v>
                </c:pt>
                <c:pt idx="236">
                  <c:v>12005665.036977228</c:v>
                </c:pt>
                <c:pt idx="237">
                  <c:v>11766756.195711657</c:v>
                </c:pt>
                <c:pt idx="238">
                  <c:v>11520172.669249438</c:v>
                </c:pt>
                <c:pt idx="239">
                  <c:v>11285577.565887669</c:v>
                </c:pt>
                <c:pt idx="240">
                  <c:v>10843697.720539857</c:v>
                </c:pt>
                <c:pt idx="241">
                  <c:v>10500022.993960904</c:v>
                </c:pt>
                <c:pt idx="242">
                  <c:v>10183381.877265828</c:v>
                </c:pt>
                <c:pt idx="243">
                  <c:v>9987166.4236939177</c:v>
                </c:pt>
                <c:pt idx="244">
                  <c:v>10256142.018655546</c:v>
                </c:pt>
                <c:pt idx="245">
                  <c:v>10873768.491040697</c:v>
                </c:pt>
                <c:pt idx="246">
                  <c:v>10956948.628877876</c:v>
                </c:pt>
                <c:pt idx="247">
                  <c:v>10584032.226673085</c:v>
                </c:pt>
                <c:pt idx="248">
                  <c:v>10317697.285445318</c:v>
                </c:pt>
                <c:pt idx="249">
                  <c:v>10073266.023255207</c:v>
                </c:pt>
                <c:pt idx="250">
                  <c:v>9888813.9409347791</c:v>
                </c:pt>
                <c:pt idx="251">
                  <c:v>9589399.282790998</c:v>
                </c:pt>
                <c:pt idx="252">
                  <c:v>9285785.4416365568</c:v>
                </c:pt>
                <c:pt idx="253">
                  <c:v>8993744.0276963022</c:v>
                </c:pt>
                <c:pt idx="254">
                  <c:v>8675760.0550390221</c:v>
                </c:pt>
                <c:pt idx="255">
                  <c:v>9616120.9607207607</c:v>
                </c:pt>
                <c:pt idx="256">
                  <c:v>12572744.335968222</c:v>
                </c:pt>
                <c:pt idx="257">
                  <c:v>15658322.202663595</c:v>
                </c:pt>
                <c:pt idx="258">
                  <c:v>16026735.425643183</c:v>
                </c:pt>
                <c:pt idx="259">
                  <c:v>15775259.7208139</c:v>
                </c:pt>
                <c:pt idx="260">
                  <c:v>15580113.583860166</c:v>
                </c:pt>
                <c:pt idx="261">
                  <c:v>15326234.449471198</c:v>
                </c:pt>
                <c:pt idx="262">
                  <c:v>15089711.084243415</c:v>
                </c:pt>
                <c:pt idx="263">
                  <c:v>14759932.905283736</c:v>
                </c:pt>
                <c:pt idx="264">
                  <c:v>14338333.989815047</c:v>
                </c:pt>
                <c:pt idx="265">
                  <c:v>13944437.781556129</c:v>
                </c:pt>
                <c:pt idx="266">
                  <c:v>13528381.759735946</c:v>
                </c:pt>
                <c:pt idx="267">
                  <c:v>13098017.223033316</c:v>
                </c:pt>
                <c:pt idx="268">
                  <c:v>12925538.389214966</c:v>
                </c:pt>
                <c:pt idx="269">
                  <c:v>13793236.469763465</c:v>
                </c:pt>
                <c:pt idx="270">
                  <c:v>13449694.015150696</c:v>
                </c:pt>
                <c:pt idx="271">
                  <c:v>12994000.019260295</c:v>
                </c:pt>
                <c:pt idx="272">
                  <c:v>12637752.032974895</c:v>
                </c:pt>
                <c:pt idx="273">
                  <c:v>12280954.502421297</c:v>
                </c:pt>
                <c:pt idx="274">
                  <c:v>12008453.789257398</c:v>
                </c:pt>
                <c:pt idx="275">
                  <c:v>11651935.576064229</c:v>
                </c:pt>
                <c:pt idx="276">
                  <c:v>11143661.820941247</c:v>
                </c:pt>
                <c:pt idx="277">
                  <c:v>10728600.925846821</c:v>
                </c:pt>
                <c:pt idx="278">
                  <c:v>10267675.31242221</c:v>
                </c:pt>
                <c:pt idx="279">
                  <c:v>9926802.5030122958</c:v>
                </c:pt>
                <c:pt idx="280">
                  <c:v>9833003.7100885771</c:v>
                </c:pt>
                <c:pt idx="281">
                  <c:v>9551827.3201118279</c:v>
                </c:pt>
                <c:pt idx="282">
                  <c:v>9349529.1175457072</c:v>
                </c:pt>
                <c:pt idx="283">
                  <c:v>8692755.6534136906</c:v>
                </c:pt>
                <c:pt idx="284">
                  <c:v>8290944.8013837384</c:v>
                </c:pt>
                <c:pt idx="285">
                  <c:v>8270729.2025693767</c:v>
                </c:pt>
                <c:pt idx="286">
                  <c:v>8089065.9434251823</c:v>
                </c:pt>
                <c:pt idx="287">
                  <c:v>7785359.7081744028</c:v>
                </c:pt>
                <c:pt idx="288">
                  <c:v>7353681.9900846463</c:v>
                </c:pt>
                <c:pt idx="289">
                  <c:v>6984370.8944378654</c:v>
                </c:pt>
                <c:pt idx="290">
                  <c:v>6810141.2880053706</c:v>
                </c:pt>
                <c:pt idx="291">
                  <c:v>7071554.2944530128</c:v>
                </c:pt>
                <c:pt idx="292">
                  <c:v>7754178.0813637925</c:v>
                </c:pt>
                <c:pt idx="293">
                  <c:v>8114749.8418532554</c:v>
                </c:pt>
                <c:pt idx="294">
                  <c:v>8151275.8385531083</c:v>
                </c:pt>
                <c:pt idx="295">
                  <c:v>7799808.363803057</c:v>
                </c:pt>
                <c:pt idx="296">
                  <c:v>7447026.4631615374</c:v>
                </c:pt>
                <c:pt idx="297">
                  <c:v>7174559.1408444932</c:v>
                </c:pt>
                <c:pt idx="298">
                  <c:v>6945889.3763616169</c:v>
                </c:pt>
                <c:pt idx="299">
                  <c:v>6643078.7977114161</c:v>
                </c:pt>
                <c:pt idx="300">
                  <c:v>6302673.5598077141</c:v>
                </c:pt>
                <c:pt idx="301">
                  <c:v>5973407.2465856429</c:v>
                </c:pt>
                <c:pt idx="302">
                  <c:v>5704951.384122015</c:v>
                </c:pt>
                <c:pt idx="303">
                  <c:v>5666143.5633964017</c:v>
                </c:pt>
                <c:pt idx="304">
                  <c:v>6449643.8788773194</c:v>
                </c:pt>
                <c:pt idx="305">
                  <c:v>7120050.8423019378</c:v>
                </c:pt>
                <c:pt idx="306">
                  <c:v>6742438.06408983</c:v>
                </c:pt>
                <c:pt idx="307">
                  <c:v>6322465.1511580413</c:v>
                </c:pt>
                <c:pt idx="308">
                  <c:v>6060476.4342242843</c:v>
                </c:pt>
                <c:pt idx="309">
                  <c:v>5885137.0198000958</c:v>
                </c:pt>
                <c:pt idx="310">
                  <c:v>5821130.7086140253</c:v>
                </c:pt>
                <c:pt idx="311">
                  <c:v>5645855.6339690601</c:v>
                </c:pt>
                <c:pt idx="312">
                  <c:v>5331368.3710922021</c:v>
                </c:pt>
                <c:pt idx="313">
                  <c:v>5095871.4215040728</c:v>
                </c:pt>
                <c:pt idx="314">
                  <c:v>4971429.9638209008</c:v>
                </c:pt>
                <c:pt idx="315">
                  <c:v>4905449.6022851793</c:v>
                </c:pt>
                <c:pt idx="316">
                  <c:v>5913795.6726364903</c:v>
                </c:pt>
                <c:pt idx="317">
                  <c:v>8787502.9109364208</c:v>
                </c:pt>
                <c:pt idx="318">
                  <c:v>10807535.445086474</c:v>
                </c:pt>
                <c:pt idx="319">
                  <c:v>10518976.839113196</c:v>
                </c:pt>
                <c:pt idx="320">
                  <c:v>10184584.816389613</c:v>
                </c:pt>
                <c:pt idx="321">
                  <c:v>10192878.8568801</c:v>
                </c:pt>
                <c:pt idx="322">
                  <c:v>10302510.443102501</c:v>
                </c:pt>
                <c:pt idx="323">
                  <c:v>10081006.665086726</c:v>
                </c:pt>
                <c:pt idx="324">
                  <c:v>9761600.4294754211</c:v>
                </c:pt>
                <c:pt idx="325">
                  <c:v>9523207.0088985339</c:v>
                </c:pt>
                <c:pt idx="326">
                  <c:v>9324863.8700643927</c:v>
                </c:pt>
                <c:pt idx="327">
                  <c:v>9599017.7814399097</c:v>
                </c:pt>
                <c:pt idx="328">
                  <c:v>11842647.375126794</c:v>
                </c:pt>
                <c:pt idx="329">
                  <c:v>13532071.06842499</c:v>
                </c:pt>
                <c:pt idx="330">
                  <c:v>13032137.079653878</c:v>
                </c:pt>
                <c:pt idx="331">
                  <c:v>12344567.119399438</c:v>
                </c:pt>
                <c:pt idx="332">
                  <c:v>11901673.365736265</c:v>
                </c:pt>
                <c:pt idx="333">
                  <c:v>11545369.35862647</c:v>
                </c:pt>
                <c:pt idx="334">
                  <c:v>11250949.628340717</c:v>
                </c:pt>
                <c:pt idx="335">
                  <c:v>10913673.331232369</c:v>
                </c:pt>
                <c:pt idx="336">
                  <c:v>10503194.428728933</c:v>
                </c:pt>
                <c:pt idx="337">
                  <c:v>10143929.166252483</c:v>
                </c:pt>
                <c:pt idx="338">
                  <c:v>9757691.06741504</c:v>
                </c:pt>
                <c:pt idx="339">
                  <c:v>9448756.6924218331</c:v>
                </c:pt>
                <c:pt idx="340">
                  <c:v>9423859.5783510245</c:v>
                </c:pt>
                <c:pt idx="341">
                  <c:v>9825999.3160485048</c:v>
                </c:pt>
                <c:pt idx="342">
                  <c:v>9844618.4295973927</c:v>
                </c:pt>
                <c:pt idx="343">
                  <c:v>8963346.6205196753</c:v>
                </c:pt>
                <c:pt idx="344">
                  <c:v>8305132.091292778</c:v>
                </c:pt>
                <c:pt idx="345">
                  <c:v>8292824.063773619</c:v>
                </c:pt>
                <c:pt idx="346">
                  <c:v>8376145.3877839688</c:v>
                </c:pt>
                <c:pt idx="347">
                  <c:v>8285222.2138069514</c:v>
                </c:pt>
                <c:pt idx="348">
                  <c:v>8012843.8251194153</c:v>
                </c:pt>
                <c:pt idx="349">
                  <c:v>7777225.5021593589</c:v>
                </c:pt>
                <c:pt idx="350">
                  <c:v>7585673.9370250683</c:v>
                </c:pt>
                <c:pt idx="351">
                  <c:v>8042726.1314761266</c:v>
                </c:pt>
                <c:pt idx="352">
                  <c:v>8517960.134882316</c:v>
                </c:pt>
                <c:pt idx="353">
                  <c:v>9276494.1326943487</c:v>
                </c:pt>
                <c:pt idx="354">
                  <c:v>9045339.9801402148</c:v>
                </c:pt>
                <c:pt idx="355">
                  <c:v>8484530.0171884876</c:v>
                </c:pt>
                <c:pt idx="356">
                  <c:v>8118325.7679525129</c:v>
                </c:pt>
                <c:pt idx="357">
                  <c:v>7929449.1602935512</c:v>
                </c:pt>
                <c:pt idx="358">
                  <c:v>7740352.316384824</c:v>
                </c:pt>
                <c:pt idx="359">
                  <c:v>7448155.0543900914</c:v>
                </c:pt>
                <c:pt idx="360">
                  <c:v>7008206.5801540511</c:v>
                </c:pt>
                <c:pt idx="361">
                  <c:v>6693403.2828581566</c:v>
                </c:pt>
                <c:pt idx="362">
                  <c:v>6329423.5427725399</c:v>
                </c:pt>
                <c:pt idx="363">
                  <c:v>6047071.6095655039</c:v>
                </c:pt>
                <c:pt idx="364">
                  <c:v>5978312.5348314084</c:v>
                </c:pt>
                <c:pt idx="365">
                  <c:v>6077425.6258467445</c:v>
                </c:pt>
                <c:pt idx="366">
                  <c:v>5669636.1488856236</c:v>
                </c:pt>
                <c:pt idx="367">
                  <c:v>5197536.4073852254</c:v>
                </c:pt>
                <c:pt idx="368">
                  <c:v>5244442.0546886344</c:v>
                </c:pt>
                <c:pt idx="369">
                  <c:v>5366794.5329523962</c:v>
                </c:pt>
                <c:pt idx="370">
                  <c:v>5249355.4110824289</c:v>
                </c:pt>
                <c:pt idx="371">
                  <c:v>4943185.2269857526</c:v>
                </c:pt>
                <c:pt idx="372">
                  <c:v>4737548.5339056384</c:v>
                </c:pt>
                <c:pt idx="373">
                  <c:v>4838700.5136718899</c:v>
                </c:pt>
                <c:pt idx="374">
                  <c:v>4698056.5101148421</c:v>
                </c:pt>
                <c:pt idx="375">
                  <c:v>5674516.0493236538</c:v>
                </c:pt>
                <c:pt idx="376">
                  <c:v>7678595.2573425276</c:v>
                </c:pt>
                <c:pt idx="377">
                  <c:v>8889654.6992915422</c:v>
                </c:pt>
                <c:pt idx="378">
                  <c:v>9360627.987741176</c:v>
                </c:pt>
                <c:pt idx="379">
                  <c:v>7990220.7426924435</c:v>
                </c:pt>
                <c:pt idx="380">
                  <c:v>6907885.2630560342</c:v>
                </c:pt>
                <c:pt idx="381">
                  <c:v>6854686.6007862119</c:v>
                </c:pt>
                <c:pt idx="382">
                  <c:v>6737190.9169500452</c:v>
                </c:pt>
                <c:pt idx="383">
                  <c:v>6477700.7445310988</c:v>
                </c:pt>
                <c:pt idx="384">
                  <c:v>5992906.2777681798</c:v>
                </c:pt>
                <c:pt idx="385">
                  <c:v>5668279.7390491515</c:v>
                </c:pt>
                <c:pt idx="386">
                  <c:v>5452103.3606797289</c:v>
                </c:pt>
                <c:pt idx="387">
                  <c:v>5343218.7357202535</c:v>
                </c:pt>
                <c:pt idx="388">
                  <c:v>5741610.7673314661</c:v>
                </c:pt>
                <c:pt idx="389">
                  <c:v>5581515.7811193131</c:v>
                </c:pt>
                <c:pt idx="390">
                  <c:v>5217719.0300510377</c:v>
                </c:pt>
                <c:pt idx="391">
                  <c:v>4676240.6246610964</c:v>
                </c:pt>
                <c:pt idx="392">
                  <c:v>4565605.2267687386</c:v>
                </c:pt>
                <c:pt idx="393">
                  <c:v>4258071.5850289399</c:v>
                </c:pt>
                <c:pt idx="394">
                  <c:v>3940633.7750234762</c:v>
                </c:pt>
                <c:pt idx="395">
                  <c:v>3503312.272202557</c:v>
                </c:pt>
                <c:pt idx="396">
                  <c:v>3178904.2193704527</c:v>
                </c:pt>
                <c:pt idx="397">
                  <c:v>2899744.2884899518</c:v>
                </c:pt>
                <c:pt idx="398">
                  <c:v>2623398.9604071542</c:v>
                </c:pt>
                <c:pt idx="399">
                  <c:v>2438116.2104525734</c:v>
                </c:pt>
                <c:pt idx="400">
                  <c:v>2823117.9502262664</c:v>
                </c:pt>
                <c:pt idx="401">
                  <c:v>3082359.3132184651</c:v>
                </c:pt>
                <c:pt idx="402">
                  <c:v>2981771.2968824343</c:v>
                </c:pt>
                <c:pt idx="403">
                  <c:v>2745799.2085256614</c:v>
                </c:pt>
                <c:pt idx="404">
                  <c:v>2542017.8902438758</c:v>
                </c:pt>
                <c:pt idx="405">
                  <c:v>2255241.0634895051</c:v>
                </c:pt>
                <c:pt idx="406">
                  <c:v>2059441.7274730839</c:v>
                </c:pt>
                <c:pt idx="407">
                  <c:v>1727048.5081700883</c:v>
                </c:pt>
                <c:pt idx="408">
                  <c:v>1471831.822789344</c:v>
                </c:pt>
                <c:pt idx="409">
                  <c:v>1264487.4958897971</c:v>
                </c:pt>
                <c:pt idx="410">
                  <c:v>1026198.5650445448</c:v>
                </c:pt>
                <c:pt idx="411">
                  <c:v>1240957.5329197813</c:v>
                </c:pt>
                <c:pt idx="412">
                  <c:v>2585641.1110566892</c:v>
                </c:pt>
                <c:pt idx="413">
                  <c:v>4387084.0922326269</c:v>
                </c:pt>
                <c:pt idx="414">
                  <c:v>5701516.204788317</c:v>
                </c:pt>
                <c:pt idx="415">
                  <c:v>5362684.3285483774</c:v>
                </c:pt>
                <c:pt idx="416">
                  <c:v>5089295.6650501573</c:v>
                </c:pt>
                <c:pt idx="417">
                  <c:v>5252929.2746383436</c:v>
                </c:pt>
                <c:pt idx="418">
                  <c:v>5267508.6888088416</c:v>
                </c:pt>
                <c:pt idx="419">
                  <c:v>5210746.29516719</c:v>
                </c:pt>
                <c:pt idx="420">
                  <c:v>5106182.8855915684</c:v>
                </c:pt>
                <c:pt idx="421">
                  <c:v>5006519.2470001746</c:v>
                </c:pt>
                <c:pt idx="422">
                  <c:v>5211953.1594996881</c:v>
                </c:pt>
                <c:pt idx="423">
                  <c:v>5452801.6134518264</c:v>
                </c:pt>
                <c:pt idx="424">
                  <c:v>6366266.3354075635</c:v>
                </c:pt>
                <c:pt idx="425">
                  <c:v>6503847.3144432688</c:v>
                </c:pt>
                <c:pt idx="426">
                  <c:v>6118298.5122996513</c:v>
                </c:pt>
                <c:pt idx="427">
                  <c:v>5515145.7975997226</c:v>
                </c:pt>
                <c:pt idx="428">
                  <c:v>5063490.4518611543</c:v>
                </c:pt>
                <c:pt idx="429">
                  <c:v>4815684.9652381819</c:v>
                </c:pt>
                <c:pt idx="430">
                  <c:v>4567604.7899357826</c:v>
                </c:pt>
                <c:pt idx="431">
                  <c:v>4268843.0469573978</c:v>
                </c:pt>
                <c:pt idx="432">
                  <c:v>3952956.3666476114</c:v>
                </c:pt>
                <c:pt idx="433">
                  <c:v>3718582.7787825363</c:v>
                </c:pt>
                <c:pt idx="434">
                  <c:v>3587450.3303391943</c:v>
                </c:pt>
                <c:pt idx="435">
                  <c:v>3419600.8413984505</c:v>
                </c:pt>
                <c:pt idx="436">
                  <c:v>3692251.2590044821</c:v>
                </c:pt>
                <c:pt idx="437">
                  <c:v>4673019.9740757551</c:v>
                </c:pt>
                <c:pt idx="438">
                  <c:v>4576207.2326760087</c:v>
                </c:pt>
                <c:pt idx="439">
                  <c:v>4275949.1922658961</c:v>
                </c:pt>
                <c:pt idx="440">
                  <c:v>4072750.2772627119</c:v>
                </c:pt>
                <c:pt idx="441">
                  <c:v>3756711.9820452714</c:v>
                </c:pt>
                <c:pt idx="442">
                  <c:v>3529801.0407729028</c:v>
                </c:pt>
                <c:pt idx="443">
                  <c:v>3220356.9341460168</c:v>
                </c:pt>
                <c:pt idx="444">
                  <c:v>3054654.2556687649</c:v>
                </c:pt>
                <c:pt idx="445">
                  <c:v>2901466.832274504</c:v>
                </c:pt>
                <c:pt idx="446">
                  <c:v>2740824.2270688489</c:v>
                </c:pt>
                <c:pt idx="447">
                  <c:v>2574658.8347903346</c:v>
                </c:pt>
                <c:pt idx="448">
                  <c:v>3084322.1952575147</c:v>
                </c:pt>
                <c:pt idx="449">
                  <c:v>4630778.4881284442</c:v>
                </c:pt>
                <c:pt idx="450">
                  <c:v>4685130.7107357327</c:v>
                </c:pt>
                <c:pt idx="451">
                  <c:v>4608534.0925775599</c:v>
                </c:pt>
                <c:pt idx="452">
                  <c:v>4279512.9392207703</c:v>
                </c:pt>
                <c:pt idx="453">
                  <c:v>4124059.9336357191</c:v>
                </c:pt>
                <c:pt idx="454">
                  <c:v>4002252.5640893308</c:v>
                </c:pt>
                <c:pt idx="455">
                  <c:v>3683225.9683503937</c:v>
                </c:pt>
                <c:pt idx="456">
                  <c:v>3498758.906197424</c:v>
                </c:pt>
                <c:pt idx="457">
                  <c:v>3335473.8502494274</c:v>
                </c:pt>
                <c:pt idx="458">
                  <c:v>3194655.5063893488</c:v>
                </c:pt>
                <c:pt idx="459">
                  <c:v>3773697.3540654778</c:v>
                </c:pt>
                <c:pt idx="460">
                  <c:v>5281777.0208379105</c:v>
                </c:pt>
                <c:pt idx="461">
                  <c:v>5610537.3100101054</c:v>
                </c:pt>
                <c:pt idx="462">
                  <c:v>5844482.9144427814</c:v>
                </c:pt>
                <c:pt idx="463">
                  <c:v>5101629.4268582407</c:v>
                </c:pt>
                <c:pt idx="464">
                  <c:v>4695219.1695010085</c:v>
                </c:pt>
                <c:pt idx="465">
                  <c:v>4771641.3284719018</c:v>
                </c:pt>
                <c:pt idx="466">
                  <c:v>4753441.4767141426</c:v>
                </c:pt>
                <c:pt idx="467">
                  <c:v>4492484.9012921993</c:v>
                </c:pt>
                <c:pt idx="468">
                  <c:v>4243003.4006406544</c:v>
                </c:pt>
                <c:pt idx="469">
                  <c:v>4034063.4741198625</c:v>
                </c:pt>
                <c:pt idx="470">
                  <c:v>3838913.9326715115</c:v>
                </c:pt>
                <c:pt idx="471">
                  <c:v>3697682.5940595148</c:v>
                </c:pt>
                <c:pt idx="472">
                  <c:v>5481905.9907643199</c:v>
                </c:pt>
                <c:pt idx="473">
                  <c:v>6766061.7710449379</c:v>
                </c:pt>
                <c:pt idx="474">
                  <c:v>6966024.7065582471</c:v>
                </c:pt>
                <c:pt idx="475">
                  <c:v>5818116.2732905401</c:v>
                </c:pt>
                <c:pt idx="476">
                  <c:v>5463501.9980897801</c:v>
                </c:pt>
                <c:pt idx="477">
                  <c:v>5394100.2928857887</c:v>
                </c:pt>
                <c:pt idx="478">
                  <c:v>5310063.9002000643</c:v>
                </c:pt>
                <c:pt idx="479">
                  <c:v>5067465.9521280825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B08-82AA-5D5E35044491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Equalization!$D$16:$D$495</c:f>
              <c:numCache>
                <c:formatCode>General</c:formatCode>
                <c:ptCount val="480"/>
                <c:pt idx="0">
                  <c:v>10588227.598362222</c:v>
                </c:pt>
                <c:pt idx="1">
                  <c:v>10514685.130315753</c:v>
                </c:pt>
                <c:pt idx="2">
                  <c:v>10264721.487539686</c:v>
                </c:pt>
                <c:pt idx="3">
                  <c:v>9959422.6412700955</c:v>
                </c:pt>
                <c:pt idx="4">
                  <c:v>9708676.8204630464</c:v>
                </c:pt>
                <c:pt idx="5">
                  <c:v>9503056.4487944245</c:v>
                </c:pt>
                <c:pt idx="6">
                  <c:v>9514839.059181463</c:v>
                </c:pt>
                <c:pt idx="7">
                  <c:v>9540474.3815422896</c:v>
                </c:pt>
                <c:pt idx="8">
                  <c:v>9444510.3826645836</c:v>
                </c:pt>
                <c:pt idx="9">
                  <c:v>9511312.8810797799</c:v>
                </c:pt>
                <c:pt idx="10">
                  <c:v>9374279.4695485905</c:v>
                </c:pt>
                <c:pt idx="11">
                  <c:v>9325579.0973496661</c:v>
                </c:pt>
                <c:pt idx="12">
                  <c:v>9428060.0270516723</c:v>
                </c:pt>
                <c:pt idx="13">
                  <c:v>9887540.894438535</c:v>
                </c:pt>
                <c:pt idx="14">
                  <c:v>9849127.8535621688</c:v>
                </c:pt>
                <c:pt idx="15">
                  <c:v>9484902.6246144678</c:v>
                </c:pt>
                <c:pt idx="16">
                  <c:v>8989299.8742714692</c:v>
                </c:pt>
                <c:pt idx="17">
                  <c:v>8725442.1889971774</c:v>
                </c:pt>
                <c:pt idx="18">
                  <c:v>8881237.7003629524</c:v>
                </c:pt>
                <c:pt idx="19">
                  <c:v>8723272.1251299176</c:v>
                </c:pt>
                <c:pt idx="20">
                  <c:v>8849129.7115555163</c:v>
                </c:pt>
                <c:pt idx="21">
                  <c:v>9142058.403559817</c:v>
                </c:pt>
                <c:pt idx="22">
                  <c:v>9197110.7441160195</c:v>
                </c:pt>
                <c:pt idx="23">
                  <c:v>9343176.8303555511</c:v>
                </c:pt>
                <c:pt idx="24">
                  <c:v>9549793.4394642208</c:v>
                </c:pt>
                <c:pt idx="25">
                  <c:v>9612514.6096671484</c:v>
                </c:pt>
                <c:pt idx="26">
                  <c:v>9561960.8823203649</c:v>
                </c:pt>
                <c:pt idx="27">
                  <c:v>9321801.8832799774</c:v>
                </c:pt>
                <c:pt idx="28">
                  <c:v>8931258.0969134532</c:v>
                </c:pt>
                <c:pt idx="29">
                  <c:v>8658074.7862490751</c:v>
                </c:pt>
                <c:pt idx="30">
                  <c:v>8867045.0913050473</c:v>
                </c:pt>
                <c:pt idx="31">
                  <c:v>9002985.8570743296</c:v>
                </c:pt>
                <c:pt idx="32">
                  <c:v>9023782.4195326548</c:v>
                </c:pt>
                <c:pt idx="33">
                  <c:v>9192716.6314774752</c:v>
                </c:pt>
                <c:pt idx="34">
                  <c:v>9164340.1560486462</c:v>
                </c:pt>
                <c:pt idx="35">
                  <c:v>9319964.1757837795</c:v>
                </c:pt>
                <c:pt idx="36">
                  <c:v>9333203.2923369985</c:v>
                </c:pt>
                <c:pt idx="37">
                  <c:v>9280234.8985188566</c:v>
                </c:pt>
                <c:pt idx="38">
                  <c:v>9184501.0758919064</c:v>
                </c:pt>
                <c:pt idx="39">
                  <c:v>8811924.5665458068</c:v>
                </c:pt>
                <c:pt idx="40">
                  <c:v>8436736.5261763763</c:v>
                </c:pt>
                <c:pt idx="41">
                  <c:v>8140186.8061389653</c:v>
                </c:pt>
                <c:pt idx="42">
                  <c:v>7799074.7648726096</c:v>
                </c:pt>
                <c:pt idx="43">
                  <c:v>7617538.6318437681</c:v>
                </c:pt>
                <c:pt idx="44">
                  <c:v>7495289.2948023081</c:v>
                </c:pt>
                <c:pt idx="45">
                  <c:v>7560140.5116150593</c:v>
                </c:pt>
                <c:pt idx="46">
                  <c:v>7434761.2684501577</c:v>
                </c:pt>
                <c:pt idx="47">
                  <c:v>7462447.7369862292</c:v>
                </c:pt>
                <c:pt idx="48">
                  <c:v>7588518.5015758816</c:v>
                </c:pt>
                <c:pt idx="49">
                  <c:v>7653278.9009085894</c:v>
                </c:pt>
                <c:pt idx="50">
                  <c:v>7557243.9370947909</c:v>
                </c:pt>
                <c:pt idx="51">
                  <c:v>7280698.5793133974</c:v>
                </c:pt>
                <c:pt idx="52">
                  <c:v>6837132.2384396214</c:v>
                </c:pt>
                <c:pt idx="53">
                  <c:v>6392023.6261482732</c:v>
                </c:pt>
                <c:pt idx="54">
                  <c:v>6234568.0893406793</c:v>
                </c:pt>
                <c:pt idx="55">
                  <c:v>6087821.7454959815</c:v>
                </c:pt>
                <c:pt idx="56">
                  <c:v>5873241.6510030581</c:v>
                </c:pt>
                <c:pt idx="57">
                  <c:v>5978650.5782032348</c:v>
                </c:pt>
                <c:pt idx="58">
                  <c:v>5980418.2724389751</c:v>
                </c:pt>
                <c:pt idx="59">
                  <c:v>6135431.5879874472</c:v>
                </c:pt>
                <c:pt idx="60">
                  <c:v>6178277.8300422076</c:v>
                </c:pt>
                <c:pt idx="61">
                  <c:v>6114069.6616461873</c:v>
                </c:pt>
                <c:pt idx="62">
                  <c:v>5900090.5653860699</c:v>
                </c:pt>
                <c:pt idx="63">
                  <c:v>5395859.764174928</c:v>
                </c:pt>
                <c:pt idx="64">
                  <c:v>5086129.3953351229</c:v>
                </c:pt>
                <c:pt idx="65">
                  <c:v>4821980.7898341091</c:v>
                </c:pt>
                <c:pt idx="66">
                  <c:v>4605973.3289276231</c:v>
                </c:pt>
                <c:pt idx="67">
                  <c:v>4488476.7902882919</c:v>
                </c:pt>
                <c:pt idx="68">
                  <c:v>4322914.944386092</c:v>
                </c:pt>
                <c:pt idx="69">
                  <c:v>4414167.9629591629</c:v>
                </c:pt>
                <c:pt idx="70">
                  <c:v>4445925.3821818279</c:v>
                </c:pt>
                <c:pt idx="71">
                  <c:v>4556141.0264495267</c:v>
                </c:pt>
                <c:pt idx="72">
                  <c:v>4732069.8714844901</c:v>
                </c:pt>
                <c:pt idx="73">
                  <c:v>5086199.5956852529</c:v>
                </c:pt>
                <c:pt idx="74">
                  <c:v>5182917.6564407246</c:v>
                </c:pt>
                <c:pt idx="75">
                  <c:v>4934930.585428115</c:v>
                </c:pt>
                <c:pt idx="76">
                  <c:v>4843940.7563061472</c:v>
                </c:pt>
                <c:pt idx="77">
                  <c:v>4646793.5321057392</c:v>
                </c:pt>
                <c:pt idx="78">
                  <c:v>4565873.4509201907</c:v>
                </c:pt>
                <c:pt idx="79">
                  <c:v>4479521.0203309897</c:v>
                </c:pt>
                <c:pt idx="80">
                  <c:v>4404370.2136910735</c:v>
                </c:pt>
                <c:pt idx="81">
                  <c:v>4557116.0040179882</c:v>
                </c:pt>
                <c:pt idx="82">
                  <c:v>4619742.317941105</c:v>
                </c:pt>
                <c:pt idx="83">
                  <c:v>4773722.3973216657</c:v>
                </c:pt>
                <c:pt idx="84">
                  <c:v>4938742.4718959592</c:v>
                </c:pt>
                <c:pt idx="85">
                  <c:v>4995586.3596817087</c:v>
                </c:pt>
                <c:pt idx="86">
                  <c:v>5207372.7186278543</c:v>
                </c:pt>
                <c:pt idx="87">
                  <c:v>4908077.4049867857</c:v>
                </c:pt>
                <c:pt idx="88">
                  <c:v>4816399.108539097</c:v>
                </c:pt>
                <c:pt idx="89">
                  <c:v>4586103.532021014</c:v>
                </c:pt>
                <c:pt idx="90">
                  <c:v>4549006.3294413211</c:v>
                </c:pt>
                <c:pt idx="91">
                  <c:v>4519326.412375195</c:v>
                </c:pt>
                <c:pt idx="92">
                  <c:v>4436903.2001478821</c:v>
                </c:pt>
                <c:pt idx="93">
                  <c:v>4530754.2521623475</c:v>
                </c:pt>
                <c:pt idx="94">
                  <c:v>4555646.4653210714</c:v>
                </c:pt>
                <c:pt idx="95">
                  <c:v>4763344.4045024263</c:v>
                </c:pt>
                <c:pt idx="96">
                  <c:v>4904162.7630467704</c:v>
                </c:pt>
                <c:pt idx="97">
                  <c:v>4943935.9289148739</c:v>
                </c:pt>
                <c:pt idx="98">
                  <c:v>4986370.6055767871</c:v>
                </c:pt>
                <c:pt idx="99">
                  <c:v>4935803.4082528753</c:v>
                </c:pt>
                <c:pt idx="100">
                  <c:v>4826907.5975635508</c:v>
                </c:pt>
                <c:pt idx="101">
                  <c:v>4772954.7169779614</c:v>
                </c:pt>
                <c:pt idx="102">
                  <c:v>4787299.1091766264</c:v>
                </c:pt>
                <c:pt idx="103">
                  <c:v>4845880.3295270372</c:v>
                </c:pt>
                <c:pt idx="104">
                  <c:v>5571449.6507775215</c:v>
                </c:pt>
                <c:pt idx="105">
                  <c:v>5758564.058528142</c:v>
                </c:pt>
                <c:pt idx="106">
                  <c:v>5852398.2666930305</c:v>
                </c:pt>
                <c:pt idx="107">
                  <c:v>6047200.7300714441</c:v>
                </c:pt>
                <c:pt idx="108">
                  <c:v>6135016.1560146017</c:v>
                </c:pt>
                <c:pt idx="109">
                  <c:v>6185819.6116780434</c:v>
                </c:pt>
                <c:pt idx="110">
                  <c:v>6007018.8555478882</c:v>
                </c:pt>
                <c:pt idx="111">
                  <c:v>5690698.2615643181</c:v>
                </c:pt>
                <c:pt idx="112">
                  <c:v>5497622.0071734423</c:v>
                </c:pt>
                <c:pt idx="113">
                  <c:v>5314196.8369597495</c:v>
                </c:pt>
                <c:pt idx="114">
                  <c:v>5103888.4290375318</c:v>
                </c:pt>
                <c:pt idx="115">
                  <c:v>4996431.8688272377</c:v>
                </c:pt>
                <c:pt idx="116">
                  <c:v>4959446.5738900062</c:v>
                </c:pt>
                <c:pt idx="117">
                  <c:v>5141899.485829303</c:v>
                </c:pt>
                <c:pt idx="118">
                  <c:v>5188565.3123024255</c:v>
                </c:pt>
                <c:pt idx="119">
                  <c:v>5457513.9869940998</c:v>
                </c:pt>
                <c:pt idx="120">
                  <c:v>5847113.9150720574</c:v>
                </c:pt>
                <c:pt idx="121">
                  <c:v>6107343.1523190876</c:v>
                </c:pt>
                <c:pt idx="122">
                  <c:v>6534085.9437797749</c:v>
                </c:pt>
                <c:pt idx="123">
                  <c:v>6618805.1520415954</c:v>
                </c:pt>
                <c:pt idx="124">
                  <c:v>6452454.3394813295</c:v>
                </c:pt>
                <c:pt idx="125">
                  <c:v>6495959.8029496875</c:v>
                </c:pt>
                <c:pt idx="126">
                  <c:v>6652786.4145598309</c:v>
                </c:pt>
                <c:pt idx="127">
                  <c:v>6578019.0763809104</c:v>
                </c:pt>
                <c:pt idx="128">
                  <c:v>6425689.436975278</c:v>
                </c:pt>
                <c:pt idx="129">
                  <c:v>6647683.4212992107</c:v>
                </c:pt>
                <c:pt idx="130">
                  <c:v>6687221.9169147331</c:v>
                </c:pt>
                <c:pt idx="131">
                  <c:v>6843340.1062952764</c:v>
                </c:pt>
                <c:pt idx="132">
                  <c:v>6967538.384871481</c:v>
                </c:pt>
                <c:pt idx="133">
                  <c:v>7246389.574315914</c:v>
                </c:pt>
                <c:pt idx="134">
                  <c:v>7275161.2777515948</c:v>
                </c:pt>
                <c:pt idx="135">
                  <c:v>7114035.5459623002</c:v>
                </c:pt>
                <c:pt idx="136">
                  <c:v>6993294.4134905124</c:v>
                </c:pt>
                <c:pt idx="137">
                  <c:v>7029159.0986200916</c:v>
                </c:pt>
                <c:pt idx="138">
                  <c:v>7179981.5453441404</c:v>
                </c:pt>
                <c:pt idx="139">
                  <c:v>7292395.0917468192</c:v>
                </c:pt>
                <c:pt idx="140">
                  <c:v>7220011.0198655147</c:v>
                </c:pt>
                <c:pt idx="141">
                  <c:v>7323181.1444716062</c:v>
                </c:pt>
                <c:pt idx="142">
                  <c:v>7326438.8219575128</c:v>
                </c:pt>
                <c:pt idx="143">
                  <c:v>7415800.7050087843</c:v>
                </c:pt>
                <c:pt idx="144">
                  <c:v>7654656.4709033063</c:v>
                </c:pt>
                <c:pt idx="145">
                  <c:v>7759369.0052084662</c:v>
                </c:pt>
                <c:pt idx="146">
                  <c:v>7791815.5404561078</c:v>
                </c:pt>
                <c:pt idx="147">
                  <c:v>7543691.6105628982</c:v>
                </c:pt>
                <c:pt idx="148">
                  <c:v>7432391.7482966753</c:v>
                </c:pt>
                <c:pt idx="149">
                  <c:v>7213624.6812467538</c:v>
                </c:pt>
                <c:pt idx="150">
                  <c:v>7228598.7429859014</c:v>
                </c:pt>
                <c:pt idx="151">
                  <c:v>7264863.6021566764</c:v>
                </c:pt>
                <c:pt idx="152">
                  <c:v>7228230.6013476234</c:v>
                </c:pt>
                <c:pt idx="153">
                  <c:v>7305157.2718090303</c:v>
                </c:pt>
                <c:pt idx="154">
                  <c:v>7277518.5391673278</c:v>
                </c:pt>
                <c:pt idx="155">
                  <c:v>7384588.4582393831</c:v>
                </c:pt>
                <c:pt idx="156">
                  <c:v>7546132.4162029764</c:v>
                </c:pt>
                <c:pt idx="157">
                  <c:v>7643937.4213963877</c:v>
                </c:pt>
                <c:pt idx="158">
                  <c:v>7683046.8748089056</c:v>
                </c:pt>
                <c:pt idx="159">
                  <c:v>7588744.0475620115</c:v>
                </c:pt>
                <c:pt idx="160">
                  <c:v>7456589.9010385694</c:v>
                </c:pt>
                <c:pt idx="161">
                  <c:v>7449662.3857619353</c:v>
                </c:pt>
                <c:pt idx="162">
                  <c:v>7463436.6842595395</c:v>
                </c:pt>
                <c:pt idx="163">
                  <c:v>7425181.8120803563</c:v>
                </c:pt>
                <c:pt idx="164">
                  <c:v>7306738.5587963229</c:v>
                </c:pt>
                <c:pt idx="165">
                  <c:v>7375672.1466832794</c:v>
                </c:pt>
                <c:pt idx="166">
                  <c:v>7362405.8602119349</c:v>
                </c:pt>
                <c:pt idx="167">
                  <c:v>7460671.251471417</c:v>
                </c:pt>
                <c:pt idx="168">
                  <c:v>7652442.2289158739</c:v>
                </c:pt>
                <c:pt idx="169">
                  <c:v>7751405.5550622614</c:v>
                </c:pt>
                <c:pt idx="170">
                  <c:v>7792656.882296727</c:v>
                </c:pt>
                <c:pt idx="171">
                  <c:v>7609796.7100715293</c:v>
                </c:pt>
                <c:pt idx="172">
                  <c:v>7510424.4047518475</c:v>
                </c:pt>
                <c:pt idx="173">
                  <c:v>7451555.8154081199</c:v>
                </c:pt>
                <c:pt idx="174">
                  <c:v>7541974.07625682</c:v>
                </c:pt>
                <c:pt idx="175">
                  <c:v>7537345.6147901537</c:v>
                </c:pt>
                <c:pt idx="176">
                  <c:v>7606588.4255690109</c:v>
                </c:pt>
                <c:pt idx="177">
                  <c:v>7633080.3426287463</c:v>
                </c:pt>
                <c:pt idx="178">
                  <c:v>7639045.095508988</c:v>
                </c:pt>
                <c:pt idx="179">
                  <c:v>7784434.5888496041</c:v>
                </c:pt>
                <c:pt idx="180">
                  <c:v>7931621.047358036</c:v>
                </c:pt>
                <c:pt idx="181">
                  <c:v>7978633.5067241229</c:v>
                </c:pt>
                <c:pt idx="182">
                  <c:v>7954788.8425688669</c:v>
                </c:pt>
                <c:pt idx="183">
                  <c:v>7700110.4343998134</c:v>
                </c:pt>
                <c:pt idx="184">
                  <c:v>7627755.2441495396</c:v>
                </c:pt>
                <c:pt idx="185">
                  <c:v>7492522.0938327555</c:v>
                </c:pt>
                <c:pt idx="186">
                  <c:v>7498502.7615906689</c:v>
                </c:pt>
                <c:pt idx="187">
                  <c:v>7592805.4338543806</c:v>
                </c:pt>
                <c:pt idx="188">
                  <c:v>7543956.5178800933</c:v>
                </c:pt>
                <c:pt idx="189">
                  <c:v>7641144.6703094384</c:v>
                </c:pt>
                <c:pt idx="190">
                  <c:v>7721568.6395812454</c:v>
                </c:pt>
                <c:pt idx="191">
                  <c:v>7872894.0504885437</c:v>
                </c:pt>
                <c:pt idx="192">
                  <c:v>7865550.5725401258</c:v>
                </c:pt>
                <c:pt idx="193">
                  <c:v>7782724.626384344</c:v>
                </c:pt>
                <c:pt idx="194">
                  <c:v>7637047.047483216</c:v>
                </c:pt>
                <c:pt idx="195">
                  <c:v>7229664.7126829708</c:v>
                </c:pt>
                <c:pt idx="196">
                  <c:v>6973804.9642933961</c:v>
                </c:pt>
                <c:pt idx="197">
                  <c:v>6719843.6612503491</c:v>
                </c:pt>
                <c:pt idx="198">
                  <c:v>6559303.0547093973</c:v>
                </c:pt>
                <c:pt idx="199">
                  <c:v>6601310.424467654</c:v>
                </c:pt>
                <c:pt idx="200">
                  <c:v>6412353.0713534327</c:v>
                </c:pt>
                <c:pt idx="201">
                  <c:v>6544830.3451069538</c:v>
                </c:pt>
                <c:pt idx="202">
                  <c:v>6543952.9423259478</c:v>
                </c:pt>
                <c:pt idx="203">
                  <c:v>6652773.5908215996</c:v>
                </c:pt>
                <c:pt idx="204">
                  <c:v>6832476.718113088</c:v>
                </c:pt>
                <c:pt idx="205">
                  <c:v>6915732.2735437639</c:v>
                </c:pt>
                <c:pt idx="206">
                  <c:v>6900558.0604390427</c:v>
                </c:pt>
                <c:pt idx="207">
                  <c:v>6769028.8326691678</c:v>
                </c:pt>
                <c:pt idx="208">
                  <c:v>6727789.0181083847</c:v>
                </c:pt>
                <c:pt idx="209">
                  <c:v>6728141.1626125891</c:v>
                </c:pt>
                <c:pt idx="210">
                  <c:v>6678389.9443579149</c:v>
                </c:pt>
                <c:pt idx="211">
                  <c:v>6781363.3963028267</c:v>
                </c:pt>
                <c:pt idx="212">
                  <c:v>6708727.3782319343</c:v>
                </c:pt>
                <c:pt idx="213">
                  <c:v>6857159.2841642881</c:v>
                </c:pt>
                <c:pt idx="214">
                  <c:v>6836843.3985674297</c:v>
                </c:pt>
                <c:pt idx="215">
                  <c:v>6976858.7519533187</c:v>
                </c:pt>
                <c:pt idx="216">
                  <c:v>7231013.1428344026</c:v>
                </c:pt>
                <c:pt idx="217">
                  <c:v>7320975.1655349946</c:v>
                </c:pt>
                <c:pt idx="218">
                  <c:v>7451717.4315537065</c:v>
                </c:pt>
                <c:pt idx="219">
                  <c:v>7353064.1257493366</c:v>
                </c:pt>
                <c:pt idx="220">
                  <c:v>7360286.9074335527</c:v>
                </c:pt>
                <c:pt idx="221">
                  <c:v>7345067.0926578585</c:v>
                </c:pt>
                <c:pt idx="222">
                  <c:v>7407874.3424929287</c:v>
                </c:pt>
                <c:pt idx="223">
                  <c:v>7473938.8887555432</c:v>
                </c:pt>
                <c:pt idx="224">
                  <c:v>7372084.8910027323</c:v>
                </c:pt>
                <c:pt idx="225">
                  <c:v>7445801.9668729147</c:v>
                </c:pt>
                <c:pt idx="226">
                  <c:v>7496436.2964305673</c:v>
                </c:pt>
                <c:pt idx="227">
                  <c:v>7626623.4874673774</c:v>
                </c:pt>
                <c:pt idx="228">
                  <c:v>7781332.4487219611</c:v>
                </c:pt>
                <c:pt idx="229">
                  <c:v>7870633.6796618337</c:v>
                </c:pt>
                <c:pt idx="230">
                  <c:v>7846099.6508787246</c:v>
                </c:pt>
                <c:pt idx="231">
                  <c:v>7588185.0055064354</c:v>
                </c:pt>
                <c:pt idx="232">
                  <c:v>7485230.6633628421</c:v>
                </c:pt>
                <c:pt idx="233">
                  <c:v>7445138.8473143661</c:v>
                </c:pt>
                <c:pt idx="234">
                  <c:v>7569154.1589853019</c:v>
                </c:pt>
                <c:pt idx="235">
                  <c:v>7583638.0247070435</c:v>
                </c:pt>
                <c:pt idx="236">
                  <c:v>7529617.9858069429</c:v>
                </c:pt>
                <c:pt idx="237">
                  <c:v>7670547.3793926211</c:v>
                </c:pt>
                <c:pt idx="238">
                  <c:v>7648575.9569572816</c:v>
                </c:pt>
                <c:pt idx="239">
                  <c:v>7752992.8997897655</c:v>
                </c:pt>
                <c:pt idx="240">
                  <c:v>7933816.1240759362</c:v>
                </c:pt>
                <c:pt idx="241">
                  <c:v>7964178.8708646903</c:v>
                </c:pt>
                <c:pt idx="242">
                  <c:v>7814876.9033764061</c:v>
                </c:pt>
                <c:pt idx="243">
                  <c:v>7645989.0326356525</c:v>
                </c:pt>
                <c:pt idx="244">
                  <c:v>7382842.8564125849</c:v>
                </c:pt>
                <c:pt idx="245">
                  <c:v>7276479.5271812109</c:v>
                </c:pt>
                <c:pt idx="246">
                  <c:v>7297754.7853788901</c:v>
                </c:pt>
                <c:pt idx="247">
                  <c:v>7460975.8363443762</c:v>
                </c:pt>
                <c:pt idx="248">
                  <c:v>7525962.9884911058</c:v>
                </c:pt>
                <c:pt idx="249">
                  <c:v>7630482.8162720632</c:v>
                </c:pt>
                <c:pt idx="250">
                  <c:v>7683836.8751837686</c:v>
                </c:pt>
                <c:pt idx="251">
                  <c:v>7785869.2657378288</c:v>
                </c:pt>
                <c:pt idx="252">
                  <c:v>8113659.7156927669</c:v>
                </c:pt>
                <c:pt idx="253">
                  <c:v>8164503.4198640799</c:v>
                </c:pt>
                <c:pt idx="254">
                  <c:v>8249257.5075058807</c:v>
                </c:pt>
                <c:pt idx="255">
                  <c:v>8153728.6264991425</c:v>
                </c:pt>
                <c:pt idx="256">
                  <c:v>8228607.9091322673</c:v>
                </c:pt>
                <c:pt idx="257">
                  <c:v>8215647.5161199057</c:v>
                </c:pt>
                <c:pt idx="258">
                  <c:v>8309034.8253434235</c:v>
                </c:pt>
                <c:pt idx="259">
                  <c:v>8277892.7590236086</c:v>
                </c:pt>
                <c:pt idx="260">
                  <c:v>8262926.1198370252</c:v>
                </c:pt>
                <c:pt idx="261">
                  <c:v>8401246.5670471955</c:v>
                </c:pt>
                <c:pt idx="262">
                  <c:v>8381885.2596001169</c:v>
                </c:pt>
                <c:pt idx="263">
                  <c:v>8503630.6207994614</c:v>
                </c:pt>
                <c:pt idx="264">
                  <c:v>8737855.7538937293</c:v>
                </c:pt>
                <c:pt idx="265">
                  <c:v>8834175.8440936208</c:v>
                </c:pt>
                <c:pt idx="266">
                  <c:v>8845721.488464484</c:v>
                </c:pt>
                <c:pt idx="267">
                  <c:v>8624235.2984982114</c:v>
                </c:pt>
                <c:pt idx="268">
                  <c:v>8357180.1795586692</c:v>
                </c:pt>
                <c:pt idx="269">
                  <c:v>8319078.8309393143</c:v>
                </c:pt>
                <c:pt idx="270">
                  <c:v>8414847.7098851204</c:v>
                </c:pt>
                <c:pt idx="271">
                  <c:v>8482881.0457894206</c:v>
                </c:pt>
                <c:pt idx="272">
                  <c:v>8526743.1475131847</c:v>
                </c:pt>
                <c:pt idx="273">
                  <c:v>8654182.2744119633</c:v>
                </c:pt>
                <c:pt idx="274">
                  <c:v>8695092.348977048</c:v>
                </c:pt>
                <c:pt idx="275">
                  <c:v>8763265.1420186721</c:v>
                </c:pt>
                <c:pt idx="276">
                  <c:v>8966741.2004910633</c:v>
                </c:pt>
                <c:pt idx="277">
                  <c:v>9095065.9758672658</c:v>
                </c:pt>
                <c:pt idx="278">
                  <c:v>9110752.0719794035</c:v>
                </c:pt>
                <c:pt idx="279">
                  <c:v>8883644.1356139239</c:v>
                </c:pt>
                <c:pt idx="280">
                  <c:v>8662293.4077305347</c:v>
                </c:pt>
                <c:pt idx="281">
                  <c:v>8517212.9488707967</c:v>
                </c:pt>
                <c:pt idx="282">
                  <c:v>8162587.7065405985</c:v>
                </c:pt>
                <c:pt idx="283">
                  <c:v>8236906.9953291211</c:v>
                </c:pt>
                <c:pt idx="284">
                  <c:v>8264670.1658651074</c:v>
                </c:pt>
                <c:pt idx="285">
                  <c:v>8301060.6414742935</c:v>
                </c:pt>
                <c:pt idx="286">
                  <c:v>8223439.5974303735</c:v>
                </c:pt>
                <c:pt idx="287">
                  <c:v>8239032.6730637746</c:v>
                </c:pt>
                <c:pt idx="288">
                  <c:v>8353730.5730102891</c:v>
                </c:pt>
                <c:pt idx="289">
                  <c:v>8364853.4769533556</c:v>
                </c:pt>
                <c:pt idx="290">
                  <c:v>8178405.8860264141</c:v>
                </c:pt>
                <c:pt idx="291">
                  <c:v>7862531.2611266784</c:v>
                </c:pt>
                <c:pt idx="292">
                  <c:v>7633273.3836486265</c:v>
                </c:pt>
                <c:pt idx="293">
                  <c:v>7476108.33850828</c:v>
                </c:pt>
                <c:pt idx="294">
                  <c:v>7443436.5561941788</c:v>
                </c:pt>
                <c:pt idx="295">
                  <c:v>7675490.4372623023</c:v>
                </c:pt>
                <c:pt idx="296">
                  <c:v>7573619.5125876386</c:v>
                </c:pt>
                <c:pt idx="297">
                  <c:v>7610289.4402639307</c:v>
                </c:pt>
                <c:pt idx="298">
                  <c:v>7551456.9121438973</c:v>
                </c:pt>
                <c:pt idx="299">
                  <c:v>7614586.3956432035</c:v>
                </c:pt>
                <c:pt idx="300">
                  <c:v>7735610.7540087076</c:v>
                </c:pt>
                <c:pt idx="301">
                  <c:v>7720507.4407961946</c:v>
                </c:pt>
                <c:pt idx="302">
                  <c:v>7454764.5735044777</c:v>
                </c:pt>
                <c:pt idx="303">
                  <c:v>7178607.2671885919</c:v>
                </c:pt>
                <c:pt idx="304">
                  <c:v>6920483.2637102269</c:v>
                </c:pt>
                <c:pt idx="305">
                  <c:v>6814013.8851762377</c:v>
                </c:pt>
                <c:pt idx="306">
                  <c:v>6718433.2859275285</c:v>
                </c:pt>
                <c:pt idx="307">
                  <c:v>6615248.9934538733</c:v>
                </c:pt>
                <c:pt idx="308">
                  <c:v>6516272.2916688602</c:v>
                </c:pt>
                <c:pt idx="309">
                  <c:v>6458293.3422239935</c:v>
                </c:pt>
                <c:pt idx="310">
                  <c:v>6391480.1248026052</c:v>
                </c:pt>
                <c:pt idx="311">
                  <c:v>6435585.428502623</c:v>
                </c:pt>
                <c:pt idx="312">
                  <c:v>6645408.2083667275</c:v>
                </c:pt>
                <c:pt idx="313">
                  <c:v>6684638.8422684846</c:v>
                </c:pt>
                <c:pt idx="314">
                  <c:v>6517570.4153010901</c:v>
                </c:pt>
                <c:pt idx="315">
                  <c:v>6229851.1071813907</c:v>
                </c:pt>
                <c:pt idx="316">
                  <c:v>6221896.354858337</c:v>
                </c:pt>
                <c:pt idx="317">
                  <c:v>6166242.7827293463</c:v>
                </c:pt>
                <c:pt idx="318">
                  <c:v>6600123.3838801496</c:v>
                </c:pt>
                <c:pt idx="319">
                  <c:v>7378363.3190830424</c:v>
                </c:pt>
                <c:pt idx="320">
                  <c:v>7836489.7036858285</c:v>
                </c:pt>
                <c:pt idx="321">
                  <c:v>8051784.4771748856</c:v>
                </c:pt>
                <c:pt idx="322">
                  <c:v>8030129.1830405071</c:v>
                </c:pt>
                <c:pt idx="323">
                  <c:v>8148251.927677636</c:v>
                </c:pt>
                <c:pt idx="324">
                  <c:v>8254187.737822365</c:v>
                </c:pt>
                <c:pt idx="325">
                  <c:v>8374686.7806023173</c:v>
                </c:pt>
                <c:pt idx="326">
                  <c:v>8342104.7854027003</c:v>
                </c:pt>
                <c:pt idx="327">
                  <c:v>8148594.246910111</c:v>
                </c:pt>
                <c:pt idx="328">
                  <c:v>8130708.3483218858</c:v>
                </c:pt>
                <c:pt idx="329">
                  <c:v>8306392.7647018218</c:v>
                </c:pt>
                <c:pt idx="330">
                  <c:v>8347294.7054265346</c:v>
                </c:pt>
                <c:pt idx="331">
                  <c:v>8545013.7831806391</c:v>
                </c:pt>
                <c:pt idx="332">
                  <c:v>8614345.3009640668</c:v>
                </c:pt>
                <c:pt idx="333">
                  <c:v>8799837.1482499074</c:v>
                </c:pt>
                <c:pt idx="334">
                  <c:v>8798699.6242842395</c:v>
                </c:pt>
                <c:pt idx="335">
                  <c:v>8934239.8655897435</c:v>
                </c:pt>
                <c:pt idx="336">
                  <c:v>9049552.8184401374</c:v>
                </c:pt>
                <c:pt idx="337">
                  <c:v>9111415.2227232046</c:v>
                </c:pt>
                <c:pt idx="338">
                  <c:v>8980493.8353949338</c:v>
                </c:pt>
                <c:pt idx="339">
                  <c:v>8681834.3405284062</c:v>
                </c:pt>
                <c:pt idx="340">
                  <c:v>8342770.2734923866</c:v>
                </c:pt>
                <c:pt idx="341">
                  <c:v>7892120.7030071001</c:v>
                </c:pt>
                <c:pt idx="342">
                  <c:v>7509439.1817202354</c:v>
                </c:pt>
                <c:pt idx="343">
                  <c:v>7989300.8929590117</c:v>
                </c:pt>
                <c:pt idx="344">
                  <c:v>8252276.3613109756</c:v>
                </c:pt>
                <c:pt idx="345">
                  <c:v>8284993.9282088885</c:v>
                </c:pt>
                <c:pt idx="346">
                  <c:v>8308057.4966806322</c:v>
                </c:pt>
                <c:pt idx="347">
                  <c:v>8394950.5276395939</c:v>
                </c:pt>
                <c:pt idx="348">
                  <c:v>8558366.5352852587</c:v>
                </c:pt>
                <c:pt idx="349">
                  <c:v>8545957.6110497769</c:v>
                </c:pt>
                <c:pt idx="350">
                  <c:v>8365954.0052405773</c:v>
                </c:pt>
                <c:pt idx="351">
                  <c:v>8165272.4265283477</c:v>
                </c:pt>
                <c:pt idx="352">
                  <c:v>7919961.8731454676</c:v>
                </c:pt>
                <c:pt idx="353">
                  <c:v>7654152.1891321186</c:v>
                </c:pt>
                <c:pt idx="354">
                  <c:v>7508486.686373272</c:v>
                </c:pt>
                <c:pt idx="355">
                  <c:v>7417997.4372924175</c:v>
                </c:pt>
                <c:pt idx="356">
                  <c:v>7351561.4401058955</c:v>
                </c:pt>
                <c:pt idx="357">
                  <c:v>7377063.9326658407</c:v>
                </c:pt>
                <c:pt idx="358">
                  <c:v>7308089.6228447594</c:v>
                </c:pt>
                <c:pt idx="359">
                  <c:v>7400824.7848500572</c:v>
                </c:pt>
                <c:pt idx="360">
                  <c:v>7473776.9653158998</c:v>
                </c:pt>
                <c:pt idx="361">
                  <c:v>7434100.3749371776</c:v>
                </c:pt>
                <c:pt idx="362">
                  <c:v>7221427.9608054291</c:v>
                </c:pt>
                <c:pt idx="363">
                  <c:v>6953906.9507842548</c:v>
                </c:pt>
                <c:pt idx="364">
                  <c:v>6596273.537492739</c:v>
                </c:pt>
                <c:pt idx="365">
                  <c:v>6458644.5288548619</c:v>
                </c:pt>
                <c:pt idx="366">
                  <c:v>6347270.4589562938</c:v>
                </c:pt>
                <c:pt idx="367">
                  <c:v>6352586.0519920103</c:v>
                </c:pt>
                <c:pt idx="368">
                  <c:v>6226883.4145175321</c:v>
                </c:pt>
                <c:pt idx="369">
                  <c:v>6459908.0506557627</c:v>
                </c:pt>
                <c:pt idx="370">
                  <c:v>6561782.1080589648</c:v>
                </c:pt>
                <c:pt idx="371">
                  <c:v>6763878.5573708853</c:v>
                </c:pt>
                <c:pt idx="372">
                  <c:v>6799557.073535867</c:v>
                </c:pt>
                <c:pt idx="373">
                  <c:v>6747615.863460144</c:v>
                </c:pt>
                <c:pt idx="374">
                  <c:v>6438245.9455934698</c:v>
                </c:pt>
                <c:pt idx="375">
                  <c:v>6044764.6393941455</c:v>
                </c:pt>
                <c:pt idx="376">
                  <c:v>5760585.4411083646</c:v>
                </c:pt>
                <c:pt idx="377">
                  <c:v>5297861.291976193</c:v>
                </c:pt>
                <c:pt idx="378">
                  <c:v>5120446.9416542472</c:v>
                </c:pt>
                <c:pt idx="379">
                  <c:v>6130087.3958846983</c:v>
                </c:pt>
                <c:pt idx="380">
                  <c:v>6873557.9356497377</c:v>
                </c:pt>
                <c:pt idx="381">
                  <c:v>6903684.4161041798</c:v>
                </c:pt>
                <c:pt idx="382">
                  <c:v>6895267.9645898426</c:v>
                </c:pt>
                <c:pt idx="383">
                  <c:v>6975651.8074943377</c:v>
                </c:pt>
                <c:pt idx="384">
                  <c:v>7076369.5375021184</c:v>
                </c:pt>
                <c:pt idx="385">
                  <c:v>7077041.5999161936</c:v>
                </c:pt>
                <c:pt idx="386">
                  <c:v>6936764.6744224317</c:v>
                </c:pt>
                <c:pt idx="387">
                  <c:v>6635337.5354667073</c:v>
                </c:pt>
                <c:pt idx="388">
                  <c:v>6364886.977967686</c:v>
                </c:pt>
                <c:pt idx="389">
                  <c:v>6048358.877536606</c:v>
                </c:pt>
                <c:pt idx="390">
                  <c:v>5829964.5090202428</c:v>
                </c:pt>
                <c:pt idx="391">
                  <c:v>5866759.7217439488</c:v>
                </c:pt>
                <c:pt idx="392">
                  <c:v>5932165.6439487208</c:v>
                </c:pt>
                <c:pt idx="393">
                  <c:v>6172915.9055574909</c:v>
                </c:pt>
                <c:pt idx="394">
                  <c:v>6275290.4063511863</c:v>
                </c:pt>
                <c:pt idx="395">
                  <c:v>6419752.2392075351</c:v>
                </c:pt>
                <c:pt idx="396">
                  <c:v>6397768.4701264538</c:v>
                </c:pt>
                <c:pt idx="397">
                  <c:v>6244038.5878562639</c:v>
                </c:pt>
                <c:pt idx="398">
                  <c:v>5904644.207808096</c:v>
                </c:pt>
                <c:pt idx="399">
                  <c:v>5620858.0419866852</c:v>
                </c:pt>
                <c:pt idx="400">
                  <c:v>5425786.0429079439</c:v>
                </c:pt>
                <c:pt idx="401">
                  <c:v>5019909.826599678</c:v>
                </c:pt>
                <c:pt idx="402">
                  <c:v>4722241.1560640568</c:v>
                </c:pt>
                <c:pt idx="403">
                  <c:v>4654087.8898893725</c:v>
                </c:pt>
                <c:pt idx="404">
                  <c:v>4521390.0948637743</c:v>
                </c:pt>
                <c:pt idx="405">
                  <c:v>4776762.605949048</c:v>
                </c:pt>
                <c:pt idx="406">
                  <c:v>4891730.2337372499</c:v>
                </c:pt>
                <c:pt idx="407">
                  <c:v>5066739.8780061156</c:v>
                </c:pt>
                <c:pt idx="408">
                  <c:v>5204551.012890066</c:v>
                </c:pt>
                <c:pt idx="409">
                  <c:v>5169216.4403117178</c:v>
                </c:pt>
                <c:pt idx="410">
                  <c:v>4959436.0163390776</c:v>
                </c:pt>
                <c:pt idx="411">
                  <c:v>4809220.0567753864</c:v>
                </c:pt>
                <c:pt idx="412">
                  <c:v>4739835.7507757805</c:v>
                </c:pt>
                <c:pt idx="413">
                  <c:v>4560049.3195876945</c:v>
                </c:pt>
                <c:pt idx="414">
                  <c:v>4294885.4846461322</c:v>
                </c:pt>
                <c:pt idx="415">
                  <c:v>4726053.0553615233</c:v>
                </c:pt>
                <c:pt idx="416">
                  <c:v>5035822.7872199658</c:v>
                </c:pt>
                <c:pt idx="417">
                  <c:v>5321240.3167444188</c:v>
                </c:pt>
                <c:pt idx="418">
                  <c:v>5573565.9007411795</c:v>
                </c:pt>
                <c:pt idx="419">
                  <c:v>6002366.2258908572</c:v>
                </c:pt>
                <c:pt idx="420">
                  <c:v>6151216.0805110689</c:v>
                </c:pt>
                <c:pt idx="421">
                  <c:v>6089953.3650356792</c:v>
                </c:pt>
                <c:pt idx="422">
                  <c:v>5937765.5933677424</c:v>
                </c:pt>
                <c:pt idx="423">
                  <c:v>5607510.2629777752</c:v>
                </c:pt>
                <c:pt idx="424">
                  <c:v>5340480.2456538985</c:v>
                </c:pt>
                <c:pt idx="425">
                  <c:v>5029376.1951781595</c:v>
                </c:pt>
                <c:pt idx="426">
                  <c:v>4772727.8778880276</c:v>
                </c:pt>
                <c:pt idx="427">
                  <c:v>4860563.0973198432</c:v>
                </c:pt>
                <c:pt idx="428">
                  <c:v>5070445.7355189724</c:v>
                </c:pt>
                <c:pt idx="429">
                  <c:v>5349986.5984180374</c:v>
                </c:pt>
                <c:pt idx="430">
                  <c:v>5534219.5919252494</c:v>
                </c:pt>
                <c:pt idx="431">
                  <c:v>5971314.550787976</c:v>
                </c:pt>
                <c:pt idx="432">
                  <c:v>6064947.5979319988</c:v>
                </c:pt>
                <c:pt idx="433">
                  <c:v>6001656.7680992493</c:v>
                </c:pt>
                <c:pt idx="434">
                  <c:v>5731729.6827295879</c:v>
                </c:pt>
                <c:pt idx="435">
                  <c:v>5387238.2855276549</c:v>
                </c:pt>
                <c:pt idx="436">
                  <c:v>5086773.3775655497</c:v>
                </c:pt>
                <c:pt idx="437">
                  <c:v>4761769.0422108117</c:v>
                </c:pt>
                <c:pt idx="438">
                  <c:v>4558650.4920361815</c:v>
                </c:pt>
                <c:pt idx="439">
                  <c:v>4508658.1821882734</c:v>
                </c:pt>
                <c:pt idx="440">
                  <c:v>4510476.2029801644</c:v>
                </c:pt>
                <c:pt idx="441">
                  <c:v>4744481.935068666</c:v>
                </c:pt>
                <c:pt idx="442">
                  <c:v>4898477.0412878422</c:v>
                </c:pt>
                <c:pt idx="443">
                  <c:v>5104720.1274913969</c:v>
                </c:pt>
                <c:pt idx="444">
                  <c:v>5188685.1079780366</c:v>
                </c:pt>
                <c:pt idx="445">
                  <c:v>5185240.266668288</c:v>
                </c:pt>
                <c:pt idx="446">
                  <c:v>4977223.0890752673</c:v>
                </c:pt>
                <c:pt idx="447">
                  <c:v>4725407.061718436</c:v>
                </c:pt>
                <c:pt idx="448">
                  <c:v>4495166.8241158584</c:v>
                </c:pt>
                <c:pt idx="449">
                  <c:v>4190898.3625959037</c:v>
                </c:pt>
                <c:pt idx="450">
                  <c:v>3992918.041135144</c:v>
                </c:pt>
                <c:pt idx="451">
                  <c:v>4137626.9530147505</c:v>
                </c:pt>
                <c:pt idx="452">
                  <c:v>4212760.2385007655</c:v>
                </c:pt>
                <c:pt idx="453">
                  <c:v>4463835.3543026056</c:v>
                </c:pt>
                <c:pt idx="454">
                  <c:v>4612451.3811053745</c:v>
                </c:pt>
                <c:pt idx="455">
                  <c:v>4801606.8065710878</c:v>
                </c:pt>
                <c:pt idx="456">
                  <c:v>4947774.7094000718</c:v>
                </c:pt>
                <c:pt idx="457">
                  <c:v>4985476.2014346998</c:v>
                </c:pt>
                <c:pt idx="458">
                  <c:v>4783853.5403339472</c:v>
                </c:pt>
                <c:pt idx="459">
                  <c:v>4593341.7136888737</c:v>
                </c:pt>
                <c:pt idx="460">
                  <c:v>4463470.5600480027</c:v>
                </c:pt>
                <c:pt idx="461">
                  <c:v>4121396.3603944238</c:v>
                </c:pt>
                <c:pt idx="462">
                  <c:v>3923634.3799216417</c:v>
                </c:pt>
                <c:pt idx="463">
                  <c:v>4352420.4121961733</c:v>
                </c:pt>
                <c:pt idx="464">
                  <c:v>4705710.3863365948</c:v>
                </c:pt>
                <c:pt idx="465">
                  <c:v>4907283.1867629569</c:v>
                </c:pt>
                <c:pt idx="466">
                  <c:v>5064668.2866224078</c:v>
                </c:pt>
                <c:pt idx="467">
                  <c:v>5231938.9580244049</c:v>
                </c:pt>
                <c:pt idx="468">
                  <c:v>5328668.2420304045</c:v>
                </c:pt>
                <c:pt idx="469">
                  <c:v>5281789.3403395368</c:v>
                </c:pt>
                <c:pt idx="470">
                  <c:v>5073129.4893237082</c:v>
                </c:pt>
                <c:pt idx="471">
                  <c:v>4720170.1836917801</c:v>
                </c:pt>
                <c:pt idx="472">
                  <c:v>4507139.8578486796</c:v>
                </c:pt>
                <c:pt idx="473">
                  <c:v>4170951.11322161</c:v>
                </c:pt>
                <c:pt idx="474">
                  <c:v>3989239.1872836286</c:v>
                </c:pt>
                <c:pt idx="475">
                  <c:v>4917089.1625847863</c:v>
                </c:pt>
                <c:pt idx="476">
                  <c:v>5375215.9155747117</c:v>
                </c:pt>
                <c:pt idx="477">
                  <c:v>5636644.2148133405</c:v>
                </c:pt>
                <c:pt idx="478">
                  <c:v>5819923.8877441129</c:v>
                </c:pt>
                <c:pt idx="479">
                  <c:v>6003567.3935611323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9-4B08-82AA-5D5E3504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794032"/>
        <c:axId val="540868384"/>
      </c:lineChart>
      <c:catAx>
        <c:axId val="18597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8384"/>
        <c:crosses val="autoZero"/>
        <c:auto val="1"/>
        <c:lblAlgn val="ctr"/>
        <c:lblOffset val="100"/>
        <c:noMultiLvlLbl val="0"/>
      </c:catAx>
      <c:valAx>
        <c:axId val="540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ADP-run25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Equalization!$E$16:$E$495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077-B543-6178AC6DB189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Equalization!$F$16:$F$495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077-B543-6178AC6D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622688"/>
        <c:axId val="540883360"/>
      </c:lineChart>
      <c:catAx>
        <c:axId val="18556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83360"/>
        <c:crosses val="autoZero"/>
        <c:auto val="1"/>
        <c:lblAlgn val="ctr"/>
        <c:lblOffset val="100"/>
        <c:noMultiLvlLbl val="0"/>
      </c:catAx>
      <c:valAx>
        <c:axId val="540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crss-run89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Equalization!$P$16:$P$495</c:f>
              <c:numCache>
                <c:formatCode>General</c:formatCode>
                <c:ptCount val="480"/>
                <c:pt idx="0">
                  <c:v>10573241.560341934</c:v>
                </c:pt>
                <c:pt idx="1">
                  <c:v>10274269.703786738</c:v>
                </c:pt>
                <c:pt idx="2">
                  <c:v>10197720.501502361</c:v>
                </c:pt>
                <c:pt idx="3">
                  <c:v>10197862.228293084</c:v>
                </c:pt>
                <c:pt idx="4">
                  <c:v>11296280.437354477</c:v>
                </c:pt>
                <c:pt idx="5">
                  <c:v>14399521.488797694</c:v>
                </c:pt>
                <c:pt idx="6">
                  <c:v>16712435.927003726</c:v>
                </c:pt>
                <c:pt idx="7">
                  <c:v>16779574.811966576</c:v>
                </c:pt>
                <c:pt idx="8">
                  <c:v>16572063.292170305</c:v>
                </c:pt>
                <c:pt idx="9">
                  <c:v>16463334.554195464</c:v>
                </c:pt>
                <c:pt idx="10">
                  <c:v>16344299.639055811</c:v>
                </c:pt>
                <c:pt idx="11">
                  <c:v>16087494.767877024</c:v>
                </c:pt>
                <c:pt idx="12">
                  <c:v>15762002.685831435</c:v>
                </c:pt>
                <c:pt idx="13">
                  <c:v>15583158.48880977</c:v>
                </c:pt>
                <c:pt idx="14">
                  <c:v>15346634.155095173</c:v>
                </c:pt>
                <c:pt idx="15">
                  <c:v>15605952.393101627</c:v>
                </c:pt>
                <c:pt idx="16">
                  <c:v>17165219.230682492</c:v>
                </c:pt>
                <c:pt idx="17">
                  <c:v>18182821.10402691</c:v>
                </c:pt>
                <c:pt idx="18">
                  <c:v>18086621.567877609</c:v>
                </c:pt>
                <c:pt idx="19">
                  <c:v>17558043.885847226</c:v>
                </c:pt>
                <c:pt idx="20">
                  <c:v>17302398.968452122</c:v>
                </c:pt>
                <c:pt idx="21">
                  <c:v>17106786.098283194</c:v>
                </c:pt>
                <c:pt idx="22">
                  <c:v>17021426.954309117</c:v>
                </c:pt>
                <c:pt idx="23">
                  <c:v>16780760.498706065</c:v>
                </c:pt>
                <c:pt idx="24">
                  <c:v>16541160.118922591</c:v>
                </c:pt>
                <c:pt idx="25">
                  <c:v>16302600.219888996</c:v>
                </c:pt>
                <c:pt idx="26">
                  <c:v>16456474.912857175</c:v>
                </c:pt>
                <c:pt idx="27">
                  <c:v>16556986.269831769</c:v>
                </c:pt>
                <c:pt idx="28">
                  <c:v>18645786.872947585</c:v>
                </c:pt>
                <c:pt idx="29">
                  <c:v>20964821.418309569</c:v>
                </c:pt>
                <c:pt idx="30">
                  <c:v>20696873.838120457</c:v>
                </c:pt>
                <c:pt idx="31">
                  <c:v>19529365.984434843</c:v>
                </c:pt>
                <c:pt idx="32">
                  <c:v>18851538.261782955</c:v>
                </c:pt>
                <c:pt idx="33">
                  <c:v>19065221.909547154</c:v>
                </c:pt>
                <c:pt idx="34">
                  <c:v>19108664.92887868</c:v>
                </c:pt>
                <c:pt idx="35">
                  <c:v>18943120.063178468</c:v>
                </c:pt>
                <c:pt idx="36">
                  <c:v>18455491.440536272</c:v>
                </c:pt>
                <c:pt idx="37">
                  <c:v>18015787.815434542</c:v>
                </c:pt>
                <c:pt idx="38">
                  <c:v>17828792.661575634</c:v>
                </c:pt>
                <c:pt idx="39">
                  <c:v>18254059.163274072</c:v>
                </c:pt>
                <c:pt idx="40">
                  <c:v>19962491.527923204</c:v>
                </c:pt>
                <c:pt idx="41">
                  <c:v>20792002.301273093</c:v>
                </c:pt>
                <c:pt idx="42">
                  <c:v>20711863.066031642</c:v>
                </c:pt>
                <c:pt idx="43">
                  <c:v>19660205.460900679</c:v>
                </c:pt>
                <c:pt idx="44">
                  <c:v>18948280.364123132</c:v>
                </c:pt>
                <c:pt idx="45">
                  <c:v>18898031.115132377</c:v>
                </c:pt>
                <c:pt idx="46">
                  <c:v>18894113.365548074</c:v>
                </c:pt>
                <c:pt idx="47">
                  <c:v>18607775.97902479</c:v>
                </c:pt>
                <c:pt idx="48">
                  <c:v>18353752.477951925</c:v>
                </c:pt>
                <c:pt idx="49">
                  <c:v>18142810.699007571</c:v>
                </c:pt>
                <c:pt idx="50">
                  <c:v>17999787.196778107</c:v>
                </c:pt>
                <c:pt idx="51">
                  <c:v>17614623.246704511</c:v>
                </c:pt>
                <c:pt idx="52">
                  <c:v>18185411.970131226</c:v>
                </c:pt>
                <c:pt idx="53">
                  <c:v>19352436.067406338</c:v>
                </c:pt>
                <c:pt idx="54">
                  <c:v>19671578.495556239</c:v>
                </c:pt>
                <c:pt idx="55">
                  <c:v>19252417.107768353</c:v>
                </c:pt>
                <c:pt idx="56">
                  <c:v>19046663.202925134</c:v>
                </c:pt>
                <c:pt idx="57">
                  <c:v>18883241.846384645</c:v>
                </c:pt>
                <c:pt idx="58">
                  <c:v>18724928.753363457</c:v>
                </c:pt>
                <c:pt idx="59">
                  <c:v>18468809.753596418</c:v>
                </c:pt>
                <c:pt idx="60">
                  <c:v>18187601.986651547</c:v>
                </c:pt>
                <c:pt idx="61">
                  <c:v>17976152.329273652</c:v>
                </c:pt>
                <c:pt idx="62">
                  <c:v>17789670.769200359</c:v>
                </c:pt>
                <c:pt idx="63">
                  <c:v>17919707.682741296</c:v>
                </c:pt>
                <c:pt idx="64">
                  <c:v>18757130.049096268</c:v>
                </c:pt>
                <c:pt idx="65">
                  <c:v>18858448.95214944</c:v>
                </c:pt>
                <c:pt idx="66">
                  <c:v>18319103.749173317</c:v>
                </c:pt>
                <c:pt idx="67">
                  <c:v>17666966.419528715</c:v>
                </c:pt>
                <c:pt idx="68">
                  <c:v>17276945.182160765</c:v>
                </c:pt>
                <c:pt idx="69">
                  <c:v>16979734.732658546</c:v>
                </c:pt>
                <c:pt idx="70">
                  <c:v>16697937.669254515</c:v>
                </c:pt>
                <c:pt idx="71">
                  <c:v>16302091.107920457</c:v>
                </c:pt>
                <c:pt idx="72">
                  <c:v>15897006.74892956</c:v>
                </c:pt>
                <c:pt idx="73">
                  <c:v>15562365.484126689</c:v>
                </c:pt>
                <c:pt idx="74">
                  <c:v>15326221.01336913</c:v>
                </c:pt>
                <c:pt idx="75">
                  <c:v>15202555.497695129</c:v>
                </c:pt>
                <c:pt idx="76">
                  <c:v>16018847.016770184</c:v>
                </c:pt>
                <c:pt idx="77">
                  <c:v>16070766.185754694</c:v>
                </c:pt>
                <c:pt idx="78">
                  <c:v>15538538.980557648</c:v>
                </c:pt>
                <c:pt idx="79">
                  <c:v>15011728.819756949</c:v>
                </c:pt>
                <c:pt idx="80">
                  <c:v>14663897.826132946</c:v>
                </c:pt>
                <c:pt idx="81">
                  <c:v>14262718.072970072</c:v>
                </c:pt>
                <c:pt idx="82">
                  <c:v>13949918.763053175</c:v>
                </c:pt>
                <c:pt idx="83">
                  <c:v>13553708.417504476</c:v>
                </c:pt>
                <c:pt idx="84">
                  <c:v>13112860.418606741</c:v>
                </c:pt>
                <c:pt idx="85">
                  <c:v>12723687.07001015</c:v>
                </c:pt>
                <c:pt idx="86">
                  <c:v>12365290.156471567</c:v>
                </c:pt>
                <c:pt idx="87">
                  <c:v>12087318.918846626</c:v>
                </c:pt>
                <c:pt idx="88">
                  <c:v>11779268.659097904</c:v>
                </c:pt>
                <c:pt idx="89">
                  <c:v>11354317.912402816</c:v>
                </c:pt>
                <c:pt idx="90">
                  <c:v>10740577.777940955</c:v>
                </c:pt>
                <c:pt idx="91">
                  <c:v>10081750.220541948</c:v>
                </c:pt>
                <c:pt idx="92">
                  <c:v>9875757.3299624976</c:v>
                </c:pt>
                <c:pt idx="93">
                  <c:v>9528002.9256368931</c:v>
                </c:pt>
                <c:pt idx="94">
                  <c:v>9261256.4274226781</c:v>
                </c:pt>
                <c:pt idx="95">
                  <c:v>8848267.5417263191</c:v>
                </c:pt>
                <c:pt idx="96">
                  <c:v>8480970.9543435369</c:v>
                </c:pt>
                <c:pt idx="97">
                  <c:v>8162626.4837369481</c:v>
                </c:pt>
                <c:pt idx="98">
                  <c:v>7950622.872183308</c:v>
                </c:pt>
                <c:pt idx="99">
                  <c:v>7802804.2768721329</c:v>
                </c:pt>
                <c:pt idx="100">
                  <c:v>8289553.2471984643</c:v>
                </c:pt>
                <c:pt idx="101">
                  <c:v>9059535.3873916194</c:v>
                </c:pt>
                <c:pt idx="102">
                  <c:v>8857373.7321470231</c:v>
                </c:pt>
                <c:pt idx="103">
                  <c:v>8374991.3176110843</c:v>
                </c:pt>
                <c:pt idx="104">
                  <c:v>8262750.3583675316</c:v>
                </c:pt>
                <c:pt idx="105">
                  <c:v>8087969.2374981176</c:v>
                </c:pt>
                <c:pt idx="106">
                  <c:v>7966138.1929127872</c:v>
                </c:pt>
                <c:pt idx="107">
                  <c:v>7692729.0336887604</c:v>
                </c:pt>
                <c:pt idx="108">
                  <c:v>7302271.3205935331</c:v>
                </c:pt>
                <c:pt idx="109">
                  <c:v>6985464.286965833</c:v>
                </c:pt>
                <c:pt idx="110">
                  <c:v>6817368.5884372676</c:v>
                </c:pt>
                <c:pt idx="111">
                  <c:v>6885538.9613546617</c:v>
                </c:pt>
                <c:pt idx="112">
                  <c:v>7116523.4764175694</c:v>
                </c:pt>
                <c:pt idx="113">
                  <c:v>6902867.2863612752</c:v>
                </c:pt>
                <c:pt idx="114">
                  <c:v>6408249.2234637681</c:v>
                </c:pt>
                <c:pt idx="115">
                  <c:v>5854730.5315242037</c:v>
                </c:pt>
                <c:pt idx="116">
                  <c:v>5584323.6372570544</c:v>
                </c:pt>
                <c:pt idx="117">
                  <c:v>5556449.0618053759</c:v>
                </c:pt>
                <c:pt idx="118">
                  <c:v>5544211.577310469</c:v>
                </c:pt>
                <c:pt idx="119">
                  <c:v>5359512.3051236952</c:v>
                </c:pt>
                <c:pt idx="120">
                  <c:v>5326427.8213484483</c:v>
                </c:pt>
                <c:pt idx="121">
                  <c:v>5316494.9618077921</c:v>
                </c:pt>
                <c:pt idx="122">
                  <c:v>5357177.9768695049</c:v>
                </c:pt>
                <c:pt idx="123">
                  <c:v>5898801.5935026733</c:v>
                </c:pt>
                <c:pt idx="124">
                  <c:v>7707502.1727929171</c:v>
                </c:pt>
                <c:pt idx="125">
                  <c:v>9604231.2424009964</c:v>
                </c:pt>
                <c:pt idx="126">
                  <c:v>9992224.7156544961</c:v>
                </c:pt>
                <c:pt idx="127">
                  <c:v>9242261.1006840207</c:v>
                </c:pt>
                <c:pt idx="128">
                  <c:v>8745527.0402783062</c:v>
                </c:pt>
                <c:pt idx="129">
                  <c:v>8810115.2160646375</c:v>
                </c:pt>
                <c:pt idx="130">
                  <c:v>8771398.59349747</c:v>
                </c:pt>
                <c:pt idx="131">
                  <c:v>8535548.118569117</c:v>
                </c:pt>
                <c:pt idx="132">
                  <c:v>8226741.3543488961</c:v>
                </c:pt>
                <c:pt idx="133">
                  <c:v>7935683.8214301318</c:v>
                </c:pt>
                <c:pt idx="134">
                  <c:v>7717430.7354209423</c:v>
                </c:pt>
                <c:pt idx="135">
                  <c:v>8113494.0280406848</c:v>
                </c:pt>
                <c:pt idx="136">
                  <c:v>9195320.2671420928</c:v>
                </c:pt>
                <c:pt idx="137">
                  <c:v>9441193.5593377091</c:v>
                </c:pt>
                <c:pt idx="138">
                  <c:v>9040556.7323166821</c:v>
                </c:pt>
                <c:pt idx="139">
                  <c:v>8596644.6349475756</c:v>
                </c:pt>
                <c:pt idx="140">
                  <c:v>8333398.7860850003</c:v>
                </c:pt>
                <c:pt idx="141">
                  <c:v>9066766.3325180449</c:v>
                </c:pt>
                <c:pt idx="142">
                  <c:v>9064780.0537095591</c:v>
                </c:pt>
                <c:pt idx="143">
                  <c:v>8890063.297165202</c:v>
                </c:pt>
                <c:pt idx="144">
                  <c:v>8551154.7024926916</c:v>
                </c:pt>
                <c:pt idx="145">
                  <c:v>8357317.8929716498</c:v>
                </c:pt>
                <c:pt idx="146">
                  <c:v>8437789.4945209771</c:v>
                </c:pt>
                <c:pt idx="147">
                  <c:v>8670945.402924845</c:v>
                </c:pt>
                <c:pt idx="148">
                  <c:v>9579951.6801268812</c:v>
                </c:pt>
                <c:pt idx="149">
                  <c:v>9703005.1841954216</c:v>
                </c:pt>
                <c:pt idx="150">
                  <c:v>9449557.142312916</c:v>
                </c:pt>
                <c:pt idx="151">
                  <c:v>9047996.83253772</c:v>
                </c:pt>
                <c:pt idx="152">
                  <c:v>8763785.3751672786</c:v>
                </c:pt>
                <c:pt idx="153">
                  <c:v>8563594.7068827581</c:v>
                </c:pt>
                <c:pt idx="154">
                  <c:v>8305196.4512241893</c:v>
                </c:pt>
                <c:pt idx="155">
                  <c:v>7957743.8826982491</c:v>
                </c:pt>
                <c:pt idx="156">
                  <c:v>7652975.2393001132</c:v>
                </c:pt>
                <c:pt idx="157">
                  <c:v>7477095.2260565162</c:v>
                </c:pt>
                <c:pt idx="158">
                  <c:v>7369778.7563185832</c:v>
                </c:pt>
                <c:pt idx="159">
                  <c:v>7817977.0645070635</c:v>
                </c:pt>
                <c:pt idx="160">
                  <c:v>9563194.5962273367</c:v>
                </c:pt>
                <c:pt idx="161">
                  <c:v>11777260.123057496</c:v>
                </c:pt>
                <c:pt idx="162">
                  <c:v>12192175.864191622</c:v>
                </c:pt>
                <c:pt idx="163">
                  <c:v>11854421.200738357</c:v>
                </c:pt>
                <c:pt idx="164">
                  <c:v>11617613.152381323</c:v>
                </c:pt>
                <c:pt idx="165">
                  <c:v>11368874.337443182</c:v>
                </c:pt>
                <c:pt idx="166">
                  <c:v>11140660.354497513</c:v>
                </c:pt>
                <c:pt idx="167">
                  <c:v>10816261.215980796</c:v>
                </c:pt>
                <c:pt idx="168">
                  <c:v>10379492.182045834</c:v>
                </c:pt>
                <c:pt idx="169">
                  <c:v>10021158.966632433</c:v>
                </c:pt>
                <c:pt idx="170">
                  <c:v>9679977.9115226418</c:v>
                </c:pt>
                <c:pt idx="171">
                  <c:v>9686154.9536024872</c:v>
                </c:pt>
                <c:pt idx="172">
                  <c:v>11624264.345079929</c:v>
                </c:pt>
                <c:pt idx="173">
                  <c:v>12466381.548358051</c:v>
                </c:pt>
                <c:pt idx="174">
                  <c:v>12304788.307790626</c:v>
                </c:pt>
                <c:pt idx="175">
                  <c:v>11674473.93543018</c:v>
                </c:pt>
                <c:pt idx="176">
                  <c:v>11273393.693276662</c:v>
                </c:pt>
                <c:pt idx="177">
                  <c:v>10950060.829835055</c:v>
                </c:pt>
                <c:pt idx="178">
                  <c:v>10704727.776696049</c:v>
                </c:pt>
                <c:pt idx="179">
                  <c:v>10320335.554917607</c:v>
                </c:pt>
                <c:pt idx="180">
                  <c:v>9898101.3390594665</c:v>
                </c:pt>
                <c:pt idx="181">
                  <c:v>9556530.7102960255</c:v>
                </c:pt>
                <c:pt idx="182">
                  <c:v>9269586.5139932167</c:v>
                </c:pt>
                <c:pt idx="183">
                  <c:v>9320713.8092066757</c:v>
                </c:pt>
                <c:pt idx="184">
                  <c:v>9553636.7278682459</c:v>
                </c:pt>
                <c:pt idx="185">
                  <c:v>10666726.459196312</c:v>
                </c:pt>
                <c:pt idx="186">
                  <c:v>10191119.609717552</c:v>
                </c:pt>
                <c:pt idx="187">
                  <c:v>9739899.1833153479</c:v>
                </c:pt>
                <c:pt idx="188">
                  <c:v>9367722.9047553279</c:v>
                </c:pt>
                <c:pt idx="189">
                  <c:v>9192273.0740000233</c:v>
                </c:pt>
                <c:pt idx="190">
                  <c:v>8942393.3355623577</c:v>
                </c:pt>
                <c:pt idx="191">
                  <c:v>8683551.058280386</c:v>
                </c:pt>
                <c:pt idx="192">
                  <c:v>8356449.6244418286</c:v>
                </c:pt>
                <c:pt idx="193">
                  <c:v>8087499.5083647938</c:v>
                </c:pt>
                <c:pt idx="194">
                  <c:v>7949305.5912770275</c:v>
                </c:pt>
                <c:pt idx="195">
                  <c:v>8149288.4304479305</c:v>
                </c:pt>
                <c:pt idx="196">
                  <c:v>9573128.5272820722</c:v>
                </c:pt>
                <c:pt idx="197">
                  <c:v>12841350.969004557</c:v>
                </c:pt>
                <c:pt idx="198">
                  <c:v>14758504.811672486</c:v>
                </c:pt>
                <c:pt idx="199">
                  <c:v>14750057.989027753</c:v>
                </c:pt>
                <c:pt idx="200">
                  <c:v>14749493.971908122</c:v>
                </c:pt>
                <c:pt idx="201">
                  <c:v>14638188.904871391</c:v>
                </c:pt>
                <c:pt idx="202">
                  <c:v>14455863.250802426</c:v>
                </c:pt>
                <c:pt idx="203">
                  <c:v>14118787.122557869</c:v>
                </c:pt>
                <c:pt idx="204">
                  <c:v>13670937.980103405</c:v>
                </c:pt>
                <c:pt idx="205">
                  <c:v>13310900.891218694</c:v>
                </c:pt>
                <c:pt idx="206">
                  <c:v>13075352.926273966</c:v>
                </c:pt>
                <c:pt idx="207">
                  <c:v>13069113.310289815</c:v>
                </c:pt>
                <c:pt idx="208">
                  <c:v>12886629.253949016</c:v>
                </c:pt>
                <c:pt idx="209">
                  <c:v>12428395.189623037</c:v>
                </c:pt>
                <c:pt idx="210">
                  <c:v>11773844.788700616</c:v>
                </c:pt>
                <c:pt idx="211">
                  <c:v>11106971.809792608</c:v>
                </c:pt>
                <c:pt idx="212">
                  <c:v>10647985.335589565</c:v>
                </c:pt>
                <c:pt idx="213">
                  <c:v>10297351.675114</c:v>
                </c:pt>
                <c:pt idx="214">
                  <c:v>9946521.75995671</c:v>
                </c:pt>
                <c:pt idx="215">
                  <c:v>9480021.0838958044</c:v>
                </c:pt>
                <c:pt idx="216">
                  <c:v>9067433.9336310476</c:v>
                </c:pt>
                <c:pt idx="217">
                  <c:v>8781165.5021323934</c:v>
                </c:pt>
                <c:pt idx="218">
                  <c:v>8453440.5114726573</c:v>
                </c:pt>
                <c:pt idx="219">
                  <c:v>8173969.1669854168</c:v>
                </c:pt>
                <c:pt idx="220">
                  <c:v>8376719.65134684</c:v>
                </c:pt>
                <c:pt idx="221">
                  <c:v>8268488.0578251006</c:v>
                </c:pt>
                <c:pt idx="222">
                  <c:v>7831842.094625283</c:v>
                </c:pt>
                <c:pt idx="223">
                  <c:v>7450551.756762743</c:v>
                </c:pt>
                <c:pt idx="224">
                  <c:v>7663840.2849394474</c:v>
                </c:pt>
                <c:pt idx="225">
                  <c:v>7579326.679745215</c:v>
                </c:pt>
                <c:pt idx="226">
                  <c:v>7535431.5750150271</c:v>
                </c:pt>
                <c:pt idx="227">
                  <c:v>7277035.3443562808</c:v>
                </c:pt>
                <c:pt idx="228">
                  <c:v>6942102.0104644028</c:v>
                </c:pt>
                <c:pt idx="229">
                  <c:v>6710762.1589435665</c:v>
                </c:pt>
                <c:pt idx="230">
                  <c:v>6555547.5872814385</c:v>
                </c:pt>
                <c:pt idx="231">
                  <c:v>6637353.5554719297</c:v>
                </c:pt>
                <c:pt idx="232">
                  <c:v>7776726.2815442998</c:v>
                </c:pt>
                <c:pt idx="233">
                  <c:v>9003195.5904230494</c:v>
                </c:pt>
                <c:pt idx="234">
                  <c:v>8881591.4856362715</c:v>
                </c:pt>
                <c:pt idx="235">
                  <c:v>8443712.1600865051</c:v>
                </c:pt>
                <c:pt idx="236">
                  <c:v>8307150.5333148055</c:v>
                </c:pt>
                <c:pt idx="237">
                  <c:v>8293288.8521025535</c:v>
                </c:pt>
                <c:pt idx="238">
                  <c:v>8109895.4549348317</c:v>
                </c:pt>
                <c:pt idx="239">
                  <c:v>7831225.0689050145</c:v>
                </c:pt>
                <c:pt idx="240">
                  <c:v>7451822.3024807014</c:v>
                </c:pt>
                <c:pt idx="241">
                  <c:v>7236746.0092678498</c:v>
                </c:pt>
                <c:pt idx="242">
                  <c:v>7020724.672741917</c:v>
                </c:pt>
                <c:pt idx="243">
                  <c:v>6917609.21942758</c:v>
                </c:pt>
                <c:pt idx="244">
                  <c:v>7366706.2712621856</c:v>
                </c:pt>
                <c:pt idx="245">
                  <c:v>8789248.7417023946</c:v>
                </c:pt>
                <c:pt idx="246">
                  <c:v>8800803.4470027536</c:v>
                </c:pt>
                <c:pt idx="247">
                  <c:v>8343958.1414660253</c:v>
                </c:pt>
                <c:pt idx="248">
                  <c:v>8126624.831514284</c:v>
                </c:pt>
                <c:pt idx="249">
                  <c:v>8113164.4132494889</c:v>
                </c:pt>
                <c:pt idx="250">
                  <c:v>8014982.9569322225</c:v>
                </c:pt>
                <c:pt idx="251">
                  <c:v>7746298.4605399929</c:v>
                </c:pt>
                <c:pt idx="252">
                  <c:v>7371815.1902137427</c:v>
                </c:pt>
                <c:pt idx="253">
                  <c:v>7099435.9640952442</c:v>
                </c:pt>
                <c:pt idx="254">
                  <c:v>6914468.3438220685</c:v>
                </c:pt>
                <c:pt idx="255">
                  <c:v>6895463.3692048676</c:v>
                </c:pt>
                <c:pt idx="256">
                  <c:v>7691179.50879608</c:v>
                </c:pt>
                <c:pt idx="257">
                  <c:v>8715915.8063978907</c:v>
                </c:pt>
                <c:pt idx="258">
                  <c:v>8452474.5693148524</c:v>
                </c:pt>
                <c:pt idx="259">
                  <c:v>7917322.3726393133</c:v>
                </c:pt>
                <c:pt idx="260">
                  <c:v>7623164.392644872</c:v>
                </c:pt>
                <c:pt idx="261">
                  <c:v>7378346.2993775122</c:v>
                </c:pt>
                <c:pt idx="262">
                  <c:v>7101854.2212429978</c:v>
                </c:pt>
                <c:pt idx="263">
                  <c:v>6767142.0501089292</c:v>
                </c:pt>
                <c:pt idx="264">
                  <c:v>6461147.2706726436</c:v>
                </c:pt>
                <c:pt idx="265">
                  <c:v>6290034.8292232901</c:v>
                </c:pt>
                <c:pt idx="266">
                  <c:v>6201827.835460946</c:v>
                </c:pt>
                <c:pt idx="267">
                  <c:v>7054247.643900957</c:v>
                </c:pt>
                <c:pt idx="268">
                  <c:v>8611659.2962408122</c:v>
                </c:pt>
                <c:pt idx="269">
                  <c:v>9811622.6730058063</c:v>
                </c:pt>
                <c:pt idx="270">
                  <c:v>9652514.869597055</c:v>
                </c:pt>
                <c:pt idx="271">
                  <c:v>9260599.5259638466</c:v>
                </c:pt>
                <c:pt idx="272">
                  <c:v>8953957.5028010327</c:v>
                </c:pt>
                <c:pt idx="273">
                  <c:v>8712613.2766749524</c:v>
                </c:pt>
                <c:pt idx="274">
                  <c:v>8490858.005994387</c:v>
                </c:pt>
                <c:pt idx="275">
                  <c:v>8169441.8872627281</c:v>
                </c:pt>
                <c:pt idx="276">
                  <c:v>7738261.4366708193</c:v>
                </c:pt>
                <c:pt idx="277">
                  <c:v>7393242.765138383</c:v>
                </c:pt>
                <c:pt idx="278">
                  <c:v>7049767.4020517198</c:v>
                </c:pt>
                <c:pt idx="279">
                  <c:v>6873338.8953052824</c:v>
                </c:pt>
                <c:pt idx="280">
                  <c:v>7564935.713674996</c:v>
                </c:pt>
                <c:pt idx="281">
                  <c:v>7500451.9307870194</c:v>
                </c:pt>
                <c:pt idx="282">
                  <c:v>7124614.3245917093</c:v>
                </c:pt>
                <c:pt idx="283">
                  <c:v>6584266.104008032</c:v>
                </c:pt>
                <c:pt idx="284">
                  <c:v>6240739.5525968159</c:v>
                </c:pt>
                <c:pt idx="285">
                  <c:v>6066179.6783228992</c:v>
                </c:pt>
                <c:pt idx="286">
                  <c:v>5798514.7886316208</c:v>
                </c:pt>
                <c:pt idx="287">
                  <c:v>5369776.5385227306</c:v>
                </c:pt>
                <c:pt idx="288">
                  <c:v>4922736.2355650468</c:v>
                </c:pt>
                <c:pt idx="289">
                  <c:v>4455928.5350688361</c:v>
                </c:pt>
                <c:pt idx="290">
                  <c:v>4229500.4302157974</c:v>
                </c:pt>
                <c:pt idx="291">
                  <c:v>4142402.8954926576</c:v>
                </c:pt>
                <c:pt idx="292">
                  <c:v>5223618.3130451925</c:v>
                </c:pt>
                <c:pt idx="293">
                  <c:v>7160168.6131963655</c:v>
                </c:pt>
                <c:pt idx="294">
                  <c:v>8205903.5814294592</c:v>
                </c:pt>
                <c:pt idx="295">
                  <c:v>7757222.685224154</c:v>
                </c:pt>
                <c:pt idx="296">
                  <c:v>7909415.196859993</c:v>
                </c:pt>
                <c:pt idx="297">
                  <c:v>8147764.4770459644</c:v>
                </c:pt>
                <c:pt idx="298">
                  <c:v>8144884.2030845359</c:v>
                </c:pt>
                <c:pt idx="299">
                  <c:v>7921242.2674947269</c:v>
                </c:pt>
                <c:pt idx="300">
                  <c:v>7599879.5212169271</c:v>
                </c:pt>
                <c:pt idx="301">
                  <c:v>7366850.7308961414</c:v>
                </c:pt>
                <c:pt idx="302">
                  <c:v>7256608.572464034</c:v>
                </c:pt>
                <c:pt idx="303">
                  <c:v>7644792.5172931561</c:v>
                </c:pt>
                <c:pt idx="304">
                  <c:v>8828032.5524374191</c:v>
                </c:pt>
                <c:pt idx="305">
                  <c:v>11283135.225063728</c:v>
                </c:pt>
                <c:pt idx="306">
                  <c:v>13567568.879797678</c:v>
                </c:pt>
                <c:pt idx="307">
                  <c:v>13943783.329687625</c:v>
                </c:pt>
                <c:pt idx="308">
                  <c:v>14091279.618248282</c:v>
                </c:pt>
                <c:pt idx="309">
                  <c:v>14036957.010888668</c:v>
                </c:pt>
                <c:pt idx="310">
                  <c:v>13843925.037081081</c:v>
                </c:pt>
                <c:pt idx="311">
                  <c:v>13458858.482489465</c:v>
                </c:pt>
                <c:pt idx="312">
                  <c:v>12936625.169194043</c:v>
                </c:pt>
                <c:pt idx="313">
                  <c:v>12565549.199039135</c:v>
                </c:pt>
                <c:pt idx="314">
                  <c:v>12224257.344909385</c:v>
                </c:pt>
                <c:pt idx="315">
                  <c:v>11981705.182668118</c:v>
                </c:pt>
                <c:pt idx="316">
                  <c:v>11993213.738149682</c:v>
                </c:pt>
                <c:pt idx="317">
                  <c:v>12291739.996633496</c:v>
                </c:pt>
                <c:pt idx="318">
                  <c:v>12135597.267581303</c:v>
                </c:pt>
                <c:pt idx="319">
                  <c:v>11605118.273471417</c:v>
                </c:pt>
                <c:pt idx="320">
                  <c:v>11280241.347571671</c:v>
                </c:pt>
                <c:pt idx="321">
                  <c:v>10981298.178094728</c:v>
                </c:pt>
                <c:pt idx="322">
                  <c:v>10717043.192527365</c:v>
                </c:pt>
                <c:pt idx="323">
                  <c:v>10320428.04521304</c:v>
                </c:pt>
                <c:pt idx="324">
                  <c:v>9854472.734757999</c:v>
                </c:pt>
                <c:pt idx="325">
                  <c:v>9481029.1691754088</c:v>
                </c:pt>
                <c:pt idx="326">
                  <c:v>9132080.2451078519</c:v>
                </c:pt>
                <c:pt idx="327">
                  <c:v>9003551.3556027003</c:v>
                </c:pt>
                <c:pt idx="328">
                  <c:v>10548000.661945833</c:v>
                </c:pt>
                <c:pt idx="329">
                  <c:v>14060255.667172227</c:v>
                </c:pt>
                <c:pt idx="330">
                  <c:v>16030266.195002813</c:v>
                </c:pt>
                <c:pt idx="331">
                  <c:v>16101473.800113086</c:v>
                </c:pt>
                <c:pt idx="332">
                  <c:v>16495351.411194541</c:v>
                </c:pt>
                <c:pt idx="333">
                  <c:v>16465950.161558356</c:v>
                </c:pt>
                <c:pt idx="334">
                  <c:v>16384881.790057126</c:v>
                </c:pt>
                <c:pt idx="335">
                  <c:v>16130452.481499027</c:v>
                </c:pt>
                <c:pt idx="336">
                  <c:v>15637991.087001052</c:v>
                </c:pt>
                <c:pt idx="337">
                  <c:v>15383808.272411702</c:v>
                </c:pt>
                <c:pt idx="338">
                  <c:v>15602341.895468622</c:v>
                </c:pt>
                <c:pt idx="339">
                  <c:v>16012637.341928452</c:v>
                </c:pt>
                <c:pt idx="340">
                  <c:v>17053658.798367891</c:v>
                </c:pt>
                <c:pt idx="341">
                  <c:v>17602078.975878228</c:v>
                </c:pt>
                <c:pt idx="342">
                  <c:v>17260221.582833692</c:v>
                </c:pt>
                <c:pt idx="343">
                  <c:v>16765131.526500173</c:v>
                </c:pt>
                <c:pt idx="344">
                  <c:v>16525531.630846288</c:v>
                </c:pt>
                <c:pt idx="345">
                  <c:v>16329464.436047249</c:v>
                </c:pt>
                <c:pt idx="346">
                  <c:v>16045762.374902409</c:v>
                </c:pt>
                <c:pt idx="347">
                  <c:v>15654973.691616673</c:v>
                </c:pt>
                <c:pt idx="348">
                  <c:v>15240692.794358751</c:v>
                </c:pt>
                <c:pt idx="349">
                  <c:v>14937058.620614747</c:v>
                </c:pt>
                <c:pt idx="350">
                  <c:v>14813250.511113845</c:v>
                </c:pt>
                <c:pt idx="351">
                  <c:v>14815517.457906041</c:v>
                </c:pt>
                <c:pt idx="352">
                  <c:v>16150821.360195771</c:v>
                </c:pt>
                <c:pt idx="353">
                  <c:v>17255713.159134071</c:v>
                </c:pt>
                <c:pt idx="354">
                  <c:v>17597297.718566004</c:v>
                </c:pt>
                <c:pt idx="355">
                  <c:v>17152911.565058567</c:v>
                </c:pt>
                <c:pt idx="356">
                  <c:v>16892678.405008979</c:v>
                </c:pt>
                <c:pt idx="357">
                  <c:v>17220102.8640683</c:v>
                </c:pt>
                <c:pt idx="358">
                  <c:v>16968320.065257609</c:v>
                </c:pt>
                <c:pt idx="359">
                  <c:v>16600642.902619287</c:v>
                </c:pt>
                <c:pt idx="360">
                  <c:v>16104910.23886364</c:v>
                </c:pt>
                <c:pt idx="361">
                  <c:v>15668403.068058413</c:v>
                </c:pt>
                <c:pt idx="362">
                  <c:v>15326766.227776669</c:v>
                </c:pt>
                <c:pt idx="363">
                  <c:v>15129478.32238164</c:v>
                </c:pt>
                <c:pt idx="364">
                  <c:v>16648626.750399135</c:v>
                </c:pt>
                <c:pt idx="365">
                  <c:v>19360352.684551906</c:v>
                </c:pt>
                <c:pt idx="366">
                  <c:v>20477942.600730266</c:v>
                </c:pt>
                <c:pt idx="367">
                  <c:v>20217639.517008957</c:v>
                </c:pt>
                <c:pt idx="368">
                  <c:v>19907540.727745853</c:v>
                </c:pt>
                <c:pt idx="369">
                  <c:v>19820936.626942996</c:v>
                </c:pt>
                <c:pt idx="370">
                  <c:v>19714848.036776867</c:v>
                </c:pt>
                <c:pt idx="371">
                  <c:v>19316736.531535324</c:v>
                </c:pt>
                <c:pt idx="372">
                  <c:v>18876051.564410008</c:v>
                </c:pt>
                <c:pt idx="373">
                  <c:v>18487919.273017436</c:v>
                </c:pt>
                <c:pt idx="374">
                  <c:v>18111528.357111558</c:v>
                </c:pt>
                <c:pt idx="375">
                  <c:v>18626577.105292466</c:v>
                </c:pt>
                <c:pt idx="376">
                  <c:v>19782850.480464749</c:v>
                </c:pt>
                <c:pt idx="377">
                  <c:v>20168086.134148803</c:v>
                </c:pt>
                <c:pt idx="378">
                  <c:v>20035929.365318302</c:v>
                </c:pt>
                <c:pt idx="379">
                  <c:v>19464979.266511701</c:v>
                </c:pt>
                <c:pt idx="380">
                  <c:v>19259152.612597298</c:v>
                </c:pt>
                <c:pt idx="381">
                  <c:v>19152712.947408382</c:v>
                </c:pt>
                <c:pt idx="382">
                  <c:v>19021172.475534312</c:v>
                </c:pt>
                <c:pt idx="383">
                  <c:v>18708059.763916075</c:v>
                </c:pt>
                <c:pt idx="384">
                  <c:v>18302810.500978272</c:v>
                </c:pt>
                <c:pt idx="385">
                  <c:v>18002470.337445877</c:v>
                </c:pt>
                <c:pt idx="386">
                  <c:v>17966056.195186734</c:v>
                </c:pt>
                <c:pt idx="387">
                  <c:v>18310121.127576727</c:v>
                </c:pt>
                <c:pt idx="388">
                  <c:v>20597828.071808275</c:v>
                </c:pt>
                <c:pt idx="389">
                  <c:v>23689880.137169193</c:v>
                </c:pt>
                <c:pt idx="390">
                  <c:v>24322365</c:v>
                </c:pt>
                <c:pt idx="391">
                  <c:v>24322365</c:v>
                </c:pt>
                <c:pt idx="392">
                  <c:v>24322365</c:v>
                </c:pt>
                <c:pt idx="393">
                  <c:v>23801559.936206143</c:v>
                </c:pt>
                <c:pt idx="394">
                  <c:v>23044425.23312518</c:v>
                </c:pt>
                <c:pt idx="395">
                  <c:v>22027426.392618019</c:v>
                </c:pt>
                <c:pt idx="396">
                  <c:v>21854116.417228539</c:v>
                </c:pt>
                <c:pt idx="397">
                  <c:v>21778687.68739422</c:v>
                </c:pt>
                <c:pt idx="398">
                  <c:v>21723660.405314919</c:v>
                </c:pt>
                <c:pt idx="399">
                  <c:v>22292030.831106316</c:v>
                </c:pt>
                <c:pt idx="400">
                  <c:v>23204088.784594391</c:v>
                </c:pt>
                <c:pt idx="401">
                  <c:v>24290187.701958269</c:v>
                </c:pt>
                <c:pt idx="402">
                  <c:v>24322365</c:v>
                </c:pt>
                <c:pt idx="403">
                  <c:v>23566876.45042152</c:v>
                </c:pt>
                <c:pt idx="404">
                  <c:v>23015563.514837421</c:v>
                </c:pt>
                <c:pt idx="405">
                  <c:v>22791429.14116222</c:v>
                </c:pt>
                <c:pt idx="406">
                  <c:v>22507117.217299927</c:v>
                </c:pt>
                <c:pt idx="407">
                  <c:v>22125083.565459855</c:v>
                </c:pt>
                <c:pt idx="408">
                  <c:v>21669912.443798792</c:v>
                </c:pt>
                <c:pt idx="409">
                  <c:v>21043549.223255791</c:v>
                </c:pt>
                <c:pt idx="410">
                  <c:v>20898627.768131465</c:v>
                </c:pt>
                <c:pt idx="411">
                  <c:v>21029254.415191509</c:v>
                </c:pt>
                <c:pt idx="412">
                  <c:v>22271281.663071346</c:v>
                </c:pt>
                <c:pt idx="413">
                  <c:v>23504283.974147834</c:v>
                </c:pt>
                <c:pt idx="414">
                  <c:v>24322365</c:v>
                </c:pt>
                <c:pt idx="415">
                  <c:v>23474900.16155681</c:v>
                </c:pt>
                <c:pt idx="416">
                  <c:v>22353933.978991084</c:v>
                </c:pt>
                <c:pt idx="417">
                  <c:v>22620756.652766515</c:v>
                </c:pt>
                <c:pt idx="418">
                  <c:v>22183193.254090395</c:v>
                </c:pt>
                <c:pt idx="419">
                  <c:v>21578256.328014862</c:v>
                </c:pt>
                <c:pt idx="420">
                  <c:v>21017062.443057362</c:v>
                </c:pt>
                <c:pt idx="421">
                  <c:v>20533955.127853919</c:v>
                </c:pt>
                <c:pt idx="422">
                  <c:v>19991200.930259693</c:v>
                </c:pt>
                <c:pt idx="423">
                  <c:v>20268326.169197205</c:v>
                </c:pt>
                <c:pt idx="424">
                  <c:v>22081314.523010697</c:v>
                </c:pt>
                <c:pt idx="425">
                  <c:v>24322365</c:v>
                </c:pt>
                <c:pt idx="426">
                  <c:v>24322365</c:v>
                </c:pt>
                <c:pt idx="427">
                  <c:v>23415174.93559438</c:v>
                </c:pt>
                <c:pt idx="428">
                  <c:v>22492274.162911907</c:v>
                </c:pt>
                <c:pt idx="429">
                  <c:v>22136908.04907573</c:v>
                </c:pt>
                <c:pt idx="430">
                  <c:v>21795818.633526888</c:v>
                </c:pt>
                <c:pt idx="431">
                  <c:v>21401225.287236132</c:v>
                </c:pt>
                <c:pt idx="432">
                  <c:v>21166534.551782869</c:v>
                </c:pt>
                <c:pt idx="433">
                  <c:v>20735512.729205001</c:v>
                </c:pt>
                <c:pt idx="434">
                  <c:v>20457108.058937326</c:v>
                </c:pt>
                <c:pt idx="435">
                  <c:v>20545456.782488894</c:v>
                </c:pt>
                <c:pt idx="436">
                  <c:v>21812881.818982299</c:v>
                </c:pt>
                <c:pt idx="437">
                  <c:v>23726388.542689171</c:v>
                </c:pt>
                <c:pt idx="438">
                  <c:v>24045868.597910415</c:v>
                </c:pt>
                <c:pt idx="439">
                  <c:v>23078533.858094875</c:v>
                </c:pt>
                <c:pt idx="440">
                  <c:v>22445158.726609483</c:v>
                </c:pt>
                <c:pt idx="441">
                  <c:v>22260839.541295752</c:v>
                </c:pt>
                <c:pt idx="442">
                  <c:v>22143638.270868205</c:v>
                </c:pt>
                <c:pt idx="443">
                  <c:v>21887907.090522155</c:v>
                </c:pt>
                <c:pt idx="444">
                  <c:v>21489861.672058061</c:v>
                </c:pt>
                <c:pt idx="445">
                  <c:v>21159171.377713528</c:v>
                </c:pt>
                <c:pt idx="446">
                  <c:v>21029097.085859776</c:v>
                </c:pt>
                <c:pt idx="447">
                  <c:v>21199941.855246317</c:v>
                </c:pt>
                <c:pt idx="448">
                  <c:v>22474504.949020784</c:v>
                </c:pt>
                <c:pt idx="449">
                  <c:v>22902858.513941351</c:v>
                </c:pt>
                <c:pt idx="450">
                  <c:v>22797796.541037589</c:v>
                </c:pt>
                <c:pt idx="451">
                  <c:v>22369568.73753177</c:v>
                </c:pt>
                <c:pt idx="452">
                  <c:v>22069957.229036871</c:v>
                </c:pt>
                <c:pt idx="453">
                  <c:v>21725560.369577225</c:v>
                </c:pt>
                <c:pt idx="454">
                  <c:v>21433054.956160337</c:v>
                </c:pt>
                <c:pt idx="455">
                  <c:v>21088692.87930527</c:v>
                </c:pt>
                <c:pt idx="456">
                  <c:v>20743011.552902397</c:v>
                </c:pt>
                <c:pt idx="457">
                  <c:v>20594911.810845397</c:v>
                </c:pt>
                <c:pt idx="458">
                  <c:v>20202088.110485911</c:v>
                </c:pt>
                <c:pt idx="459">
                  <c:v>19710388.134927541</c:v>
                </c:pt>
                <c:pt idx="460">
                  <c:v>22380221.834762782</c:v>
                </c:pt>
                <c:pt idx="461">
                  <c:v>24322365</c:v>
                </c:pt>
                <c:pt idx="462">
                  <c:v>24322365</c:v>
                </c:pt>
                <c:pt idx="463">
                  <c:v>23390858.969290599</c:v>
                </c:pt>
                <c:pt idx="464">
                  <c:v>22460272.490745399</c:v>
                </c:pt>
                <c:pt idx="465">
                  <c:v>22227888.578327205</c:v>
                </c:pt>
                <c:pt idx="466">
                  <c:v>22107798.896944225</c:v>
                </c:pt>
                <c:pt idx="467">
                  <c:v>21824981.707686372</c:v>
                </c:pt>
                <c:pt idx="468">
                  <c:v>21267103.181905564</c:v>
                </c:pt>
                <c:pt idx="469">
                  <c:v>20619730.300736561</c:v>
                </c:pt>
                <c:pt idx="470">
                  <c:v>20146125.647876564</c:v>
                </c:pt>
                <c:pt idx="471">
                  <c:v>19573009.911601491</c:v>
                </c:pt>
                <c:pt idx="472">
                  <c:v>21312596.962045934</c:v>
                </c:pt>
                <c:pt idx="473">
                  <c:v>24322365</c:v>
                </c:pt>
                <c:pt idx="474">
                  <c:v>24322365</c:v>
                </c:pt>
                <c:pt idx="475">
                  <c:v>23601369.368924409</c:v>
                </c:pt>
                <c:pt idx="476">
                  <c:v>22819254.03421168</c:v>
                </c:pt>
                <c:pt idx="477">
                  <c:v>22494366.723349303</c:v>
                </c:pt>
                <c:pt idx="478">
                  <c:v>22192593.342166368</c:v>
                </c:pt>
                <c:pt idx="479">
                  <c:v>21897171.024335578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E-43DD-A037-95BBC1F7AF48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Equalization!$Q$16:$Q$495</c:f>
              <c:numCache>
                <c:formatCode>General</c:formatCode>
                <c:ptCount val="480"/>
                <c:pt idx="0">
                  <c:v>10749764.571338741</c:v>
                </c:pt>
                <c:pt idx="1">
                  <c:v>10876157.416774435</c:v>
                </c:pt>
                <c:pt idx="2">
                  <c:v>11042997.029026572</c:v>
                </c:pt>
                <c:pt idx="3">
                  <c:v>10793739.157736046</c:v>
                </c:pt>
                <c:pt idx="4">
                  <c:v>10750136.407160936</c:v>
                </c:pt>
                <c:pt idx="5">
                  <c:v>10589553.572558718</c:v>
                </c:pt>
                <c:pt idx="6">
                  <c:v>10519844.220091296</c:v>
                </c:pt>
                <c:pt idx="7">
                  <c:v>10481970.367254723</c:v>
                </c:pt>
                <c:pt idx="8">
                  <c:v>10425035.889563667</c:v>
                </c:pt>
                <c:pt idx="9">
                  <c:v>10580189.811272072</c:v>
                </c:pt>
                <c:pt idx="10">
                  <c:v>10671283.521699214</c:v>
                </c:pt>
                <c:pt idx="11">
                  <c:v>10831464.171229357</c:v>
                </c:pt>
                <c:pt idx="12">
                  <c:v>10955566.281395219</c:v>
                </c:pt>
                <c:pt idx="13">
                  <c:v>10905094.124668492</c:v>
                </c:pt>
                <c:pt idx="14">
                  <c:v>10619795.231659066</c:v>
                </c:pt>
                <c:pt idx="15">
                  <c:v>10369530.167370036</c:v>
                </c:pt>
                <c:pt idx="16">
                  <c:v>10215554.293599248</c:v>
                </c:pt>
                <c:pt idx="17">
                  <c:v>9971975.2607104629</c:v>
                </c:pt>
                <c:pt idx="18">
                  <c:v>9890327.3962724227</c:v>
                </c:pt>
                <c:pt idx="19">
                  <c:v>9846909.3666073792</c:v>
                </c:pt>
                <c:pt idx="20">
                  <c:v>9767277.5973242819</c:v>
                </c:pt>
                <c:pt idx="21">
                  <c:v>9904607.2930684704</c:v>
                </c:pt>
                <c:pt idx="22">
                  <c:v>9976348.8616385479</c:v>
                </c:pt>
                <c:pt idx="23">
                  <c:v>10042677.720513999</c:v>
                </c:pt>
                <c:pt idx="24">
                  <c:v>10083238.560636291</c:v>
                </c:pt>
                <c:pt idx="25">
                  <c:v>9986429.8697089572</c:v>
                </c:pt>
                <c:pt idx="26">
                  <c:v>9858608.5706448015</c:v>
                </c:pt>
                <c:pt idx="27">
                  <c:v>10015252.739638509</c:v>
                </c:pt>
                <c:pt idx="28">
                  <c:v>10270535.286062803</c:v>
                </c:pt>
                <c:pt idx="29">
                  <c:v>10627231.084635569</c:v>
                </c:pt>
                <c:pt idx="30">
                  <c:v>11301718.354712138</c:v>
                </c:pt>
                <c:pt idx="31">
                  <c:v>12425482.958492795</c:v>
                </c:pt>
                <c:pt idx="32">
                  <c:v>13446321.291762993</c:v>
                </c:pt>
                <c:pt idx="33">
                  <c:v>13545107.885778394</c:v>
                </c:pt>
                <c:pt idx="34">
                  <c:v>13586364.271322411</c:v>
                </c:pt>
                <c:pt idx="35">
                  <c:v>13615148.432675272</c:v>
                </c:pt>
                <c:pt idx="36">
                  <c:v>13896803.800077422</c:v>
                </c:pt>
                <c:pt idx="37">
                  <c:v>14139690.529432194</c:v>
                </c:pt>
                <c:pt idx="38">
                  <c:v>14232922.089182774</c:v>
                </c:pt>
                <c:pt idx="39">
                  <c:v>14094689.813558973</c:v>
                </c:pt>
                <c:pt idx="40">
                  <c:v>14083636.161740005</c:v>
                </c:pt>
                <c:pt idx="41">
                  <c:v>14133535.117589908</c:v>
                </c:pt>
                <c:pt idx="42">
                  <c:v>14323471.29384641</c:v>
                </c:pt>
                <c:pt idx="43">
                  <c:v>15023351.854450431</c:v>
                </c:pt>
                <c:pt idx="44">
                  <c:v>15560170.087732054</c:v>
                </c:pt>
                <c:pt idx="45">
                  <c:v>15654933.311054433</c:v>
                </c:pt>
                <c:pt idx="46">
                  <c:v>15586082.709257938</c:v>
                </c:pt>
                <c:pt idx="47">
                  <c:v>15534749.092244735</c:v>
                </c:pt>
                <c:pt idx="48">
                  <c:v>15707794.169885302</c:v>
                </c:pt>
                <c:pt idx="49">
                  <c:v>15637185.519573951</c:v>
                </c:pt>
                <c:pt idx="50">
                  <c:v>15412980.100009512</c:v>
                </c:pt>
                <c:pt idx="51">
                  <c:v>15381176.901705103</c:v>
                </c:pt>
                <c:pt idx="52">
                  <c:v>15445264.576901529</c:v>
                </c:pt>
                <c:pt idx="53">
                  <c:v>15438229.851207174</c:v>
                </c:pt>
                <c:pt idx="54">
                  <c:v>15517022.585206293</c:v>
                </c:pt>
                <c:pt idx="55">
                  <c:v>15864443.108055849</c:v>
                </c:pt>
                <c:pt idx="56">
                  <c:v>15946043.624704747</c:v>
                </c:pt>
                <c:pt idx="57">
                  <c:v>16003490.904980214</c:v>
                </c:pt>
                <c:pt idx="58">
                  <c:v>15988150.199315377</c:v>
                </c:pt>
                <c:pt idx="59">
                  <c:v>16074646.427105075</c:v>
                </c:pt>
                <c:pt idx="60">
                  <c:v>16172128.21037698</c:v>
                </c:pt>
                <c:pt idx="61">
                  <c:v>16113005.671045506</c:v>
                </c:pt>
                <c:pt idx="62">
                  <c:v>15901915.115602987</c:v>
                </c:pt>
                <c:pt idx="63">
                  <c:v>15478097.272572353</c:v>
                </c:pt>
                <c:pt idx="64">
                  <c:v>15253026.993093316</c:v>
                </c:pt>
                <c:pt idx="65">
                  <c:v>14992122.118581925</c:v>
                </c:pt>
                <c:pt idx="66">
                  <c:v>14748719.385355756</c:v>
                </c:pt>
                <c:pt idx="67">
                  <c:v>14648707.018353634</c:v>
                </c:pt>
                <c:pt idx="68">
                  <c:v>14494091.137205625</c:v>
                </c:pt>
                <c:pt idx="69">
                  <c:v>14588184.278365018</c:v>
                </c:pt>
                <c:pt idx="70">
                  <c:v>14544663.667258967</c:v>
                </c:pt>
                <c:pt idx="71">
                  <c:v>14604310.311590128</c:v>
                </c:pt>
                <c:pt idx="72">
                  <c:v>14727399.808790155</c:v>
                </c:pt>
                <c:pt idx="73">
                  <c:v>14685562.264001904</c:v>
                </c:pt>
                <c:pt idx="74">
                  <c:v>14483637.006022431</c:v>
                </c:pt>
                <c:pt idx="75">
                  <c:v>14102010.894937383</c:v>
                </c:pt>
                <c:pt idx="76">
                  <c:v>13875359.744392212</c:v>
                </c:pt>
                <c:pt idx="77">
                  <c:v>13579194.312588742</c:v>
                </c:pt>
                <c:pt idx="78">
                  <c:v>13340713.111012436</c:v>
                </c:pt>
                <c:pt idx="79">
                  <c:v>13271811.695331004</c:v>
                </c:pt>
                <c:pt idx="80">
                  <c:v>13162547.259697445</c:v>
                </c:pt>
                <c:pt idx="81">
                  <c:v>13228035.960649855</c:v>
                </c:pt>
                <c:pt idx="82">
                  <c:v>13186170.482742261</c:v>
                </c:pt>
                <c:pt idx="83">
                  <c:v>13241099.153719183</c:v>
                </c:pt>
                <c:pt idx="84">
                  <c:v>13284482.856251929</c:v>
                </c:pt>
                <c:pt idx="85">
                  <c:v>13163244.47696002</c:v>
                </c:pt>
                <c:pt idx="86">
                  <c:v>12885929.98121047</c:v>
                </c:pt>
                <c:pt idx="87">
                  <c:v>12464320.773356417</c:v>
                </c:pt>
                <c:pt idx="88">
                  <c:v>12215516.387587946</c:v>
                </c:pt>
                <c:pt idx="89">
                  <c:v>11895463.177645599</c:v>
                </c:pt>
                <c:pt idx="90">
                  <c:v>11679561.695714664</c:v>
                </c:pt>
                <c:pt idx="91">
                  <c:v>11542191.866458677</c:v>
                </c:pt>
                <c:pt idx="92">
                  <c:v>11507628.798860537</c:v>
                </c:pt>
                <c:pt idx="93">
                  <c:v>11608926.672467411</c:v>
                </c:pt>
                <c:pt idx="94">
                  <c:v>11574561.892311784</c:v>
                </c:pt>
                <c:pt idx="95">
                  <c:v>11621496.795473455</c:v>
                </c:pt>
                <c:pt idx="96">
                  <c:v>11636594.86523339</c:v>
                </c:pt>
                <c:pt idx="97">
                  <c:v>11534628.718876278</c:v>
                </c:pt>
                <c:pt idx="98">
                  <c:v>11224192.351708852</c:v>
                </c:pt>
                <c:pt idx="99">
                  <c:v>10812767.463607091</c:v>
                </c:pt>
                <c:pt idx="100">
                  <c:v>10542157.438331926</c:v>
                </c:pt>
                <c:pt idx="101">
                  <c:v>10175363.477962879</c:v>
                </c:pt>
                <c:pt idx="102">
                  <c:v>9908261.6903008204</c:v>
                </c:pt>
                <c:pt idx="103">
                  <c:v>9774725.300769493</c:v>
                </c:pt>
                <c:pt idx="104">
                  <c:v>9602607.8358176295</c:v>
                </c:pt>
                <c:pt idx="105">
                  <c:v>9525701.2610273305</c:v>
                </c:pt>
                <c:pt idx="106">
                  <c:v>9394135.262933379</c:v>
                </c:pt>
                <c:pt idx="107">
                  <c:v>9346235.3913031295</c:v>
                </c:pt>
                <c:pt idx="108">
                  <c:v>9430237.6594362855</c:v>
                </c:pt>
                <c:pt idx="109">
                  <c:v>9425258.576451242</c:v>
                </c:pt>
                <c:pt idx="110">
                  <c:v>9197366.090804508</c:v>
                </c:pt>
                <c:pt idx="111">
                  <c:v>8899709.9924424905</c:v>
                </c:pt>
                <c:pt idx="112">
                  <c:v>8646781.3853314575</c:v>
                </c:pt>
                <c:pt idx="113">
                  <c:v>8302644.6545346715</c:v>
                </c:pt>
                <c:pt idx="114">
                  <c:v>8075996.5053126896</c:v>
                </c:pt>
                <c:pt idx="115">
                  <c:v>7965187.4202955738</c:v>
                </c:pt>
                <c:pt idx="116">
                  <c:v>7915726.2745897109</c:v>
                </c:pt>
                <c:pt idx="117">
                  <c:v>8209421.3795912443</c:v>
                </c:pt>
                <c:pt idx="118">
                  <c:v>8380970.8300337</c:v>
                </c:pt>
                <c:pt idx="119">
                  <c:v>8596706.6154372357</c:v>
                </c:pt>
                <c:pt idx="120">
                  <c:v>9182010.2884325255</c:v>
                </c:pt>
                <c:pt idx="121">
                  <c:v>9516847.0155621544</c:v>
                </c:pt>
                <c:pt idx="122">
                  <c:v>9503702.7630445417</c:v>
                </c:pt>
                <c:pt idx="123">
                  <c:v>9209449.7869486101</c:v>
                </c:pt>
                <c:pt idx="124">
                  <c:v>9008647.1792315915</c:v>
                </c:pt>
                <c:pt idx="125">
                  <c:v>8623263.7720233612</c:v>
                </c:pt>
                <c:pt idx="126">
                  <c:v>8284912.154490931</c:v>
                </c:pt>
                <c:pt idx="127">
                  <c:v>8608320.8200706039</c:v>
                </c:pt>
                <c:pt idx="128">
                  <c:v>8738407.8925739676</c:v>
                </c:pt>
                <c:pt idx="129">
                  <c:v>8788962.4355200659</c:v>
                </c:pt>
                <c:pt idx="130">
                  <c:v>8698655.0691652503</c:v>
                </c:pt>
                <c:pt idx="131">
                  <c:v>8726078.549407253</c:v>
                </c:pt>
                <c:pt idx="132">
                  <c:v>8788669.4208308179</c:v>
                </c:pt>
                <c:pt idx="133">
                  <c:v>8748117.9431364499</c:v>
                </c:pt>
                <c:pt idx="134">
                  <c:v>8612445.8764245324</c:v>
                </c:pt>
                <c:pt idx="135">
                  <c:v>8275666.7593108555</c:v>
                </c:pt>
                <c:pt idx="136">
                  <c:v>8005256.2121220035</c:v>
                </c:pt>
                <c:pt idx="137">
                  <c:v>7672550.141974532</c:v>
                </c:pt>
                <c:pt idx="138">
                  <c:v>7426752.1840690002</c:v>
                </c:pt>
                <c:pt idx="139">
                  <c:v>7340858.1549656838</c:v>
                </c:pt>
                <c:pt idx="140">
                  <c:v>7207004.2341663986</c:v>
                </c:pt>
                <c:pt idx="141">
                  <c:v>7304514.3243232649</c:v>
                </c:pt>
                <c:pt idx="142">
                  <c:v>7238915.096256732</c:v>
                </c:pt>
                <c:pt idx="143">
                  <c:v>7250146.6031859526</c:v>
                </c:pt>
                <c:pt idx="144">
                  <c:v>7331591.1348762587</c:v>
                </c:pt>
                <c:pt idx="145">
                  <c:v>7287135.3955199197</c:v>
                </c:pt>
                <c:pt idx="146">
                  <c:v>7137700.4226734685</c:v>
                </c:pt>
                <c:pt idx="147">
                  <c:v>6805648.0909561859</c:v>
                </c:pt>
                <c:pt idx="148">
                  <c:v>6559495.9263279438</c:v>
                </c:pt>
                <c:pt idx="149">
                  <c:v>6236970.4806015911</c:v>
                </c:pt>
                <c:pt idx="150">
                  <c:v>6038046.1324572442</c:v>
                </c:pt>
                <c:pt idx="151">
                  <c:v>5995317.1035291292</c:v>
                </c:pt>
                <c:pt idx="152">
                  <c:v>5885085.9519416476</c:v>
                </c:pt>
                <c:pt idx="153">
                  <c:v>6058933.7996209143</c:v>
                </c:pt>
                <c:pt idx="154">
                  <c:v>6159605.655913651</c:v>
                </c:pt>
                <c:pt idx="155">
                  <c:v>6353852.980183674</c:v>
                </c:pt>
                <c:pt idx="156">
                  <c:v>6447904.2670972245</c:v>
                </c:pt>
                <c:pt idx="157">
                  <c:v>6445635.2726506088</c:v>
                </c:pt>
                <c:pt idx="158">
                  <c:v>6275910.8805428436</c:v>
                </c:pt>
                <c:pt idx="159">
                  <c:v>5905838.7068478419</c:v>
                </c:pt>
                <c:pt idx="160">
                  <c:v>5637120.5041271895</c:v>
                </c:pt>
                <c:pt idx="161">
                  <c:v>5287353.7479010755</c:v>
                </c:pt>
                <c:pt idx="162">
                  <c:v>5037229.2001857311</c:v>
                </c:pt>
                <c:pt idx="163">
                  <c:v>4924414.6106720436</c:v>
                </c:pt>
                <c:pt idx="164">
                  <c:v>4799220.3373449799</c:v>
                </c:pt>
                <c:pt idx="165">
                  <c:v>4988431.6965675661</c:v>
                </c:pt>
                <c:pt idx="166">
                  <c:v>5099786.7787149837</c:v>
                </c:pt>
                <c:pt idx="167">
                  <c:v>5294858.6498252153</c:v>
                </c:pt>
                <c:pt idx="168">
                  <c:v>5546957.8311043372</c:v>
                </c:pt>
                <c:pt idx="169">
                  <c:v>5690962.5797581123</c:v>
                </c:pt>
                <c:pt idx="170">
                  <c:v>5674815.4445404485</c:v>
                </c:pt>
                <c:pt idx="171">
                  <c:v>5480905.1141053969</c:v>
                </c:pt>
                <c:pt idx="172">
                  <c:v>5430790.2279859288</c:v>
                </c:pt>
                <c:pt idx="173">
                  <c:v>5286815.9317748714</c:v>
                </c:pt>
                <c:pt idx="174">
                  <c:v>5225367.5585155971</c:v>
                </c:pt>
                <c:pt idx="175">
                  <c:v>5251877.0780103942</c:v>
                </c:pt>
                <c:pt idx="176">
                  <c:v>5269278.4897611924</c:v>
                </c:pt>
                <c:pt idx="177">
                  <c:v>5457238.1421413161</c:v>
                </c:pt>
                <c:pt idx="178">
                  <c:v>5560739.0244680569</c:v>
                </c:pt>
                <c:pt idx="179">
                  <c:v>5735309.47609335</c:v>
                </c:pt>
                <c:pt idx="180">
                  <c:v>6110684.2998146387</c:v>
                </c:pt>
                <c:pt idx="181">
                  <c:v>6248987.8571941834</c:v>
                </c:pt>
                <c:pt idx="182">
                  <c:v>6282767.3201282378</c:v>
                </c:pt>
                <c:pt idx="183">
                  <c:v>6188707.7478660261</c:v>
                </c:pt>
                <c:pt idx="184">
                  <c:v>6091285.4720845418</c:v>
                </c:pt>
                <c:pt idx="185">
                  <c:v>5910051.7350656418</c:v>
                </c:pt>
                <c:pt idx="186">
                  <c:v>5787605.7746610064</c:v>
                </c:pt>
                <c:pt idx="187">
                  <c:v>5852858.907722557</c:v>
                </c:pt>
                <c:pt idx="188">
                  <c:v>5866630.2313406318</c:v>
                </c:pt>
                <c:pt idx="189">
                  <c:v>6101731.9707017783</c:v>
                </c:pt>
                <c:pt idx="190">
                  <c:v>6150838.7363057127</c:v>
                </c:pt>
                <c:pt idx="191">
                  <c:v>6553596.7256498178</c:v>
                </c:pt>
                <c:pt idx="192">
                  <c:v>6623604.4833416836</c:v>
                </c:pt>
                <c:pt idx="193">
                  <c:v>6610515.4460440464</c:v>
                </c:pt>
                <c:pt idx="194">
                  <c:v>6421802.7127838526</c:v>
                </c:pt>
                <c:pt idx="195">
                  <c:v>6155901.2219834616</c:v>
                </c:pt>
                <c:pt idx="196">
                  <c:v>5937658.523475742</c:v>
                </c:pt>
                <c:pt idx="197">
                  <c:v>5633907.6982373297</c:v>
                </c:pt>
                <c:pt idx="198">
                  <c:v>5389964.1863172315</c:v>
                </c:pt>
                <c:pt idx="199">
                  <c:v>5260109.0657591475</c:v>
                </c:pt>
                <c:pt idx="200">
                  <c:v>5138115.9118035287</c:v>
                </c:pt>
                <c:pt idx="201">
                  <c:v>5342209.4787968826</c:v>
                </c:pt>
                <c:pt idx="202">
                  <c:v>5440293.5827588085</c:v>
                </c:pt>
                <c:pt idx="203">
                  <c:v>5659881.3648641333</c:v>
                </c:pt>
                <c:pt idx="204">
                  <c:v>5938721.8166625267</c:v>
                </c:pt>
                <c:pt idx="205">
                  <c:v>6045263.6759435516</c:v>
                </c:pt>
                <c:pt idx="206">
                  <c:v>6024652.2098331358</c:v>
                </c:pt>
                <c:pt idx="207">
                  <c:v>5854598.7255327459</c:v>
                </c:pt>
                <c:pt idx="208">
                  <c:v>5761873.6175624365</c:v>
                </c:pt>
                <c:pt idx="209">
                  <c:v>5573418.846240662</c:v>
                </c:pt>
                <c:pt idx="210">
                  <c:v>5587914.9868620895</c:v>
                </c:pt>
                <c:pt idx="211">
                  <c:v>5759943.9715259997</c:v>
                </c:pt>
                <c:pt idx="212">
                  <c:v>5825346.9410734707</c:v>
                </c:pt>
                <c:pt idx="213">
                  <c:v>6077742.5716998884</c:v>
                </c:pt>
                <c:pt idx="214">
                  <c:v>6223151.9517073017</c:v>
                </c:pt>
                <c:pt idx="215">
                  <c:v>6447530.0118519878</c:v>
                </c:pt>
                <c:pt idx="216">
                  <c:v>6566517.63409256</c:v>
                </c:pt>
                <c:pt idx="217">
                  <c:v>6533562.991916826</c:v>
                </c:pt>
                <c:pt idx="218">
                  <c:v>6359907.3615778275</c:v>
                </c:pt>
                <c:pt idx="219">
                  <c:v>6010647.7088824399</c:v>
                </c:pt>
                <c:pt idx="220">
                  <c:v>5757918.4967060164</c:v>
                </c:pt>
                <c:pt idx="221">
                  <c:v>5398384.2731688321</c:v>
                </c:pt>
                <c:pt idx="222">
                  <c:v>5205561.2724165618</c:v>
                </c:pt>
                <c:pt idx="223">
                  <c:v>5145227.6143753147</c:v>
                </c:pt>
                <c:pt idx="224">
                  <c:v>5088832.4341372158</c:v>
                </c:pt>
                <c:pt idx="225">
                  <c:v>5279478.6069862731</c:v>
                </c:pt>
                <c:pt idx="226">
                  <c:v>5464652.9765255908</c:v>
                </c:pt>
                <c:pt idx="227">
                  <c:v>5640273.2454900229</c:v>
                </c:pt>
                <c:pt idx="228">
                  <c:v>5843114.1279776245</c:v>
                </c:pt>
                <c:pt idx="229">
                  <c:v>5931390.9493505517</c:v>
                </c:pt>
                <c:pt idx="230">
                  <c:v>5772373.5553155998</c:v>
                </c:pt>
                <c:pt idx="231">
                  <c:v>5544887.1898856647</c:v>
                </c:pt>
                <c:pt idx="232">
                  <c:v>5346460.3836778086</c:v>
                </c:pt>
                <c:pt idx="233">
                  <c:v>5064068.2909542518</c:v>
                </c:pt>
                <c:pt idx="234">
                  <c:v>4950183.4616856631</c:v>
                </c:pt>
                <c:pt idx="235">
                  <c:v>4987294.507439292</c:v>
                </c:pt>
                <c:pt idx="236">
                  <c:v>5019093.9652393144</c:v>
                </c:pt>
                <c:pt idx="237">
                  <c:v>5258458.6450607311</c:v>
                </c:pt>
                <c:pt idx="238">
                  <c:v>5386935.4035218973</c:v>
                </c:pt>
                <c:pt idx="239">
                  <c:v>5631923.4840030223</c:v>
                </c:pt>
                <c:pt idx="240">
                  <c:v>5856399.0648824023</c:v>
                </c:pt>
                <c:pt idx="241">
                  <c:v>5954607.4113171929</c:v>
                </c:pt>
                <c:pt idx="242">
                  <c:v>5837372.2784321653</c:v>
                </c:pt>
                <c:pt idx="243">
                  <c:v>5604020.508376509</c:v>
                </c:pt>
                <c:pt idx="244">
                  <c:v>5438542.8485566434</c:v>
                </c:pt>
                <c:pt idx="245">
                  <c:v>5199332.4692472983</c:v>
                </c:pt>
                <c:pt idx="246">
                  <c:v>5074815.2264322042</c:v>
                </c:pt>
                <c:pt idx="247">
                  <c:v>5076333.4588203728</c:v>
                </c:pt>
                <c:pt idx="248">
                  <c:v>5045264.9544157963</c:v>
                </c:pt>
                <c:pt idx="249">
                  <c:v>5343723.8765029199</c:v>
                </c:pt>
                <c:pt idx="250">
                  <c:v>5473148.1624719044</c:v>
                </c:pt>
                <c:pt idx="251">
                  <c:v>5697521.7610909864</c:v>
                </c:pt>
                <c:pt idx="252">
                  <c:v>5913813.8116476834</c:v>
                </c:pt>
                <c:pt idx="253">
                  <c:v>5978966.5668881079</c:v>
                </c:pt>
                <c:pt idx="254">
                  <c:v>5891208.7642278615</c:v>
                </c:pt>
                <c:pt idx="255">
                  <c:v>5683593.2470461354</c:v>
                </c:pt>
                <c:pt idx="256">
                  <c:v>5521572.443531055</c:v>
                </c:pt>
                <c:pt idx="257">
                  <c:v>5291934.4468813483</c:v>
                </c:pt>
                <c:pt idx="258">
                  <c:v>5162053.6966763819</c:v>
                </c:pt>
                <c:pt idx="259">
                  <c:v>5165165.1950922646</c:v>
                </c:pt>
                <c:pt idx="260">
                  <c:v>5132810.4854725478</c:v>
                </c:pt>
                <c:pt idx="261">
                  <c:v>5379382.6624403596</c:v>
                </c:pt>
                <c:pt idx="262">
                  <c:v>5530063.5321040479</c:v>
                </c:pt>
                <c:pt idx="263">
                  <c:v>5781220.9720646339</c:v>
                </c:pt>
                <c:pt idx="264">
                  <c:v>6050541.1052549006</c:v>
                </c:pt>
                <c:pt idx="265">
                  <c:v>6225865.6786336582</c:v>
                </c:pt>
                <c:pt idx="266">
                  <c:v>6169530.8973906264</c:v>
                </c:pt>
                <c:pt idx="267">
                  <c:v>5970305.1916485932</c:v>
                </c:pt>
                <c:pt idx="268">
                  <c:v>5812598.0242644064</c:v>
                </c:pt>
                <c:pt idx="269">
                  <c:v>5537960.3912217934</c:v>
                </c:pt>
                <c:pt idx="270">
                  <c:v>5412244.1574944835</c:v>
                </c:pt>
                <c:pt idx="271">
                  <c:v>5369929.8431407576</c:v>
                </c:pt>
                <c:pt idx="272">
                  <c:v>5342998.647336131</c:v>
                </c:pt>
                <c:pt idx="273">
                  <c:v>5548286.075903343</c:v>
                </c:pt>
                <c:pt idx="274">
                  <c:v>5686384.1666668905</c:v>
                </c:pt>
                <c:pt idx="275">
                  <c:v>5899280.0716886744</c:v>
                </c:pt>
                <c:pt idx="276">
                  <c:v>6138096.9793822775</c:v>
                </c:pt>
                <c:pt idx="277">
                  <c:v>6204915.6409645975</c:v>
                </c:pt>
                <c:pt idx="278">
                  <c:v>6108731.0577575788</c:v>
                </c:pt>
                <c:pt idx="279">
                  <c:v>5815491.8014127091</c:v>
                </c:pt>
                <c:pt idx="280">
                  <c:v>5610648.2064275071</c:v>
                </c:pt>
                <c:pt idx="281">
                  <c:v>5325658.4605561942</c:v>
                </c:pt>
                <c:pt idx="282">
                  <c:v>5226678.0022954438</c:v>
                </c:pt>
                <c:pt idx="283">
                  <c:v>5191508.9624514114</c:v>
                </c:pt>
                <c:pt idx="284">
                  <c:v>5151948.3393107308</c:v>
                </c:pt>
                <c:pt idx="285">
                  <c:v>5409018.6837756354</c:v>
                </c:pt>
                <c:pt idx="286">
                  <c:v>5538147.6993182804</c:v>
                </c:pt>
                <c:pt idx="287">
                  <c:v>5769271.229233006</c:v>
                </c:pt>
                <c:pt idx="288">
                  <c:v>5895505.2768199351</c:v>
                </c:pt>
                <c:pt idx="289">
                  <c:v>6153345.4262161572</c:v>
                </c:pt>
                <c:pt idx="290">
                  <c:v>6419980.739941516</c:v>
                </c:pt>
                <c:pt idx="291">
                  <c:v>6394565.6063738298</c:v>
                </c:pt>
                <c:pt idx="292">
                  <c:v>6112168.3058095081</c:v>
                </c:pt>
                <c:pt idx="293">
                  <c:v>5792164.8354853475</c:v>
                </c:pt>
                <c:pt idx="294">
                  <c:v>5639719.891746494</c:v>
                </c:pt>
                <c:pt idx="295">
                  <c:v>6264619.3492107354</c:v>
                </c:pt>
                <c:pt idx="296">
                  <c:v>6710944.9412427694</c:v>
                </c:pt>
                <c:pt idx="297">
                  <c:v>6706684.5794657674</c:v>
                </c:pt>
                <c:pt idx="298">
                  <c:v>6668559.4345532525</c:v>
                </c:pt>
                <c:pt idx="299">
                  <c:v>6784400.5190329254</c:v>
                </c:pt>
                <c:pt idx="300">
                  <c:v>6950512.3871766459</c:v>
                </c:pt>
                <c:pt idx="301">
                  <c:v>6961854.7583325412</c:v>
                </c:pt>
                <c:pt idx="302">
                  <c:v>7123133.0980521645</c:v>
                </c:pt>
                <c:pt idx="303">
                  <c:v>7056955.639656472</c:v>
                </c:pt>
                <c:pt idx="304">
                  <c:v>6825952.9559758864</c:v>
                </c:pt>
                <c:pt idx="305">
                  <c:v>6594661.7889624676</c:v>
                </c:pt>
                <c:pt idx="306">
                  <c:v>6583867.8918235088</c:v>
                </c:pt>
                <c:pt idx="307">
                  <c:v>6568263.1410204684</c:v>
                </c:pt>
                <c:pt idx="308">
                  <c:v>6448779.2362576099</c:v>
                </c:pt>
                <c:pt idx="309">
                  <c:v>6697641.3091519708</c:v>
                </c:pt>
                <c:pt idx="310">
                  <c:v>6822076.8354173368</c:v>
                </c:pt>
                <c:pt idx="311">
                  <c:v>7021417.6323757973</c:v>
                </c:pt>
                <c:pt idx="312">
                  <c:v>7242050.1871427102</c:v>
                </c:pt>
                <c:pt idx="313">
                  <c:v>7391168.0458822008</c:v>
                </c:pt>
                <c:pt idx="314">
                  <c:v>7534743.3522569314</c:v>
                </c:pt>
                <c:pt idx="315">
                  <c:v>7359500.9659561291</c:v>
                </c:pt>
                <c:pt idx="316">
                  <c:v>7196584.421591741</c:v>
                </c:pt>
                <c:pt idx="317">
                  <c:v>7163037.4349293746</c:v>
                </c:pt>
                <c:pt idx="318">
                  <c:v>7324145.1247053836</c:v>
                </c:pt>
                <c:pt idx="319">
                  <c:v>7521285.772746237</c:v>
                </c:pt>
                <c:pt idx="320">
                  <c:v>7659746.0632615816</c:v>
                </c:pt>
                <c:pt idx="321">
                  <c:v>7885208.9394313321</c:v>
                </c:pt>
                <c:pt idx="322">
                  <c:v>8005988.9223480951</c:v>
                </c:pt>
                <c:pt idx="323">
                  <c:v>8190633.4054279281</c:v>
                </c:pt>
                <c:pt idx="324">
                  <c:v>8550547.1879394315</c:v>
                </c:pt>
                <c:pt idx="325">
                  <c:v>8731116.3990963548</c:v>
                </c:pt>
                <c:pt idx="326">
                  <c:v>8874771.5632098448</c:v>
                </c:pt>
                <c:pt idx="327">
                  <c:v>8828939.6618579347</c:v>
                </c:pt>
                <c:pt idx="328">
                  <c:v>8665185.6558398604</c:v>
                </c:pt>
                <c:pt idx="329">
                  <c:v>8582325.1990684979</c:v>
                </c:pt>
                <c:pt idx="330">
                  <c:v>8714402.982979333</c:v>
                </c:pt>
                <c:pt idx="331">
                  <c:v>8695785.1282289214</c:v>
                </c:pt>
                <c:pt idx="332">
                  <c:v>8751037.8413316552</c:v>
                </c:pt>
                <c:pt idx="333">
                  <c:v>8863999.0340941623</c:v>
                </c:pt>
                <c:pt idx="334">
                  <c:v>8953103.4106477257</c:v>
                </c:pt>
                <c:pt idx="335">
                  <c:v>9119180.4354154672</c:v>
                </c:pt>
                <c:pt idx="336">
                  <c:v>9378537.4050227404</c:v>
                </c:pt>
                <c:pt idx="337">
                  <c:v>9526925.0719071459</c:v>
                </c:pt>
                <c:pt idx="338">
                  <c:v>9585328.5031794608</c:v>
                </c:pt>
                <c:pt idx="339">
                  <c:v>9529939.7237998992</c:v>
                </c:pt>
                <c:pt idx="340">
                  <c:v>9383555.0511108488</c:v>
                </c:pt>
                <c:pt idx="341">
                  <c:v>9275626.5366607197</c:v>
                </c:pt>
                <c:pt idx="342">
                  <c:v>9351180.4926979095</c:v>
                </c:pt>
                <c:pt idx="343">
                  <c:v>9433461.7182072122</c:v>
                </c:pt>
                <c:pt idx="344">
                  <c:v>9448649.3037140481</c:v>
                </c:pt>
                <c:pt idx="345">
                  <c:v>9734660.3679649755</c:v>
                </c:pt>
                <c:pt idx="346">
                  <c:v>9842424.446543064</c:v>
                </c:pt>
                <c:pt idx="347">
                  <c:v>10049901.30359773</c:v>
                </c:pt>
                <c:pt idx="348">
                  <c:v>10084051.762531793</c:v>
                </c:pt>
                <c:pt idx="349">
                  <c:v>10118758.443470392</c:v>
                </c:pt>
                <c:pt idx="350">
                  <c:v>10041756.774866458</c:v>
                </c:pt>
                <c:pt idx="351">
                  <c:v>9762971.7840573564</c:v>
                </c:pt>
                <c:pt idx="352">
                  <c:v>9510546.020086972</c:v>
                </c:pt>
                <c:pt idx="353">
                  <c:v>9310958.5416282304</c:v>
                </c:pt>
                <c:pt idx="354">
                  <c:v>9251141.1282080282</c:v>
                </c:pt>
                <c:pt idx="355">
                  <c:v>9114656.2451679744</c:v>
                </c:pt>
                <c:pt idx="356">
                  <c:v>9064650.2739380393</c:v>
                </c:pt>
                <c:pt idx="357">
                  <c:v>9220255.6533981171</c:v>
                </c:pt>
                <c:pt idx="358">
                  <c:v>9268226.1935589332</c:v>
                </c:pt>
                <c:pt idx="359">
                  <c:v>9374656.9472086523</c:v>
                </c:pt>
                <c:pt idx="360">
                  <c:v>9592676.6051835008</c:v>
                </c:pt>
                <c:pt idx="361">
                  <c:v>9718998.9036404788</c:v>
                </c:pt>
                <c:pt idx="362">
                  <c:v>9743749.3681962453</c:v>
                </c:pt>
                <c:pt idx="363">
                  <c:v>9476396.5360844731</c:v>
                </c:pt>
                <c:pt idx="364">
                  <c:v>9263768.0938275885</c:v>
                </c:pt>
                <c:pt idx="365">
                  <c:v>9060697.8952402566</c:v>
                </c:pt>
                <c:pt idx="366">
                  <c:v>9088603.894348396</c:v>
                </c:pt>
                <c:pt idx="367">
                  <c:v>9116929.1791849732</c:v>
                </c:pt>
                <c:pt idx="368">
                  <c:v>9152034.3557725083</c:v>
                </c:pt>
                <c:pt idx="369">
                  <c:v>9321680.8743753526</c:v>
                </c:pt>
                <c:pt idx="370">
                  <c:v>9298377.5907873493</c:v>
                </c:pt>
                <c:pt idx="371">
                  <c:v>9481724.5255528726</c:v>
                </c:pt>
                <c:pt idx="372">
                  <c:v>9705835.5901798476</c:v>
                </c:pt>
                <c:pt idx="373">
                  <c:v>9800089.8747068904</c:v>
                </c:pt>
                <c:pt idx="374">
                  <c:v>9857694.9147473257</c:v>
                </c:pt>
                <c:pt idx="375">
                  <c:v>9716853.4788343422</c:v>
                </c:pt>
                <c:pt idx="376">
                  <c:v>9469685.5651639793</c:v>
                </c:pt>
                <c:pt idx="377">
                  <c:v>9222154.9106514156</c:v>
                </c:pt>
                <c:pt idx="378">
                  <c:v>9314325.7698683664</c:v>
                </c:pt>
                <c:pt idx="379">
                  <c:v>9245180.752599461</c:v>
                </c:pt>
                <c:pt idx="380">
                  <c:v>9219348.4047264531</c:v>
                </c:pt>
                <c:pt idx="381">
                  <c:v>9446881.964522196</c:v>
                </c:pt>
                <c:pt idx="382">
                  <c:v>9461079.6717692669</c:v>
                </c:pt>
                <c:pt idx="383">
                  <c:v>9544473.3420022279</c:v>
                </c:pt>
                <c:pt idx="384">
                  <c:v>9759886.134803921</c:v>
                </c:pt>
                <c:pt idx="385">
                  <c:v>9824969.8318826593</c:v>
                </c:pt>
                <c:pt idx="386">
                  <c:v>9732713.8080475908</c:v>
                </c:pt>
                <c:pt idx="387">
                  <c:v>9496733.983023623</c:v>
                </c:pt>
                <c:pt idx="388">
                  <c:v>9339190.8382838666</c:v>
                </c:pt>
                <c:pt idx="389">
                  <c:v>9371590.6786829755</c:v>
                </c:pt>
                <c:pt idx="390">
                  <c:v>9806638.4389944356</c:v>
                </c:pt>
                <c:pt idx="391">
                  <c:v>9708307.0369616039</c:v>
                </c:pt>
                <c:pt idx="392">
                  <c:v>9555126.5355884209</c:v>
                </c:pt>
                <c:pt idx="393">
                  <c:v>10423589.268932154</c:v>
                </c:pt>
                <c:pt idx="394">
                  <c:v>11098934.630303117</c:v>
                </c:pt>
                <c:pt idx="395">
                  <c:v>11958900.777899319</c:v>
                </c:pt>
                <c:pt idx="396">
                  <c:v>11806632.626977116</c:v>
                </c:pt>
                <c:pt idx="397">
                  <c:v>11676037.523329763</c:v>
                </c:pt>
                <c:pt idx="398">
                  <c:v>11248104.256510954</c:v>
                </c:pt>
                <c:pt idx="399">
                  <c:v>10739242.945236038</c:v>
                </c:pt>
                <c:pt idx="400">
                  <c:v>10267490.992954357</c:v>
                </c:pt>
                <c:pt idx="401">
                  <c:v>9864237.3290668167</c:v>
                </c:pt>
                <c:pt idx="402">
                  <c:v>9922510.6788244955</c:v>
                </c:pt>
                <c:pt idx="403">
                  <c:v>10130581.609975681</c:v>
                </c:pt>
                <c:pt idx="404">
                  <c:v>10282939.374074502</c:v>
                </c:pt>
                <c:pt idx="405">
                  <c:v>10363792.582174748</c:v>
                </c:pt>
                <c:pt idx="406">
                  <c:v>10287872.842496697</c:v>
                </c:pt>
                <c:pt idx="407">
                  <c:v>10216666.062380387</c:v>
                </c:pt>
                <c:pt idx="408">
                  <c:v>10715853.032742385</c:v>
                </c:pt>
                <c:pt idx="409">
                  <c:v>11121109.11702471</c:v>
                </c:pt>
                <c:pt idx="410">
                  <c:v>11484210.547325211</c:v>
                </c:pt>
                <c:pt idx="411">
                  <c:v>11673801.781864068</c:v>
                </c:pt>
                <c:pt idx="412">
                  <c:v>11911578.025336219</c:v>
                </c:pt>
                <c:pt idx="413">
                  <c:v>11996544.254547428</c:v>
                </c:pt>
                <c:pt idx="414">
                  <c:v>11777246.587806245</c:v>
                </c:pt>
                <c:pt idx="415">
                  <c:v>13175320.452268003</c:v>
                </c:pt>
                <c:pt idx="416">
                  <c:v>14220495.091651395</c:v>
                </c:pt>
                <c:pt idx="417">
                  <c:v>14695973.397402614</c:v>
                </c:pt>
                <c:pt idx="418">
                  <c:v>15011973.100763194</c:v>
                </c:pt>
                <c:pt idx="419">
                  <c:v>15427038.400065118</c:v>
                </c:pt>
                <c:pt idx="420">
                  <c:v>15574610.583717333</c:v>
                </c:pt>
                <c:pt idx="421">
                  <c:v>15743506.5560777</c:v>
                </c:pt>
                <c:pt idx="422">
                  <c:v>15950928.07274471</c:v>
                </c:pt>
                <c:pt idx="423">
                  <c:v>15947044.015387231</c:v>
                </c:pt>
                <c:pt idx="424">
                  <c:v>15974933.439316191</c:v>
                </c:pt>
                <c:pt idx="425">
                  <c:v>17396093.091874257</c:v>
                </c:pt>
                <c:pt idx="426">
                  <c:v>19720296.546664346</c:v>
                </c:pt>
                <c:pt idx="427">
                  <c:v>20610631.856664024</c:v>
                </c:pt>
                <c:pt idx="428">
                  <c:v>21454102.173376434</c:v>
                </c:pt>
                <c:pt idx="429">
                  <c:v>21883134.629718103</c:v>
                </c:pt>
                <c:pt idx="430">
                  <c:v>22038060.315438803</c:v>
                </c:pt>
                <c:pt idx="431">
                  <c:v>22283787.570142888</c:v>
                </c:pt>
                <c:pt idx="432">
                  <c:v>22268421.113450199</c:v>
                </c:pt>
                <c:pt idx="433">
                  <c:v>22405050.234216884</c:v>
                </c:pt>
                <c:pt idx="434">
                  <c:v>22339453.946427833</c:v>
                </c:pt>
                <c:pt idx="435">
                  <c:v>21998990.657779224</c:v>
                </c:pt>
                <c:pt idx="436">
                  <c:v>21497772.697323367</c:v>
                </c:pt>
                <c:pt idx="437">
                  <c:v>21127917.517836306</c:v>
                </c:pt>
                <c:pt idx="438">
                  <c:v>20934250.222944252</c:v>
                </c:pt>
                <c:pt idx="439">
                  <c:v>21251069.461277559</c:v>
                </c:pt>
                <c:pt idx="440">
                  <c:v>21579619.179880682</c:v>
                </c:pt>
                <c:pt idx="441">
                  <c:v>21701748.411617916</c:v>
                </c:pt>
                <c:pt idx="442">
                  <c:v>21657634.216056298</c:v>
                </c:pt>
                <c:pt idx="443">
                  <c:v>21709149.561600506</c:v>
                </c:pt>
                <c:pt idx="444">
                  <c:v>21779916.926906038</c:v>
                </c:pt>
                <c:pt idx="445">
                  <c:v>21723106.136292227</c:v>
                </c:pt>
                <c:pt idx="446">
                  <c:v>21472742.690993316</c:v>
                </c:pt>
                <c:pt idx="447">
                  <c:v>21151440.511609394</c:v>
                </c:pt>
                <c:pt idx="448">
                  <c:v>20889863.042657927</c:v>
                </c:pt>
                <c:pt idx="449">
                  <c:v>20716195.354883019</c:v>
                </c:pt>
                <c:pt idx="450">
                  <c:v>20780448.114602562</c:v>
                </c:pt>
                <c:pt idx="451">
                  <c:v>20504903.250995226</c:v>
                </c:pt>
                <c:pt idx="452">
                  <c:v>20475835.226835415</c:v>
                </c:pt>
                <c:pt idx="453">
                  <c:v>20637063.81765436</c:v>
                </c:pt>
                <c:pt idx="454">
                  <c:v>20660585.934710201</c:v>
                </c:pt>
                <c:pt idx="455">
                  <c:v>20782288.96271956</c:v>
                </c:pt>
                <c:pt idx="456">
                  <c:v>20957513.817636799</c:v>
                </c:pt>
                <c:pt idx="457">
                  <c:v>21138586.142493926</c:v>
                </c:pt>
                <c:pt idx="458">
                  <c:v>21228483.882401321</c:v>
                </c:pt>
                <c:pt idx="459">
                  <c:v>21418333.281646077</c:v>
                </c:pt>
                <c:pt idx="460">
                  <c:v>21639929.308182947</c:v>
                </c:pt>
                <c:pt idx="461">
                  <c:v>22938581.138048653</c:v>
                </c:pt>
                <c:pt idx="462">
                  <c:v>24042339.791646704</c:v>
                </c:pt>
                <c:pt idx="463">
                  <c:v>24843445.364796709</c:v>
                </c:pt>
                <c:pt idx="464">
                  <c:v>25551940.318272166</c:v>
                </c:pt>
                <c:pt idx="465">
                  <c:v>25628004.553437345</c:v>
                </c:pt>
                <c:pt idx="466">
                  <c:v>25466253.076857965</c:v>
                </c:pt>
                <c:pt idx="467">
                  <c:v>25356795.368600287</c:v>
                </c:pt>
                <c:pt idx="468">
                  <c:v>25648224.755544618</c:v>
                </c:pt>
                <c:pt idx="469">
                  <c:v>26030073.822609771</c:v>
                </c:pt>
                <c:pt idx="470">
                  <c:v>26122229.197000016</c:v>
                </c:pt>
                <c:pt idx="471">
                  <c:v>26122229.197000016</c:v>
                </c:pt>
                <c:pt idx="472">
                  <c:v>26122229.197000016</c:v>
                </c:pt>
                <c:pt idx="473">
                  <c:v>26122229.197000016</c:v>
                </c:pt>
                <c:pt idx="474">
                  <c:v>26122229.197000016</c:v>
                </c:pt>
                <c:pt idx="475">
                  <c:v>26122229.197000016</c:v>
                </c:pt>
                <c:pt idx="476">
                  <c:v>26122229.197000016</c:v>
                </c:pt>
                <c:pt idx="477">
                  <c:v>26122229.197000016</c:v>
                </c:pt>
                <c:pt idx="478">
                  <c:v>26122229.197000016</c:v>
                </c:pt>
                <c:pt idx="479">
                  <c:v>26122229.197000016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E-43DD-A037-95BBC1F7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24336"/>
        <c:axId val="540872128"/>
      </c:lineChart>
      <c:catAx>
        <c:axId val="7128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2128"/>
        <c:crosses val="autoZero"/>
        <c:auto val="1"/>
        <c:lblAlgn val="ctr"/>
        <c:lblOffset val="100"/>
        <c:noMultiLvlLbl val="0"/>
      </c:catAx>
      <c:valAx>
        <c:axId val="540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ADP-run89</a:t>
            </a:r>
          </a:p>
        </c:rich>
      </c:tx>
      <c:layout>
        <c:manualLayout>
          <c:xMode val="edge"/>
          <c:yMode val="edge"/>
          <c:x val="0.40554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Equalization!$R$16:$R$495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0-4D8C-8EF2-0BE7BA107D0C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Equalization!$S$16:$S$495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0-4D8C-8EF2-0BE7BA10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8688"/>
        <c:axId val="540870048"/>
      </c:lineChart>
      <c:catAx>
        <c:axId val="2050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0048"/>
        <c:crosses val="autoZero"/>
        <c:auto val="1"/>
        <c:lblAlgn val="ctr"/>
        <c:lblOffset val="100"/>
        <c:noMultiLvlLbl val="0"/>
      </c:catAx>
      <c:valAx>
        <c:axId val="540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Equalization!$G$16:$G$495</c:f>
              <c:numCache>
                <c:formatCode>General</c:formatCode>
                <c:ptCount val="480"/>
                <c:pt idx="0">
                  <c:v>21110612.608856022</c:v>
                </c:pt>
                <c:pt idx="1">
                  <c:v>20725537.747011386</c:v>
                </c:pt>
                <c:pt idx="2">
                  <c:v>20159855.255908456</c:v>
                </c:pt>
                <c:pt idx="3">
                  <c:v>19667035.071336333</c:v>
                </c:pt>
                <c:pt idx="4">
                  <c:v>19388919.721232552</c:v>
                </c:pt>
                <c:pt idx="5">
                  <c:v>19238863.093738366</c:v>
                </c:pt>
                <c:pt idx="6">
                  <c:v>18942717.039269771</c:v>
                </c:pt>
                <c:pt idx="7">
                  <c:v>18439504.531874266</c:v>
                </c:pt>
                <c:pt idx="8">
                  <c:v>17994122.33809413</c:v>
                </c:pt>
                <c:pt idx="9">
                  <c:v>18007945.033450961</c:v>
                </c:pt>
                <c:pt idx="10">
                  <c:v>17697702.427257814</c:v>
                </c:pt>
                <c:pt idx="11">
                  <c:v>17309965.854380429</c:v>
                </c:pt>
                <c:pt idx="12">
                  <c:v>17036451.344098173</c:v>
                </c:pt>
                <c:pt idx="13">
                  <c:v>17366971.42079524</c:v>
                </c:pt>
                <c:pt idx="14">
                  <c:v>17143778.886217307</c:v>
                </c:pt>
                <c:pt idx="15">
                  <c:v>17143234.444797348</c:v>
                </c:pt>
                <c:pt idx="16">
                  <c:v>18824741.940814458</c:v>
                </c:pt>
                <c:pt idx="17">
                  <c:v>20106194.267803691</c:v>
                </c:pt>
                <c:pt idx="18">
                  <c:v>20978422.698086105</c:v>
                </c:pt>
                <c:pt idx="19">
                  <c:v>20738983.152527429</c:v>
                </c:pt>
                <c:pt idx="20">
                  <c:v>20773453.09943644</c:v>
                </c:pt>
                <c:pt idx="21">
                  <c:v>20743308.723891288</c:v>
                </c:pt>
                <c:pt idx="22">
                  <c:v>20511853.062960163</c:v>
                </c:pt>
                <c:pt idx="23">
                  <c:v>20296726.702206194</c:v>
                </c:pt>
                <c:pt idx="24">
                  <c:v>19990985.244278297</c:v>
                </c:pt>
                <c:pt idx="25">
                  <c:v>19587618.246411592</c:v>
                </c:pt>
                <c:pt idx="26">
                  <c:v>19179853.24499619</c:v>
                </c:pt>
                <c:pt idx="27">
                  <c:v>18584928.120432675</c:v>
                </c:pt>
                <c:pt idx="28">
                  <c:v>18173144.960573781</c:v>
                </c:pt>
                <c:pt idx="29">
                  <c:v>19641358.542601414</c:v>
                </c:pt>
                <c:pt idx="30">
                  <c:v>19804902.093192369</c:v>
                </c:pt>
                <c:pt idx="31">
                  <c:v>19429190.585451551</c:v>
                </c:pt>
                <c:pt idx="32">
                  <c:v>19160856.250313923</c:v>
                </c:pt>
                <c:pt idx="33">
                  <c:v>19073601.473947093</c:v>
                </c:pt>
                <c:pt idx="34">
                  <c:v>18734460.271668602</c:v>
                </c:pt>
                <c:pt idx="35">
                  <c:v>18545121.433337919</c:v>
                </c:pt>
                <c:pt idx="36">
                  <c:v>18241468.546138465</c:v>
                </c:pt>
                <c:pt idx="37">
                  <c:v>17901643.98863364</c:v>
                </c:pt>
                <c:pt idx="38">
                  <c:v>17511228.317266382</c:v>
                </c:pt>
                <c:pt idx="39">
                  <c:v>16964076.097401105</c:v>
                </c:pt>
                <c:pt idx="40">
                  <c:v>16953225.206181891</c:v>
                </c:pt>
                <c:pt idx="41">
                  <c:v>16600619.129961342</c:v>
                </c:pt>
                <c:pt idx="42">
                  <c:v>15925226.814155944</c:v>
                </c:pt>
                <c:pt idx="43">
                  <c:v>15287134.351980809</c:v>
                </c:pt>
                <c:pt idx="44">
                  <c:v>14798044.804958759</c:v>
                </c:pt>
                <c:pt idx="45">
                  <c:v>14608700.56526532</c:v>
                </c:pt>
                <c:pt idx="46">
                  <c:v>14284429.65302917</c:v>
                </c:pt>
                <c:pt idx="47">
                  <c:v>14049567.806830697</c:v>
                </c:pt>
                <c:pt idx="48">
                  <c:v>13845236.360469215</c:v>
                </c:pt>
                <c:pt idx="49">
                  <c:v>13624707.255559132</c:v>
                </c:pt>
                <c:pt idx="50">
                  <c:v>13245122.488534771</c:v>
                </c:pt>
                <c:pt idx="51">
                  <c:v>12663299.080191165</c:v>
                </c:pt>
                <c:pt idx="52">
                  <c:v>12374883.454390317</c:v>
                </c:pt>
                <c:pt idx="53">
                  <c:v>13401021.190014239</c:v>
                </c:pt>
                <c:pt idx="54">
                  <c:v>13672035.865396934</c:v>
                </c:pt>
                <c:pt idx="55">
                  <c:v>13281624.672931174</c:v>
                </c:pt>
                <c:pt idx="56">
                  <c:v>12976605.950688977</c:v>
                </c:pt>
                <c:pt idx="57">
                  <c:v>12930156.557659777</c:v>
                </c:pt>
                <c:pt idx="58">
                  <c:v>12753292.02994173</c:v>
                </c:pt>
                <c:pt idx="59">
                  <c:v>12630957.830525434</c:v>
                </c:pt>
                <c:pt idx="60">
                  <c:v>12406486.226959191</c:v>
                </c:pt>
                <c:pt idx="61">
                  <c:v>12170086.688087359</c:v>
                </c:pt>
                <c:pt idx="62">
                  <c:v>11772852.949509781</c:v>
                </c:pt>
                <c:pt idx="63">
                  <c:v>11318334.244153941</c:v>
                </c:pt>
                <c:pt idx="64">
                  <c:v>12543605.886345807</c:v>
                </c:pt>
                <c:pt idx="65">
                  <c:v>13261205.815170605</c:v>
                </c:pt>
                <c:pt idx="66">
                  <c:v>13079850.388857283</c:v>
                </c:pt>
                <c:pt idx="67">
                  <c:v>12895461.492518956</c:v>
                </c:pt>
                <c:pt idx="68">
                  <c:v>12744784.354024515</c:v>
                </c:pt>
                <c:pt idx="69">
                  <c:v>12651290.401217701</c:v>
                </c:pt>
                <c:pt idx="70">
                  <c:v>12611485.965372071</c:v>
                </c:pt>
                <c:pt idx="71">
                  <c:v>12524411.592541486</c:v>
                </c:pt>
                <c:pt idx="72">
                  <c:v>12350422.369525146</c:v>
                </c:pt>
                <c:pt idx="73">
                  <c:v>12529659.645641055</c:v>
                </c:pt>
                <c:pt idx="74">
                  <c:v>12509254.462436264</c:v>
                </c:pt>
                <c:pt idx="75">
                  <c:v>12483552.619088095</c:v>
                </c:pt>
                <c:pt idx="76">
                  <c:v>13967516.722444672</c:v>
                </c:pt>
                <c:pt idx="77">
                  <c:v>14608972.475266285</c:v>
                </c:pt>
                <c:pt idx="78">
                  <c:v>14550074.511558007</c:v>
                </c:pt>
                <c:pt idx="79">
                  <c:v>13998908.245027333</c:v>
                </c:pt>
                <c:pt idx="80">
                  <c:v>13682843.434645642</c:v>
                </c:pt>
                <c:pt idx="81">
                  <c:v>13617368.589353694</c:v>
                </c:pt>
                <c:pt idx="82">
                  <c:v>13406590.233977227</c:v>
                </c:pt>
                <c:pt idx="83">
                  <c:v>13221154.460101148</c:v>
                </c:pt>
                <c:pt idx="84">
                  <c:v>12996726.263007926</c:v>
                </c:pt>
                <c:pt idx="85">
                  <c:v>12741025.188072247</c:v>
                </c:pt>
                <c:pt idx="86">
                  <c:v>12841253.35107193</c:v>
                </c:pt>
                <c:pt idx="87">
                  <c:v>12893044.353799818</c:v>
                </c:pt>
                <c:pt idx="88">
                  <c:v>14600685.92942439</c:v>
                </c:pt>
                <c:pt idx="89">
                  <c:v>16633029.085352538</c:v>
                </c:pt>
                <c:pt idx="90">
                  <c:v>17211392.527144656</c:v>
                </c:pt>
                <c:pt idx="91">
                  <c:v>16814269.051263619</c:v>
                </c:pt>
                <c:pt idx="92">
                  <c:v>16812351.625213504</c:v>
                </c:pt>
                <c:pt idx="93">
                  <c:v>16754880.327721532</c:v>
                </c:pt>
                <c:pt idx="94">
                  <c:v>16629237.6215677</c:v>
                </c:pt>
                <c:pt idx="95">
                  <c:v>16546917.166315783</c:v>
                </c:pt>
                <c:pt idx="96">
                  <c:v>16220071.953284614</c:v>
                </c:pt>
                <c:pt idx="97">
                  <c:v>15842273.368526813</c:v>
                </c:pt>
                <c:pt idx="98">
                  <c:v>15686447.987679513</c:v>
                </c:pt>
                <c:pt idx="99">
                  <c:v>15659187.128003344</c:v>
                </c:pt>
                <c:pt idx="100">
                  <c:v>16568688.393083103</c:v>
                </c:pt>
                <c:pt idx="101">
                  <c:v>16558589.94364607</c:v>
                </c:pt>
                <c:pt idx="102">
                  <c:v>16070621.476913815</c:v>
                </c:pt>
                <c:pt idx="103">
                  <c:v>15467898.367090588</c:v>
                </c:pt>
                <c:pt idx="104">
                  <c:v>15936316.023966938</c:v>
                </c:pt>
                <c:pt idx="105">
                  <c:v>15765292.436632615</c:v>
                </c:pt>
                <c:pt idx="106">
                  <c:v>15539064.787869383</c:v>
                </c:pt>
                <c:pt idx="107">
                  <c:v>15320790.254268348</c:v>
                </c:pt>
                <c:pt idx="108">
                  <c:v>15049948.218890794</c:v>
                </c:pt>
                <c:pt idx="109">
                  <c:v>14819772.397081336</c:v>
                </c:pt>
                <c:pt idx="110">
                  <c:v>14374609.459982386</c:v>
                </c:pt>
                <c:pt idx="111">
                  <c:v>14042206.574976701</c:v>
                </c:pt>
                <c:pt idx="112">
                  <c:v>14807896.281899758</c:v>
                </c:pt>
                <c:pt idx="113">
                  <c:v>14890055.373163391</c:v>
                </c:pt>
                <c:pt idx="114">
                  <c:v>14371707.575055394</c:v>
                </c:pt>
                <c:pt idx="115">
                  <c:v>13748247.398730069</c:v>
                </c:pt>
                <c:pt idx="116">
                  <c:v>13517824.533347445</c:v>
                </c:pt>
                <c:pt idx="117">
                  <c:v>13626958.133905862</c:v>
                </c:pt>
                <c:pt idx="118">
                  <c:v>13398546.814782728</c:v>
                </c:pt>
                <c:pt idx="119">
                  <c:v>13303157.220382005</c:v>
                </c:pt>
                <c:pt idx="120">
                  <c:v>13333449.66763531</c:v>
                </c:pt>
                <c:pt idx="121">
                  <c:v>13317088.588248374</c:v>
                </c:pt>
                <c:pt idx="122">
                  <c:v>13522861.857940374</c:v>
                </c:pt>
                <c:pt idx="123">
                  <c:v>13537778.419214152</c:v>
                </c:pt>
                <c:pt idx="124">
                  <c:v>16443159.635794997</c:v>
                </c:pt>
                <c:pt idx="125">
                  <c:v>18129297.134550672</c:v>
                </c:pt>
                <c:pt idx="126">
                  <c:v>18741320.704646681</c:v>
                </c:pt>
                <c:pt idx="127">
                  <c:v>18391424.167377245</c:v>
                </c:pt>
                <c:pt idx="128">
                  <c:v>18106988.12161383</c:v>
                </c:pt>
                <c:pt idx="129">
                  <c:v>19157997.761554804</c:v>
                </c:pt>
                <c:pt idx="130">
                  <c:v>19266817.968794074</c:v>
                </c:pt>
                <c:pt idx="131">
                  <c:v>19241089.299185276</c:v>
                </c:pt>
                <c:pt idx="132">
                  <c:v>18940032.364374109</c:v>
                </c:pt>
                <c:pt idx="133">
                  <c:v>18880486.466739107</c:v>
                </c:pt>
                <c:pt idx="134">
                  <c:v>18698027.527082108</c:v>
                </c:pt>
                <c:pt idx="135">
                  <c:v>20096749.154955525</c:v>
                </c:pt>
                <c:pt idx="136">
                  <c:v>21571786.313504696</c:v>
                </c:pt>
                <c:pt idx="137">
                  <c:v>23429576.748582177</c:v>
                </c:pt>
                <c:pt idx="138">
                  <c:v>23584524.024225015</c:v>
                </c:pt>
                <c:pt idx="139">
                  <c:v>23208472.946030293</c:v>
                </c:pt>
                <c:pt idx="140">
                  <c:v>22737550.794081762</c:v>
                </c:pt>
                <c:pt idx="141">
                  <c:v>22521422.973391648</c:v>
                </c:pt>
                <c:pt idx="142">
                  <c:v>22225524.638129201</c:v>
                </c:pt>
                <c:pt idx="143">
                  <c:v>21975910.170316853</c:v>
                </c:pt>
                <c:pt idx="144">
                  <c:v>21745297.323361196</c:v>
                </c:pt>
                <c:pt idx="145">
                  <c:v>21486235.113217257</c:v>
                </c:pt>
                <c:pt idx="146">
                  <c:v>21102648.00004844</c:v>
                </c:pt>
                <c:pt idx="147">
                  <c:v>21060215.457006216</c:v>
                </c:pt>
                <c:pt idx="148">
                  <c:v>21406998.874130327</c:v>
                </c:pt>
                <c:pt idx="149">
                  <c:v>21737990.092067096</c:v>
                </c:pt>
                <c:pt idx="150">
                  <c:v>21730961.129451819</c:v>
                </c:pt>
                <c:pt idx="151">
                  <c:v>21431512.12953084</c:v>
                </c:pt>
                <c:pt idx="152">
                  <c:v>21134701.011412378</c:v>
                </c:pt>
                <c:pt idx="153">
                  <c:v>20939839.501328059</c:v>
                </c:pt>
                <c:pt idx="154">
                  <c:v>20688082.222501032</c:v>
                </c:pt>
                <c:pt idx="155">
                  <c:v>20486077.173066806</c:v>
                </c:pt>
                <c:pt idx="156">
                  <c:v>20189228.472868126</c:v>
                </c:pt>
                <c:pt idx="157">
                  <c:v>19943579.490160815</c:v>
                </c:pt>
                <c:pt idx="158">
                  <c:v>19558679.390791394</c:v>
                </c:pt>
                <c:pt idx="159">
                  <c:v>19246562.735026293</c:v>
                </c:pt>
                <c:pt idx="160">
                  <c:v>20572745.136627983</c:v>
                </c:pt>
                <c:pt idx="161">
                  <c:v>22240422.85030999</c:v>
                </c:pt>
                <c:pt idx="162">
                  <c:v>22662690.287553661</c:v>
                </c:pt>
                <c:pt idx="163">
                  <c:v>22094982.839191806</c:v>
                </c:pt>
                <c:pt idx="164">
                  <c:v>21526533.538325224</c:v>
                </c:pt>
                <c:pt idx="165">
                  <c:v>21269179.732734099</c:v>
                </c:pt>
                <c:pt idx="166">
                  <c:v>20960970.574264064</c:v>
                </c:pt>
                <c:pt idx="167">
                  <c:v>20686028.718375005</c:v>
                </c:pt>
                <c:pt idx="168">
                  <c:v>20404176.892562039</c:v>
                </c:pt>
                <c:pt idx="169">
                  <c:v>20117396.262295611</c:v>
                </c:pt>
                <c:pt idx="170">
                  <c:v>19707601.409935839</c:v>
                </c:pt>
                <c:pt idx="171">
                  <c:v>19191626.62892903</c:v>
                </c:pt>
                <c:pt idx="172">
                  <c:v>20259689.800263312</c:v>
                </c:pt>
                <c:pt idx="173">
                  <c:v>21169442.238740377</c:v>
                </c:pt>
                <c:pt idx="174">
                  <c:v>21519683.693873487</c:v>
                </c:pt>
                <c:pt idx="175">
                  <c:v>21352238.592640802</c:v>
                </c:pt>
                <c:pt idx="176">
                  <c:v>21084476.013870005</c:v>
                </c:pt>
                <c:pt idx="177">
                  <c:v>20968249.166911334</c:v>
                </c:pt>
                <c:pt idx="178">
                  <c:v>20752407.03542684</c:v>
                </c:pt>
                <c:pt idx="179">
                  <c:v>20515359.589168325</c:v>
                </c:pt>
                <c:pt idx="180">
                  <c:v>20195049.365803875</c:v>
                </c:pt>
                <c:pt idx="181">
                  <c:v>19825300.137744047</c:v>
                </c:pt>
                <c:pt idx="182">
                  <c:v>19392397.367803473</c:v>
                </c:pt>
                <c:pt idx="183">
                  <c:v>19078807.68295582</c:v>
                </c:pt>
                <c:pt idx="184">
                  <c:v>19091666.430931985</c:v>
                </c:pt>
                <c:pt idx="185">
                  <c:v>19030572.491695512</c:v>
                </c:pt>
                <c:pt idx="186">
                  <c:v>18633038.416301027</c:v>
                </c:pt>
                <c:pt idx="187">
                  <c:v>18167426.858930737</c:v>
                </c:pt>
                <c:pt idx="188">
                  <c:v>17747233.114044525</c:v>
                </c:pt>
                <c:pt idx="189">
                  <c:v>17534721.705055252</c:v>
                </c:pt>
                <c:pt idx="190">
                  <c:v>17382118.208481815</c:v>
                </c:pt>
                <c:pt idx="191">
                  <c:v>17236500.168344278</c:v>
                </c:pt>
                <c:pt idx="192">
                  <c:v>16875055.837498914</c:v>
                </c:pt>
                <c:pt idx="193">
                  <c:v>16563574.335865542</c:v>
                </c:pt>
                <c:pt idx="194">
                  <c:v>16243135.483981058</c:v>
                </c:pt>
                <c:pt idx="195">
                  <c:v>15801493.384603377</c:v>
                </c:pt>
                <c:pt idx="196">
                  <c:v>17136298.661281556</c:v>
                </c:pt>
                <c:pt idx="197">
                  <c:v>18021720.068467062</c:v>
                </c:pt>
                <c:pt idx="198">
                  <c:v>18465929.472691633</c:v>
                </c:pt>
                <c:pt idx="199">
                  <c:v>18571084.930324391</c:v>
                </c:pt>
                <c:pt idx="200">
                  <c:v>18348460.436978694</c:v>
                </c:pt>
                <c:pt idx="201">
                  <c:v>18473143.993052762</c:v>
                </c:pt>
                <c:pt idx="202">
                  <c:v>18371251.596128963</c:v>
                </c:pt>
                <c:pt idx="203">
                  <c:v>18193131.514518321</c:v>
                </c:pt>
                <c:pt idx="204">
                  <c:v>17912817.881159987</c:v>
                </c:pt>
                <c:pt idx="205">
                  <c:v>17655511.242884569</c:v>
                </c:pt>
                <c:pt idx="206">
                  <c:v>17322998.665027842</c:v>
                </c:pt>
                <c:pt idx="207">
                  <c:v>17544347.029902223</c:v>
                </c:pt>
                <c:pt idx="208">
                  <c:v>19322155.006122459</c:v>
                </c:pt>
                <c:pt idx="209">
                  <c:v>20461467.111233898</c:v>
                </c:pt>
                <c:pt idx="210">
                  <c:v>20180201.34291191</c:v>
                </c:pt>
                <c:pt idx="211">
                  <c:v>19778180.105132833</c:v>
                </c:pt>
                <c:pt idx="212">
                  <c:v>19286349.431928441</c:v>
                </c:pt>
                <c:pt idx="213">
                  <c:v>19118330.369697325</c:v>
                </c:pt>
                <c:pt idx="214">
                  <c:v>18855441.320160184</c:v>
                </c:pt>
                <c:pt idx="215">
                  <c:v>18643490.662111841</c:v>
                </c:pt>
                <c:pt idx="216">
                  <c:v>18406148.148134705</c:v>
                </c:pt>
                <c:pt idx="217">
                  <c:v>18099979.641281139</c:v>
                </c:pt>
                <c:pt idx="218">
                  <c:v>17943693.064360075</c:v>
                </c:pt>
                <c:pt idx="219">
                  <c:v>17897766.305580914</c:v>
                </c:pt>
                <c:pt idx="220">
                  <c:v>19543074.589429244</c:v>
                </c:pt>
                <c:pt idx="221">
                  <c:v>21486956.805853203</c:v>
                </c:pt>
                <c:pt idx="222">
                  <c:v>22248369.564057618</c:v>
                </c:pt>
                <c:pt idx="223">
                  <c:v>21852638.282677762</c:v>
                </c:pt>
                <c:pt idx="224">
                  <c:v>21360594.777294323</c:v>
                </c:pt>
                <c:pt idx="225">
                  <c:v>21267334.321647231</c:v>
                </c:pt>
                <c:pt idx="226">
                  <c:v>21111045.17691597</c:v>
                </c:pt>
                <c:pt idx="227">
                  <c:v>20924445.318569373</c:v>
                </c:pt>
                <c:pt idx="228">
                  <c:v>20668013.459087785</c:v>
                </c:pt>
                <c:pt idx="229">
                  <c:v>20436784.577375103</c:v>
                </c:pt>
                <c:pt idx="230">
                  <c:v>20084330.250857715</c:v>
                </c:pt>
                <c:pt idx="231">
                  <c:v>19713806.472277313</c:v>
                </c:pt>
                <c:pt idx="232">
                  <c:v>19775410.026996017</c:v>
                </c:pt>
                <c:pt idx="233">
                  <c:v>20437176.538364567</c:v>
                </c:pt>
                <c:pt idx="234">
                  <c:v>20479681.22389153</c:v>
                </c:pt>
                <c:pt idx="235">
                  <c:v>19944129.08934851</c:v>
                </c:pt>
                <c:pt idx="236">
                  <c:v>19535283.02278417</c:v>
                </c:pt>
                <c:pt idx="237">
                  <c:v>19437303.575104278</c:v>
                </c:pt>
                <c:pt idx="238">
                  <c:v>19168748.626206718</c:v>
                </c:pt>
                <c:pt idx="239">
                  <c:v>19038570.465677433</c:v>
                </c:pt>
                <c:pt idx="240">
                  <c:v>18777513.844615795</c:v>
                </c:pt>
                <c:pt idx="241">
                  <c:v>18464201.864825595</c:v>
                </c:pt>
                <c:pt idx="242">
                  <c:v>17998258.780642234</c:v>
                </c:pt>
                <c:pt idx="243">
                  <c:v>17633155.456329569</c:v>
                </c:pt>
                <c:pt idx="244">
                  <c:v>17638984.875068132</c:v>
                </c:pt>
                <c:pt idx="245">
                  <c:v>18150248.018221907</c:v>
                </c:pt>
                <c:pt idx="246">
                  <c:v>18254703.414256766</c:v>
                </c:pt>
                <c:pt idx="247">
                  <c:v>18045008.063017461</c:v>
                </c:pt>
                <c:pt idx="248">
                  <c:v>17843660.273936424</c:v>
                </c:pt>
                <c:pt idx="249">
                  <c:v>17703748.839527272</c:v>
                </c:pt>
                <c:pt idx="250">
                  <c:v>17572650.816118546</c:v>
                </c:pt>
                <c:pt idx="251">
                  <c:v>17375268.548528828</c:v>
                </c:pt>
                <c:pt idx="252">
                  <c:v>17399445.157329325</c:v>
                </c:pt>
                <c:pt idx="253">
                  <c:v>17158247.447560381</c:v>
                </c:pt>
                <c:pt idx="254">
                  <c:v>16925017.562544905</c:v>
                </c:pt>
                <c:pt idx="255">
                  <c:v>17769849.587219901</c:v>
                </c:pt>
                <c:pt idx="256">
                  <c:v>20801352.245100491</c:v>
                </c:pt>
                <c:pt idx="257">
                  <c:v>23873969.718783502</c:v>
                </c:pt>
                <c:pt idx="258">
                  <c:v>24335770.250986606</c:v>
                </c:pt>
                <c:pt idx="259">
                  <c:v>24053152.479837507</c:v>
                </c:pt>
                <c:pt idx="260">
                  <c:v>23843039.70369719</c:v>
                </c:pt>
                <c:pt idx="261">
                  <c:v>23727481.016518392</c:v>
                </c:pt>
                <c:pt idx="262">
                  <c:v>23471596.343843531</c:v>
                </c:pt>
                <c:pt idx="263">
                  <c:v>23263563.526083197</c:v>
                </c:pt>
                <c:pt idx="264">
                  <c:v>23076189.743708774</c:v>
                </c:pt>
                <c:pt idx="265">
                  <c:v>22778613.62564975</c:v>
                </c:pt>
                <c:pt idx="266">
                  <c:v>22374103.248200431</c:v>
                </c:pt>
                <c:pt idx="267">
                  <c:v>21722252.52153153</c:v>
                </c:pt>
                <c:pt idx="268">
                  <c:v>21282718.568773635</c:v>
                </c:pt>
                <c:pt idx="269">
                  <c:v>22112315.30070278</c:v>
                </c:pt>
                <c:pt idx="270">
                  <c:v>21864541.725035816</c:v>
                </c:pt>
                <c:pt idx="271">
                  <c:v>21476881.065049715</c:v>
                </c:pt>
                <c:pt idx="272">
                  <c:v>21164495.18048808</c:v>
                </c:pt>
                <c:pt idx="273">
                  <c:v>20935136.776833259</c:v>
                </c:pt>
                <c:pt idx="274">
                  <c:v>20703546.138234444</c:v>
                </c:pt>
                <c:pt idx="275">
                  <c:v>20415200.718082901</c:v>
                </c:pt>
                <c:pt idx="276">
                  <c:v>20110403.02143231</c:v>
                </c:pt>
                <c:pt idx="277">
                  <c:v>19823666.901714087</c:v>
                </c:pt>
                <c:pt idx="278">
                  <c:v>19378427.384401612</c:v>
                </c:pt>
                <c:pt idx="279">
                  <c:v>18810446.638626218</c:v>
                </c:pt>
                <c:pt idx="280">
                  <c:v>18495297.117819112</c:v>
                </c:pt>
                <c:pt idx="281">
                  <c:v>18069040.268982626</c:v>
                </c:pt>
                <c:pt idx="282">
                  <c:v>17512116.824086305</c:v>
                </c:pt>
                <c:pt idx="283">
                  <c:v>16929662.64874281</c:v>
                </c:pt>
                <c:pt idx="284">
                  <c:v>16555614.967248846</c:v>
                </c:pt>
                <c:pt idx="285">
                  <c:v>16571789.84404367</c:v>
                </c:pt>
                <c:pt idx="286">
                  <c:v>16312505.540855557</c:v>
                </c:pt>
                <c:pt idx="287">
                  <c:v>16024392.381238177</c:v>
                </c:pt>
                <c:pt idx="288">
                  <c:v>15707412.563094936</c:v>
                </c:pt>
                <c:pt idx="289">
                  <c:v>15349224.371391222</c:v>
                </c:pt>
                <c:pt idx="290">
                  <c:v>14988547.174031785</c:v>
                </c:pt>
                <c:pt idx="291">
                  <c:v>14934085.555579692</c:v>
                </c:pt>
                <c:pt idx="292">
                  <c:v>15387451.46501242</c:v>
                </c:pt>
                <c:pt idx="293">
                  <c:v>15590858.180361535</c:v>
                </c:pt>
                <c:pt idx="294">
                  <c:v>15594712.394747287</c:v>
                </c:pt>
                <c:pt idx="295">
                  <c:v>15475298.801065359</c:v>
                </c:pt>
                <c:pt idx="296">
                  <c:v>15020645.975749176</c:v>
                </c:pt>
                <c:pt idx="297">
                  <c:v>14784848.581108425</c:v>
                </c:pt>
                <c:pt idx="298">
                  <c:v>14497346.288505513</c:v>
                </c:pt>
                <c:pt idx="299">
                  <c:v>14257665.19335462</c:v>
                </c:pt>
                <c:pt idx="300">
                  <c:v>14038284.313816421</c:v>
                </c:pt>
                <c:pt idx="301">
                  <c:v>13693914.687381838</c:v>
                </c:pt>
                <c:pt idx="302">
                  <c:v>13159715.957626492</c:v>
                </c:pt>
                <c:pt idx="303">
                  <c:v>12844750.830584994</c:v>
                </c:pt>
                <c:pt idx="304">
                  <c:v>13370127.142587546</c:v>
                </c:pt>
                <c:pt idx="305">
                  <c:v>13934064.727478176</c:v>
                </c:pt>
                <c:pt idx="306">
                  <c:v>13460871.350017358</c:v>
                </c:pt>
                <c:pt idx="307">
                  <c:v>12937714.144611914</c:v>
                </c:pt>
                <c:pt idx="308">
                  <c:v>12576748.725893144</c:v>
                </c:pt>
                <c:pt idx="309">
                  <c:v>12343430.362024089</c:v>
                </c:pt>
                <c:pt idx="310">
                  <c:v>12212610.83341663</c:v>
                </c:pt>
                <c:pt idx="311">
                  <c:v>12081441.062471684</c:v>
                </c:pt>
                <c:pt idx="312">
                  <c:v>11976776.57945893</c:v>
                </c:pt>
                <c:pt idx="313">
                  <c:v>11780510.263772558</c:v>
                </c:pt>
                <c:pt idx="314">
                  <c:v>11489000.379121991</c:v>
                </c:pt>
                <c:pt idx="315">
                  <c:v>11135300.709466569</c:v>
                </c:pt>
                <c:pt idx="316">
                  <c:v>12135692.027494827</c:v>
                </c:pt>
                <c:pt idx="317">
                  <c:v>14953745.693665767</c:v>
                </c:pt>
                <c:pt idx="318">
                  <c:v>17407658.828966625</c:v>
                </c:pt>
                <c:pt idx="319">
                  <c:v>17897340.158196241</c:v>
                </c:pt>
                <c:pt idx="320">
                  <c:v>18021074.52007544</c:v>
                </c:pt>
                <c:pt idx="321">
                  <c:v>18244663.334054984</c:v>
                </c:pt>
                <c:pt idx="322">
                  <c:v>18332639.626143008</c:v>
                </c:pt>
                <c:pt idx="323">
                  <c:v>18229258.592764363</c:v>
                </c:pt>
                <c:pt idx="324">
                  <c:v>18015788.167297788</c:v>
                </c:pt>
                <c:pt idx="325">
                  <c:v>17897893.789500851</c:v>
                </c:pt>
                <c:pt idx="326">
                  <c:v>17666968.655467093</c:v>
                </c:pt>
                <c:pt idx="327">
                  <c:v>17747612.028350022</c:v>
                </c:pt>
                <c:pt idx="328">
                  <c:v>19973355.723448679</c:v>
                </c:pt>
                <c:pt idx="329">
                  <c:v>21838463.833126813</c:v>
                </c:pt>
                <c:pt idx="330">
                  <c:v>21379431.785080411</c:v>
                </c:pt>
                <c:pt idx="331">
                  <c:v>20889580.902580075</c:v>
                </c:pt>
                <c:pt idx="332">
                  <c:v>20516018.666700333</c:v>
                </c:pt>
                <c:pt idx="333">
                  <c:v>20345206.506876379</c:v>
                </c:pt>
                <c:pt idx="334">
                  <c:v>20049649.252624959</c:v>
                </c:pt>
                <c:pt idx="335">
                  <c:v>19847913.196822114</c:v>
                </c:pt>
                <c:pt idx="336">
                  <c:v>19552747.24716907</c:v>
                </c:pt>
                <c:pt idx="337">
                  <c:v>19255344.388975687</c:v>
                </c:pt>
                <c:pt idx="338">
                  <c:v>18738184.902809974</c:v>
                </c:pt>
                <c:pt idx="339">
                  <c:v>18130591.032950237</c:v>
                </c:pt>
                <c:pt idx="340">
                  <c:v>17766629.851843409</c:v>
                </c:pt>
                <c:pt idx="341">
                  <c:v>17718120.019055605</c:v>
                </c:pt>
                <c:pt idx="342">
                  <c:v>17354057.611317627</c:v>
                </c:pt>
                <c:pt idx="343">
                  <c:v>16952647.513478689</c:v>
                </c:pt>
                <c:pt idx="344">
                  <c:v>16557408.452603754</c:v>
                </c:pt>
                <c:pt idx="345">
                  <c:v>16577817.991982508</c:v>
                </c:pt>
                <c:pt idx="346">
                  <c:v>16684202.884464601</c:v>
                </c:pt>
                <c:pt idx="347">
                  <c:v>16680172.741446545</c:v>
                </c:pt>
                <c:pt idx="348">
                  <c:v>16571210.360404674</c:v>
                </c:pt>
                <c:pt idx="349">
                  <c:v>16323183.113209136</c:v>
                </c:pt>
                <c:pt idx="350">
                  <c:v>15951627.942265645</c:v>
                </c:pt>
                <c:pt idx="351">
                  <c:v>16207998.558004474</c:v>
                </c:pt>
                <c:pt idx="352">
                  <c:v>16437922.008027785</c:v>
                </c:pt>
                <c:pt idx="353">
                  <c:v>16930646.321826465</c:v>
                </c:pt>
                <c:pt idx="354">
                  <c:v>16553826.666513488</c:v>
                </c:pt>
                <c:pt idx="355">
                  <c:v>15902527.454480905</c:v>
                </c:pt>
                <c:pt idx="356">
                  <c:v>15469887.208058409</c:v>
                </c:pt>
                <c:pt idx="357">
                  <c:v>15306513.092959393</c:v>
                </c:pt>
                <c:pt idx="358">
                  <c:v>15048441.939229583</c:v>
                </c:pt>
                <c:pt idx="359">
                  <c:v>14848979.839240149</c:v>
                </c:pt>
                <c:pt idx="360">
                  <c:v>14481983.545469951</c:v>
                </c:pt>
                <c:pt idx="361">
                  <c:v>14127503.657795334</c:v>
                </c:pt>
                <c:pt idx="362">
                  <c:v>13550851.50357797</c:v>
                </c:pt>
                <c:pt idx="363">
                  <c:v>13000978.560349759</c:v>
                </c:pt>
                <c:pt idx="364">
                  <c:v>12574586.072324147</c:v>
                </c:pt>
                <c:pt idx="365">
                  <c:v>12536070.154701605</c:v>
                </c:pt>
                <c:pt idx="366">
                  <c:v>12016906.607841916</c:v>
                </c:pt>
                <c:pt idx="367">
                  <c:v>11550122.459377237</c:v>
                </c:pt>
                <c:pt idx="368">
                  <c:v>11471325.469206166</c:v>
                </c:pt>
                <c:pt idx="369">
                  <c:v>11826702.583608158</c:v>
                </c:pt>
                <c:pt idx="370">
                  <c:v>11811137.519141395</c:v>
                </c:pt>
                <c:pt idx="371">
                  <c:v>11707063.784356639</c:v>
                </c:pt>
                <c:pt idx="372">
                  <c:v>11537105.607441505</c:v>
                </c:pt>
                <c:pt idx="373">
                  <c:v>11586316.377132034</c:v>
                </c:pt>
                <c:pt idx="374">
                  <c:v>11136302.455708312</c:v>
                </c:pt>
                <c:pt idx="375">
                  <c:v>11719280.688717799</c:v>
                </c:pt>
                <c:pt idx="376">
                  <c:v>13439180.698450893</c:v>
                </c:pt>
                <c:pt idx="377">
                  <c:v>14187515.991267735</c:v>
                </c:pt>
                <c:pt idx="378">
                  <c:v>14481074.929395422</c:v>
                </c:pt>
                <c:pt idx="379">
                  <c:v>14120308.138577141</c:v>
                </c:pt>
                <c:pt idx="380">
                  <c:v>13781443.198705772</c:v>
                </c:pt>
                <c:pt idx="381">
                  <c:v>13758371.016890392</c:v>
                </c:pt>
                <c:pt idx="382">
                  <c:v>13632458.881539889</c:v>
                </c:pt>
                <c:pt idx="383">
                  <c:v>13453352.552025437</c:v>
                </c:pt>
                <c:pt idx="384">
                  <c:v>13069275.815270297</c:v>
                </c:pt>
                <c:pt idx="385">
                  <c:v>12745321.338965345</c:v>
                </c:pt>
                <c:pt idx="386">
                  <c:v>12388868.035102161</c:v>
                </c:pt>
                <c:pt idx="387">
                  <c:v>11978556.271186961</c:v>
                </c:pt>
                <c:pt idx="388">
                  <c:v>12106497.745299153</c:v>
                </c:pt>
                <c:pt idx="389">
                  <c:v>11629874.658655919</c:v>
                </c:pt>
                <c:pt idx="390">
                  <c:v>11047683.539071281</c:v>
                </c:pt>
                <c:pt idx="391">
                  <c:v>10543000.346405044</c:v>
                </c:pt>
                <c:pt idx="392">
                  <c:v>10497770.870717458</c:v>
                </c:pt>
                <c:pt idx="393">
                  <c:v>10430987.49058643</c:v>
                </c:pt>
                <c:pt idx="394">
                  <c:v>10215924.181374662</c:v>
                </c:pt>
                <c:pt idx="395">
                  <c:v>9923064.5114100911</c:v>
                </c:pt>
                <c:pt idx="396">
                  <c:v>9576672.6894969065</c:v>
                </c:pt>
                <c:pt idx="397">
                  <c:v>9143782.8763462156</c:v>
                </c:pt>
                <c:pt idx="398">
                  <c:v>8528043.1682152506</c:v>
                </c:pt>
                <c:pt idx="399">
                  <c:v>8058974.2524392586</c:v>
                </c:pt>
                <c:pt idx="400">
                  <c:v>8248903.9931342099</c:v>
                </c:pt>
                <c:pt idx="401">
                  <c:v>8102269.1398181431</c:v>
                </c:pt>
                <c:pt idx="402">
                  <c:v>7704012.4529464915</c:v>
                </c:pt>
                <c:pt idx="403">
                  <c:v>7399887.0984150339</c:v>
                </c:pt>
                <c:pt idx="404">
                  <c:v>7063407.98510765</c:v>
                </c:pt>
                <c:pt idx="405">
                  <c:v>7032003.669438553</c:v>
                </c:pt>
                <c:pt idx="406">
                  <c:v>6951171.9612103337</c:v>
                </c:pt>
                <c:pt idx="407">
                  <c:v>6793788.3861762043</c:v>
                </c:pt>
                <c:pt idx="408">
                  <c:v>6676382.83567941</c:v>
                </c:pt>
                <c:pt idx="409">
                  <c:v>6433703.9362015147</c:v>
                </c:pt>
                <c:pt idx="410">
                  <c:v>5985634.5813836223</c:v>
                </c:pt>
                <c:pt idx="411">
                  <c:v>6050177.5896951677</c:v>
                </c:pt>
                <c:pt idx="412">
                  <c:v>7325476.8618324697</c:v>
                </c:pt>
                <c:pt idx="413">
                  <c:v>8947133.4118203223</c:v>
                </c:pt>
                <c:pt idx="414">
                  <c:v>9996401.6894344501</c:v>
                </c:pt>
                <c:pt idx="415">
                  <c:v>10088737.3839099</c:v>
                </c:pt>
                <c:pt idx="416">
                  <c:v>10125118.452270124</c:v>
                </c:pt>
                <c:pt idx="417">
                  <c:v>10574169.591382762</c:v>
                </c:pt>
                <c:pt idx="418">
                  <c:v>10841074.589550022</c:v>
                </c:pt>
                <c:pt idx="419">
                  <c:v>11213112.521058047</c:v>
                </c:pt>
                <c:pt idx="420">
                  <c:v>11257398.966102637</c:v>
                </c:pt>
                <c:pt idx="421">
                  <c:v>11096472.612035854</c:v>
                </c:pt>
                <c:pt idx="422">
                  <c:v>11149718.75286743</c:v>
                </c:pt>
                <c:pt idx="423">
                  <c:v>11060311.876429603</c:v>
                </c:pt>
                <c:pt idx="424">
                  <c:v>11706746.581061462</c:v>
                </c:pt>
                <c:pt idx="425">
                  <c:v>11533223.509621428</c:v>
                </c:pt>
                <c:pt idx="426">
                  <c:v>10891026.390187679</c:v>
                </c:pt>
                <c:pt idx="427">
                  <c:v>10375708.894919567</c:v>
                </c:pt>
                <c:pt idx="428">
                  <c:v>10133936.187380128</c:v>
                </c:pt>
                <c:pt idx="429">
                  <c:v>10165671.563656218</c:v>
                </c:pt>
                <c:pt idx="430">
                  <c:v>10101824.381861031</c:v>
                </c:pt>
                <c:pt idx="431">
                  <c:v>10240157.597745374</c:v>
                </c:pt>
                <c:pt idx="432">
                  <c:v>10017903.96457961</c:v>
                </c:pt>
                <c:pt idx="433">
                  <c:v>9720239.5468817856</c:v>
                </c:pt>
                <c:pt idx="434">
                  <c:v>9319180.0130687822</c:v>
                </c:pt>
                <c:pt idx="435">
                  <c:v>8806839.1269261055</c:v>
                </c:pt>
                <c:pt idx="436">
                  <c:v>8779024.6365700327</c:v>
                </c:pt>
                <c:pt idx="437">
                  <c:v>9434789.0162865669</c:v>
                </c:pt>
                <c:pt idx="438">
                  <c:v>9134857.7247121893</c:v>
                </c:pt>
                <c:pt idx="439">
                  <c:v>8784607.3744541705</c:v>
                </c:pt>
                <c:pt idx="440">
                  <c:v>8583226.4802428763</c:v>
                </c:pt>
                <c:pt idx="441">
                  <c:v>8501193.9171139374</c:v>
                </c:pt>
                <c:pt idx="442">
                  <c:v>8428278.082060745</c:v>
                </c:pt>
                <c:pt idx="443">
                  <c:v>8325077.0616374137</c:v>
                </c:pt>
                <c:pt idx="444">
                  <c:v>8243339.3636468016</c:v>
                </c:pt>
                <c:pt idx="445">
                  <c:v>8086707.098942792</c:v>
                </c:pt>
                <c:pt idx="446">
                  <c:v>7718047.3161441162</c:v>
                </c:pt>
                <c:pt idx="447">
                  <c:v>7300065.8965087701</c:v>
                </c:pt>
                <c:pt idx="448">
                  <c:v>7579489.0193733731</c:v>
                </c:pt>
                <c:pt idx="449">
                  <c:v>8821676.8507243469</c:v>
                </c:pt>
                <c:pt idx="450">
                  <c:v>8678048.7518708762</c:v>
                </c:pt>
                <c:pt idx="451">
                  <c:v>8746161.0455923099</c:v>
                </c:pt>
                <c:pt idx="452">
                  <c:v>8492273.1777215358</c:v>
                </c:pt>
                <c:pt idx="453">
                  <c:v>8587895.2879383247</c:v>
                </c:pt>
                <c:pt idx="454">
                  <c:v>8614703.9451947063</c:v>
                </c:pt>
                <c:pt idx="455">
                  <c:v>8484832.7749214806</c:v>
                </c:pt>
                <c:pt idx="456">
                  <c:v>8446533.6155974958</c:v>
                </c:pt>
                <c:pt idx="457">
                  <c:v>8320950.0516841272</c:v>
                </c:pt>
                <c:pt idx="458">
                  <c:v>7978509.0467232959</c:v>
                </c:pt>
                <c:pt idx="459">
                  <c:v>8367039.0677543515</c:v>
                </c:pt>
                <c:pt idx="460">
                  <c:v>9745247.5808859132</c:v>
                </c:pt>
                <c:pt idx="461">
                  <c:v>9731933.6704045292</c:v>
                </c:pt>
                <c:pt idx="462">
                  <c:v>9768117.2943644226</c:v>
                </c:pt>
                <c:pt idx="463">
                  <c:v>9454049.8390544131</c:v>
                </c:pt>
                <c:pt idx="464">
                  <c:v>9400929.5558376033</c:v>
                </c:pt>
                <c:pt idx="465">
                  <c:v>9678924.5152348578</c:v>
                </c:pt>
                <c:pt idx="466">
                  <c:v>9818109.7633365504</c:v>
                </c:pt>
                <c:pt idx="467">
                  <c:v>9724423.8593166042</c:v>
                </c:pt>
                <c:pt idx="468">
                  <c:v>9571671.6426710598</c:v>
                </c:pt>
                <c:pt idx="469">
                  <c:v>9315852.8144593984</c:v>
                </c:pt>
                <c:pt idx="470">
                  <c:v>8912043.4219952188</c:v>
                </c:pt>
                <c:pt idx="471">
                  <c:v>8417852.7777512949</c:v>
                </c:pt>
                <c:pt idx="472">
                  <c:v>9989045.8486129995</c:v>
                </c:pt>
                <c:pt idx="473">
                  <c:v>10937012.884266548</c:v>
                </c:pt>
                <c:pt idx="474">
                  <c:v>10955263.893841876</c:v>
                </c:pt>
                <c:pt idx="475">
                  <c:v>10735205.435875326</c:v>
                </c:pt>
                <c:pt idx="476">
                  <c:v>10838717.913664492</c:v>
                </c:pt>
                <c:pt idx="477">
                  <c:v>11030744.507699128</c:v>
                </c:pt>
                <c:pt idx="478">
                  <c:v>11129987.787944177</c:v>
                </c:pt>
                <c:pt idx="479">
                  <c:v>11071033.345689215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FFA-940D-0DD097C577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Equalization!$H$16:$H$495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FFA-940D-0DD097C5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67296"/>
        <c:axId val="1610861120"/>
      </c:lineChart>
      <c:catAx>
        <c:axId val="7033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1120"/>
        <c:crosses val="autoZero"/>
        <c:auto val="1"/>
        <c:lblAlgn val="ctr"/>
        <c:lblOffset val="100"/>
        <c:noMultiLvlLbl val="0"/>
      </c:catAx>
      <c:valAx>
        <c:axId val="1610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'RUN47'!$Z$4:$Z$44</c:f>
              <c:numCache>
                <c:formatCode>0.0</c:formatCode>
                <c:ptCount val="41"/>
                <c:pt idx="1">
                  <c:v>10.8559439</c:v>
                </c:pt>
                <c:pt idx="2">
                  <c:v>14.586987899999999</c:v>
                </c:pt>
                <c:pt idx="3">
                  <c:v>13.605138099999998</c:v>
                </c:pt>
                <c:pt idx="4">
                  <c:v>13.377238100000001</c:v>
                </c:pt>
                <c:pt idx="5">
                  <c:v>7.6403777999999996</c:v>
                </c:pt>
                <c:pt idx="6">
                  <c:v>12.912426200000001</c:v>
                </c:pt>
                <c:pt idx="7">
                  <c:v>11.956537900000001</c:v>
                </c:pt>
                <c:pt idx="8">
                  <c:v>9.8089278999999987</c:v>
                </c:pt>
                <c:pt idx="9">
                  <c:v>13.193248499999996</c:v>
                </c:pt>
                <c:pt idx="10">
                  <c:v>8.4482672000000019</c:v>
                </c:pt>
                <c:pt idx="11">
                  <c:v>15.894247200000002</c:v>
                </c:pt>
                <c:pt idx="12">
                  <c:v>9.6515490999999987</c:v>
                </c:pt>
                <c:pt idx="13">
                  <c:v>16.042702400000003</c:v>
                </c:pt>
                <c:pt idx="14">
                  <c:v>21.648986400000002</c:v>
                </c:pt>
                <c:pt idx="15">
                  <c:v>13.023396500000004</c:v>
                </c:pt>
                <c:pt idx="16">
                  <c:v>14.476667600000004</c:v>
                </c:pt>
                <c:pt idx="17">
                  <c:v>13.8711804</c:v>
                </c:pt>
                <c:pt idx="18">
                  <c:v>14.287006900000003</c:v>
                </c:pt>
                <c:pt idx="19">
                  <c:v>10.997538300000002</c:v>
                </c:pt>
                <c:pt idx="20">
                  <c:v>12.278545600000001</c:v>
                </c:pt>
                <c:pt idx="21">
                  <c:v>12.085831799999999</c:v>
                </c:pt>
                <c:pt idx="22">
                  <c:v>4.0358918000000017</c:v>
                </c:pt>
                <c:pt idx="23">
                  <c:v>7.3197085000000017</c:v>
                </c:pt>
                <c:pt idx="24">
                  <c:v>14.438023100000001</c:v>
                </c:pt>
                <c:pt idx="25">
                  <c:v>29.864386100000004</c:v>
                </c:pt>
                <c:pt idx="26">
                  <c:v>14.464986800000002</c:v>
                </c:pt>
                <c:pt idx="27">
                  <c:v>17.3411507</c:v>
                </c:pt>
                <c:pt idx="28">
                  <c:v>9.7366691999999961</c:v>
                </c:pt>
                <c:pt idx="29">
                  <c:v>12.570144700000002</c:v>
                </c:pt>
                <c:pt idx="30">
                  <c:v>8.5672357999999971</c:v>
                </c:pt>
                <c:pt idx="31">
                  <c:v>8.4122804999999996</c:v>
                </c:pt>
                <c:pt idx="32">
                  <c:v>8.5727777999999972</c:v>
                </c:pt>
                <c:pt idx="33">
                  <c:v>3.0179714</c:v>
                </c:pt>
                <c:pt idx="34">
                  <c:v>0.10588389999999999</c:v>
                </c:pt>
                <c:pt idx="35">
                  <c:v>2.4089411000000003</c:v>
                </c:pt>
                <c:pt idx="36">
                  <c:v>2.1716652999999999</c:v>
                </c:pt>
                <c:pt idx="37">
                  <c:v>5.5377289999999988</c:v>
                </c:pt>
                <c:pt idx="38">
                  <c:v>5.4336147000000006</c:v>
                </c:pt>
                <c:pt idx="39">
                  <c:v>1.8274736000000003</c:v>
                </c:pt>
                <c:pt idx="40">
                  <c:v>5.2385078000000007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7C5-BE6C-83E2DBB8118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'RUN47'!$AA$4:$AA$44</c:f>
              <c:numCache>
                <c:formatCode>0.0</c:formatCode>
                <c:ptCount val="41"/>
                <c:pt idx="1">
                  <c:v>4.2114213000000085</c:v>
                </c:pt>
                <c:pt idx="2">
                  <c:v>15.24898770000001</c:v>
                </c:pt>
                <c:pt idx="3">
                  <c:v>19.618502284581744</c:v>
                </c:pt>
                <c:pt idx="4">
                  <c:v>19.921924136921842</c:v>
                </c:pt>
                <c:pt idx="5">
                  <c:v>16.070316292011679</c:v>
                </c:pt>
                <c:pt idx="6">
                  <c:v>4.9584119000000078</c:v>
                </c:pt>
                <c:pt idx="7">
                  <c:v>5.4761656000000078</c:v>
                </c:pt>
                <c:pt idx="8">
                  <c:v>19.321183239379945</c:v>
                </c:pt>
                <c:pt idx="9">
                  <c:v>22.078699000000007</c:v>
                </c:pt>
                <c:pt idx="10">
                  <c:v>15.680667000000005</c:v>
                </c:pt>
                <c:pt idx="11">
                  <c:v>22.286179200000003</c:v>
                </c:pt>
                <c:pt idx="12">
                  <c:v>17.259172799999998</c:v>
                </c:pt>
                <c:pt idx="13">
                  <c:v>15.317508200000002</c:v>
                </c:pt>
                <c:pt idx="14">
                  <c:v>21.385102985655383</c:v>
                </c:pt>
                <c:pt idx="15">
                  <c:v>16.603625500000007</c:v>
                </c:pt>
                <c:pt idx="16">
                  <c:v>16.499624799999996</c:v>
                </c:pt>
                <c:pt idx="17">
                  <c:v>15.776044600000006</c:v>
                </c:pt>
                <c:pt idx="18">
                  <c:v>16.030271200000001</c:v>
                </c:pt>
                <c:pt idx="19">
                  <c:v>15.929216400000007</c:v>
                </c:pt>
                <c:pt idx="20">
                  <c:v>17.733463551026954</c:v>
                </c:pt>
                <c:pt idx="21">
                  <c:v>15.403465600000001</c:v>
                </c:pt>
                <c:pt idx="22">
                  <c:v>3.7283404000000084</c:v>
                </c:pt>
                <c:pt idx="23">
                  <c:v>6.803470700000009</c:v>
                </c:pt>
                <c:pt idx="24">
                  <c:v>4.6168801000000084</c:v>
                </c:pt>
                <c:pt idx="25">
                  <c:v>29.0368750835048</c:v>
                </c:pt>
                <c:pt idx="26">
                  <c:v>16.032157136790953</c:v>
                </c:pt>
                <c:pt idx="27">
                  <c:v>15.090198506274472</c:v>
                </c:pt>
                <c:pt idx="28">
                  <c:v>11.839340417213</c:v>
                </c:pt>
                <c:pt idx="29">
                  <c:v>9.3356855000000092</c:v>
                </c:pt>
                <c:pt idx="30">
                  <c:v>6.3915208000000092</c:v>
                </c:pt>
                <c:pt idx="31">
                  <c:v>6.1553357000000091</c:v>
                </c:pt>
                <c:pt idx="32">
                  <c:v>2.4675800000004584E-2</c:v>
                </c:pt>
                <c:pt idx="33">
                  <c:v>0.67074140000000448</c:v>
                </c:pt>
                <c:pt idx="34">
                  <c:v>0.10588390000000458</c:v>
                </c:pt>
                <c:pt idx="35">
                  <c:v>2.4089411000000047</c:v>
                </c:pt>
                <c:pt idx="36">
                  <c:v>2.1716653000000048</c:v>
                </c:pt>
                <c:pt idx="37">
                  <c:v>5.5377290000000041</c:v>
                </c:pt>
                <c:pt idx="38">
                  <c:v>5.4336147000000059</c:v>
                </c:pt>
                <c:pt idx="39">
                  <c:v>1.8274736000000049</c:v>
                </c:pt>
                <c:pt idx="40">
                  <c:v>5.2385078000000052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A-47C5-BE6C-83E2DBB8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tickLblSkip val="5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Combined</a:t>
            </a:r>
            <a:r>
              <a:rPr lang="en-US" b="0" baseline="0">
                <a:solidFill>
                  <a:schemeClr val="tx1"/>
                </a:solidFill>
              </a:rPr>
              <a:t> Powell and Mead storage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Equalization!$I$364:$I$495</c:f>
              <c:numCache>
                <c:formatCode>General</c:formatCode>
                <c:ptCount val="132"/>
                <c:pt idx="0">
                  <c:v>16.571210360404674</c:v>
                </c:pt>
                <c:pt idx="1">
                  <c:v>16.323183113209137</c:v>
                </c:pt>
                <c:pt idx="2">
                  <c:v>15.951627942265645</c:v>
                </c:pt>
                <c:pt idx="3">
                  <c:v>16.207998558004473</c:v>
                </c:pt>
                <c:pt idx="4">
                  <c:v>16.437922008027783</c:v>
                </c:pt>
                <c:pt idx="5">
                  <c:v>16.930646321826465</c:v>
                </c:pt>
                <c:pt idx="6">
                  <c:v>16.553826666513487</c:v>
                </c:pt>
                <c:pt idx="7">
                  <c:v>15.902527454480905</c:v>
                </c:pt>
                <c:pt idx="8">
                  <c:v>15.46988720805841</c:v>
                </c:pt>
                <c:pt idx="9">
                  <c:v>15.306513092959392</c:v>
                </c:pt>
                <c:pt idx="10">
                  <c:v>15.048441939229583</c:v>
                </c:pt>
                <c:pt idx="11">
                  <c:v>14.848979839240149</c:v>
                </c:pt>
                <c:pt idx="12">
                  <c:v>14.481983545469951</c:v>
                </c:pt>
                <c:pt idx="13">
                  <c:v>14.127503657795334</c:v>
                </c:pt>
                <c:pt idx="14">
                  <c:v>13.55085150357797</c:v>
                </c:pt>
                <c:pt idx="15">
                  <c:v>13.000978560349759</c:v>
                </c:pt>
                <c:pt idx="16">
                  <c:v>12.574586072324147</c:v>
                </c:pt>
                <c:pt idx="17">
                  <c:v>12.536070154701605</c:v>
                </c:pt>
                <c:pt idx="18">
                  <c:v>12.016906607841916</c:v>
                </c:pt>
                <c:pt idx="19">
                  <c:v>11.550122459377237</c:v>
                </c:pt>
                <c:pt idx="20">
                  <c:v>11.471325469206166</c:v>
                </c:pt>
                <c:pt idx="21">
                  <c:v>11.826702583608158</c:v>
                </c:pt>
                <c:pt idx="22">
                  <c:v>11.811137519141395</c:v>
                </c:pt>
                <c:pt idx="23">
                  <c:v>11.707063784356638</c:v>
                </c:pt>
                <c:pt idx="24">
                  <c:v>11.537105607441505</c:v>
                </c:pt>
                <c:pt idx="25">
                  <c:v>11.586316377132034</c:v>
                </c:pt>
                <c:pt idx="26">
                  <c:v>11.136302455708313</c:v>
                </c:pt>
                <c:pt idx="27">
                  <c:v>11.719280688717799</c:v>
                </c:pt>
                <c:pt idx="28">
                  <c:v>13.439180698450894</c:v>
                </c:pt>
                <c:pt idx="29">
                  <c:v>14.187515991267736</c:v>
                </c:pt>
                <c:pt idx="30">
                  <c:v>14.481074929395422</c:v>
                </c:pt>
                <c:pt idx="31">
                  <c:v>14.120308138577141</c:v>
                </c:pt>
                <c:pt idx="32">
                  <c:v>13.781443198705771</c:v>
                </c:pt>
                <c:pt idx="33">
                  <c:v>13.758371016890392</c:v>
                </c:pt>
                <c:pt idx="34">
                  <c:v>13.632458881539888</c:v>
                </c:pt>
                <c:pt idx="35">
                  <c:v>13.453352552025438</c:v>
                </c:pt>
                <c:pt idx="36">
                  <c:v>13.069275815270297</c:v>
                </c:pt>
                <c:pt idx="37">
                  <c:v>12.745321338965345</c:v>
                </c:pt>
                <c:pt idx="38">
                  <c:v>12.38886803510216</c:v>
                </c:pt>
                <c:pt idx="39">
                  <c:v>11.97855627118696</c:v>
                </c:pt>
                <c:pt idx="40">
                  <c:v>12.106497745299153</c:v>
                </c:pt>
                <c:pt idx="41">
                  <c:v>11.629874658655918</c:v>
                </c:pt>
                <c:pt idx="42">
                  <c:v>11.047683539071281</c:v>
                </c:pt>
                <c:pt idx="43">
                  <c:v>10.543000346405044</c:v>
                </c:pt>
                <c:pt idx="44">
                  <c:v>10.497770870717458</c:v>
                </c:pt>
                <c:pt idx="45">
                  <c:v>10.43098749058643</c:v>
                </c:pt>
                <c:pt idx="46">
                  <c:v>10.215924181374662</c:v>
                </c:pt>
                <c:pt idx="47">
                  <c:v>9.9230645114100913</c:v>
                </c:pt>
                <c:pt idx="48">
                  <c:v>9.5766726894969061</c:v>
                </c:pt>
                <c:pt idx="49">
                  <c:v>9.143782876346215</c:v>
                </c:pt>
                <c:pt idx="50">
                  <c:v>8.52804316821525</c:v>
                </c:pt>
                <c:pt idx="51">
                  <c:v>8.058974252439258</c:v>
                </c:pt>
                <c:pt idx="52">
                  <c:v>8.2489039931342099</c:v>
                </c:pt>
                <c:pt idx="53">
                  <c:v>8.1022691398181426</c:v>
                </c:pt>
                <c:pt idx="54">
                  <c:v>7.7040124529464915</c:v>
                </c:pt>
                <c:pt idx="55">
                  <c:v>7.399887098415034</c:v>
                </c:pt>
                <c:pt idx="56">
                  <c:v>7.0634079851076503</c:v>
                </c:pt>
                <c:pt idx="57">
                  <c:v>7.032003669438553</c:v>
                </c:pt>
                <c:pt idx="58">
                  <c:v>6.951171961210334</c:v>
                </c:pt>
                <c:pt idx="59">
                  <c:v>6.7937883861762041</c:v>
                </c:pt>
                <c:pt idx="60">
                  <c:v>6.6763828356794104</c:v>
                </c:pt>
                <c:pt idx="61">
                  <c:v>6.4337039362015149</c:v>
                </c:pt>
                <c:pt idx="62">
                  <c:v>5.9856345813836223</c:v>
                </c:pt>
                <c:pt idx="63">
                  <c:v>6.0501775896951679</c:v>
                </c:pt>
                <c:pt idx="64">
                  <c:v>7.3254768618324695</c:v>
                </c:pt>
                <c:pt idx="65">
                  <c:v>8.9471334118203227</c:v>
                </c:pt>
                <c:pt idx="66">
                  <c:v>9.9964016894344496</c:v>
                </c:pt>
                <c:pt idx="67">
                  <c:v>10.088737383909899</c:v>
                </c:pt>
                <c:pt idx="68">
                  <c:v>10.125118452270124</c:v>
                </c:pt>
                <c:pt idx="69">
                  <c:v>10.574169591382763</c:v>
                </c:pt>
                <c:pt idx="70">
                  <c:v>10.841074589550022</c:v>
                </c:pt>
                <c:pt idx="71">
                  <c:v>11.213112521058047</c:v>
                </c:pt>
                <c:pt idx="72">
                  <c:v>11.257398966102638</c:v>
                </c:pt>
                <c:pt idx="73">
                  <c:v>11.096472612035853</c:v>
                </c:pt>
                <c:pt idx="74">
                  <c:v>11.149718752867431</c:v>
                </c:pt>
                <c:pt idx="75">
                  <c:v>11.060311876429603</c:v>
                </c:pt>
                <c:pt idx="76">
                  <c:v>11.706746581061463</c:v>
                </c:pt>
                <c:pt idx="77">
                  <c:v>11.533223509621429</c:v>
                </c:pt>
                <c:pt idx="78">
                  <c:v>10.89102639018768</c:v>
                </c:pt>
                <c:pt idx="79">
                  <c:v>10.375708894919567</c:v>
                </c:pt>
                <c:pt idx="80">
                  <c:v>10.133936187380128</c:v>
                </c:pt>
                <c:pt idx="81">
                  <c:v>10.165671563656218</c:v>
                </c:pt>
                <c:pt idx="82">
                  <c:v>10.10182438186103</c:v>
                </c:pt>
                <c:pt idx="83">
                  <c:v>10.240157597745373</c:v>
                </c:pt>
                <c:pt idx="84">
                  <c:v>10.01790396457961</c:v>
                </c:pt>
                <c:pt idx="85">
                  <c:v>9.7202395468817855</c:v>
                </c:pt>
                <c:pt idx="86">
                  <c:v>9.3191800130687827</c:v>
                </c:pt>
                <c:pt idx="87">
                  <c:v>8.8068391269261053</c:v>
                </c:pt>
                <c:pt idx="88">
                  <c:v>8.779024636570032</c:v>
                </c:pt>
                <c:pt idx="89">
                  <c:v>9.4347890162865671</c:v>
                </c:pt>
                <c:pt idx="90">
                  <c:v>9.1348577247121892</c:v>
                </c:pt>
                <c:pt idx="91">
                  <c:v>8.7846073744541702</c:v>
                </c:pt>
                <c:pt idx="92">
                  <c:v>8.5832264802428764</c:v>
                </c:pt>
                <c:pt idx="93">
                  <c:v>8.5011939171139375</c:v>
                </c:pt>
                <c:pt idx="94">
                  <c:v>8.4282780820607446</c:v>
                </c:pt>
                <c:pt idx="95">
                  <c:v>8.3250770616374137</c:v>
                </c:pt>
                <c:pt idx="96">
                  <c:v>8.2433393636468022</c:v>
                </c:pt>
                <c:pt idx="97">
                  <c:v>8.0867070989427923</c:v>
                </c:pt>
                <c:pt idx="98">
                  <c:v>7.7180473161441165</c:v>
                </c:pt>
                <c:pt idx="99">
                  <c:v>7.3000658965087704</c:v>
                </c:pt>
                <c:pt idx="100">
                  <c:v>7.5794890193733728</c:v>
                </c:pt>
                <c:pt idx="101">
                  <c:v>8.8216768507243462</c:v>
                </c:pt>
                <c:pt idx="102">
                  <c:v>8.6780487518708753</c:v>
                </c:pt>
                <c:pt idx="103">
                  <c:v>8.7461610455923093</c:v>
                </c:pt>
                <c:pt idx="104">
                  <c:v>8.4922731777215361</c:v>
                </c:pt>
                <c:pt idx="105">
                  <c:v>8.5878952879383252</c:v>
                </c:pt>
                <c:pt idx="106">
                  <c:v>8.6147039451947069</c:v>
                </c:pt>
                <c:pt idx="107">
                  <c:v>8.4848327749214807</c:v>
                </c:pt>
                <c:pt idx="108">
                  <c:v>8.4465336155974953</c:v>
                </c:pt>
                <c:pt idx="109">
                  <c:v>8.320950051684127</c:v>
                </c:pt>
                <c:pt idx="110">
                  <c:v>7.9785090467232962</c:v>
                </c:pt>
                <c:pt idx="111">
                  <c:v>8.3670390677543516</c:v>
                </c:pt>
                <c:pt idx="112">
                  <c:v>9.7452475808859127</c:v>
                </c:pt>
                <c:pt idx="113">
                  <c:v>9.7319336704045298</c:v>
                </c:pt>
                <c:pt idx="114">
                  <c:v>9.7681172943644228</c:v>
                </c:pt>
                <c:pt idx="115">
                  <c:v>9.454049839054413</c:v>
                </c:pt>
                <c:pt idx="116">
                  <c:v>9.4009295558376031</c:v>
                </c:pt>
                <c:pt idx="117">
                  <c:v>9.6789245152348578</c:v>
                </c:pt>
                <c:pt idx="118">
                  <c:v>9.8181097633365511</c:v>
                </c:pt>
                <c:pt idx="119">
                  <c:v>9.7244238593166035</c:v>
                </c:pt>
                <c:pt idx="120">
                  <c:v>9.5716716426710597</c:v>
                </c:pt>
                <c:pt idx="121">
                  <c:v>9.3158528144593991</c:v>
                </c:pt>
                <c:pt idx="122">
                  <c:v>8.912043421995218</c:v>
                </c:pt>
                <c:pt idx="123">
                  <c:v>8.4178527777512944</c:v>
                </c:pt>
                <c:pt idx="124">
                  <c:v>9.9890458486129994</c:v>
                </c:pt>
                <c:pt idx="125">
                  <c:v>10.937012884266547</c:v>
                </c:pt>
                <c:pt idx="126">
                  <c:v>10.955263893841876</c:v>
                </c:pt>
                <c:pt idx="127">
                  <c:v>10.735205435875326</c:v>
                </c:pt>
                <c:pt idx="128">
                  <c:v>10.838717913664492</c:v>
                </c:pt>
                <c:pt idx="129">
                  <c:v>11.030744507699128</c:v>
                </c:pt>
                <c:pt idx="130">
                  <c:v>11.129987787944177</c:v>
                </c:pt>
                <c:pt idx="131">
                  <c:v>11.071033345689214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9-49A4-923B-13590D6991EE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Equalization!$J$364:$J$495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9-49A4-923B-13590D6991EE}"/>
            </c:ext>
          </c:extLst>
        </c:ser>
        <c:ser>
          <c:idx val="2"/>
          <c:order val="2"/>
          <c:tx>
            <c:v>12</c:v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Equalization!$K$364:$K$495</c:f>
              <c:numCache>
                <c:formatCode>General</c:formatCode>
                <c:ptCount val="13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9-49A4-923B-13590D69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Combined</a:t>
                </a:r>
                <a:r>
                  <a:rPr lang="en-US" baseline="0">
                    <a:solidFill>
                      <a:schemeClr val="tx1"/>
                    </a:solidFill>
                  </a:rPr>
                  <a:t> storage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">
                  <c:v>3587.6882970665852</c:v>
                </c:pt>
                <c:pt idx="13" formatCode="0">
                  <c:v>3584.5882131675698</c:v>
                </c:pt>
                <c:pt idx="14" formatCode="0">
                  <c:v>3581.7922046174044</c:v>
                </c:pt>
                <c:pt idx="15" formatCode="0">
                  <c:v>3582.7949589233967</c:v>
                </c:pt>
                <c:pt idx="16" formatCode="0">
                  <c:v>3591.2081982943464</c:v>
                </c:pt>
                <c:pt idx="17" formatCode="0">
                  <c:v>3592.8388581284239</c:v>
                </c:pt>
                <c:pt idx="18" formatCode="0">
                  <c:v>3587.2335202195441</c:v>
                </c:pt>
                <c:pt idx="19" formatCode="0">
                  <c:v>3580.1317553819181</c:v>
                </c:pt>
                <c:pt idx="20" formatCode="0">
                  <c:v>3575.8545727643832</c:v>
                </c:pt>
                <c:pt idx="21" formatCode="0">
                  <c:v>3572.4919432045808</c:v>
                </c:pt>
                <c:pt idx="22" formatCode="0">
                  <c:v>3569.2340332414715</c:v>
                </c:pt>
                <c:pt idx="23" formatCode="0">
                  <c:v>3564.4209186501616</c:v>
                </c:pt>
                <c:pt idx="24" formatCode="0">
                  <c:v>3560.3833045473134</c:v>
                </c:pt>
                <c:pt idx="25" formatCode="0">
                  <c:v>3557.0842428773694</c:v>
                </c:pt>
                <c:pt idx="26" formatCode="0">
                  <c:v>3555.0773496766442</c:v>
                </c:pt>
                <c:pt idx="27" formatCode="0">
                  <c:v>3554.6609876898328</c:v>
                </c:pt>
                <c:pt idx="28" formatCode="0">
                  <c:v>3566.1927372800938</c:v>
                </c:pt>
                <c:pt idx="29" formatCode="0">
                  <c:v>3567.2673856196643</c:v>
                </c:pt>
                <c:pt idx="30" formatCode="0">
                  <c:v>3561.9277274471929</c:v>
                </c:pt>
                <c:pt idx="31" formatCode="0">
                  <c:v>3556.4968117501712</c:v>
                </c:pt>
                <c:pt idx="32" formatCode="0">
                  <c:v>3553.0709174632784</c:v>
                </c:pt>
                <c:pt idx="33" formatCode="0">
                  <c:v>3549.8376235277137</c:v>
                </c:pt>
                <c:pt idx="34" formatCode="0">
                  <c:v>3547.4935337328516</c:v>
                </c:pt>
                <c:pt idx="35" formatCode="0">
                  <c:v>3543.5813807092673</c:v>
                </c:pt>
                <c:pt idx="36" formatCode="0">
                  <c:v>3537.6870533865758</c:v>
                </c:pt>
                <c:pt idx="37" formatCode="0">
                  <c:v>3532.3503016649852</c:v>
                </c:pt>
                <c:pt idx="38" formatCode="0">
                  <c:v>3527.3498773027177</c:v>
                </c:pt>
                <c:pt idx="39" formatCode="0">
                  <c:v>3530.9169136597338</c:v>
                </c:pt>
                <c:pt idx="40" formatCode="0">
                  <c:v>3534.7049495335186</c:v>
                </c:pt>
                <c:pt idx="41" formatCode="0">
                  <c:v>3535.4657373939262</c:v>
                </c:pt>
                <c:pt idx="42" formatCode="0">
                  <c:v>3533.7584556145498</c:v>
                </c:pt>
                <c:pt idx="43" formatCode="0">
                  <c:v>3526.4912205073556</c:v>
                </c:pt>
                <c:pt idx="44" formatCode="0">
                  <c:v>3523.8890387587185</c:v>
                </c:pt>
                <c:pt idx="45" formatCode="0">
                  <c:v>3519.6353478845235</c:v>
                </c:pt>
                <c:pt idx="46" formatCode="0">
                  <c:v>3516.5292767904102</c:v>
                </c:pt>
                <c:pt idx="47" formatCode="0">
                  <c:v>3510.7447264315279</c:v>
                </c:pt>
                <c:pt idx="48" formatCode="0">
                  <c:v>3506.9475624512424</c:v>
                </c:pt>
                <c:pt idx="49" formatCode="0">
                  <c:v>3503.7618940767466</c:v>
                </c:pt>
                <c:pt idx="50" formatCode="0">
                  <c:v>3502.7866378411659</c:v>
                </c:pt>
                <c:pt idx="51" formatCode="0">
                  <c:v>3501.0542094315183</c:v>
                </c:pt>
                <c:pt idx="52" formatCode="0">
                  <c:v>3510.3096691325213</c:v>
                </c:pt>
                <c:pt idx="53" formatCode="0">
                  <c:v>3521.2016003256972</c:v>
                </c:pt>
                <c:pt idx="54" formatCode="0">
                  <c:v>3517.1596798272708</c:v>
                </c:pt>
                <c:pt idx="55" formatCode="0">
                  <c:v>3506.7636880581936</c:v>
                </c:pt>
                <c:pt idx="56" formatCode="0">
                  <c:v>3504.4260428155953</c:v>
                </c:pt>
                <c:pt idx="57" formatCode="0">
                  <c:v>3498.6293080379573</c:v>
                </c:pt>
                <c:pt idx="58" formatCode="0">
                  <c:v>3493.9181229108826</c:v>
                </c:pt>
                <c:pt idx="59" formatCode="0">
                  <c:v>3486.3388519704254</c:v>
                </c:pt>
                <c:pt idx="60" formatCode="0">
                  <c:v>3480.5705301261228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3527.9571998428346</c:v>
                </c:pt>
                <c:pt idx="78" formatCode="0">
                  <c:v>3530.904471718789</c:v>
                </c:pt>
                <c:pt idx="79" formatCode="0">
                  <c:v>3517.0825201242842</c:v>
                </c:pt>
                <c:pt idx="80" formatCode="0">
                  <c:v>3508.302211772128</c:v>
                </c:pt>
                <c:pt idx="81" formatCode="0">
                  <c:v>3509.9114457847404</c:v>
                </c:pt>
                <c:pt idx="82" formatCode="0">
                  <c:v>3509.6311826155143</c:v>
                </c:pt>
                <c:pt idx="83" formatCode="0">
                  <c:v>3504.7558565181366</c:v>
                </c:pt>
                <c:pt idx="84" formatCode="0">
                  <c:v>3501.2545531103788</c:v>
                </c:pt>
                <c:pt idx="85" formatCode="0">
                  <c:v>3497.6066983580859</c:v>
                </c:pt>
                <c:pt idx="86" formatCode="0">
                  <c:v>3495.7746478082927</c:v>
                </c:pt>
                <c:pt idx="87" formatCode="0">
                  <c:v>3505.1270533366928</c:v>
                </c:pt>
                <c:pt idx="88" formatCode="0">
                  <c:v>3525.3082762526201</c:v>
                </c:pt>
                <c:pt idx="89" formatCode="0">
                  <c:v>3531.3293655498519</c:v>
                </c:pt>
                <c:pt idx="90" formatCode="0">
                  <c:v>3526.9601973131362</c:v>
                </c:pt>
                <c:pt idx="91" formatCode="0">
                  <c:v>3511.8514223224706</c:v>
                </c:pt>
                <c:pt idx="92" formatCode="0">
                  <c:v>3502.057914667058</c:v>
                </c:pt>
                <c:pt idx="93" formatCode="0">
                  <c:v>3513.7613631127879</c:v>
                </c:pt>
                <c:pt idx="94" formatCode="0">
                  <c:v>3512.4935978552012</c:v>
                </c:pt>
                <c:pt idx="95" formatCode="0">
                  <c:v>3507.778958199734</c:v>
                </c:pt>
                <c:pt idx="96" formatCode="0">
                  <c:v>3503.2991800748669</c:v>
                </c:pt>
                <c:pt idx="97" formatCode="0">
                  <c:v>3501.4065087255253</c:v>
                </c:pt>
                <c:pt idx="98" formatCode="0">
                  <c:v>3506.1542407277766</c:v>
                </c:pt>
                <c:pt idx="99" formatCode="0">
                  <c:v>3512.2872000157749</c:v>
                </c:pt>
                <c:pt idx="100" formatCode="0">
                  <c:v>3527.1185447874782</c:v>
                </c:pt>
                <c:pt idx="101" formatCode="0">
                  <c:v>3531.1957286006677</c:v>
                </c:pt>
                <c:pt idx="102" formatCode="0">
                  <c:v>3528.9856638174392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3548.734525432259</c:v>
                </c:pt>
                <c:pt idx="114" formatCode="0">
                  <c:v>3553.5224726225215</c:v>
                </c:pt>
                <c:pt idx="115" formatCode="0">
                  <c:v>3534.9756446545571</c:v>
                </c:pt>
                <c:pt idx="116" formatCode="0">
                  <c:v>3520.3940053969513</c:v>
                </c:pt>
                <c:pt idx="117" formatCode="0">
                  <c:v>3517.2171323940943</c:v>
                </c:pt>
                <c:pt idx="118" formatCode="0">
                  <c:v>3514.9119365684801</c:v>
                </c:pt>
                <c:pt idx="119" formatCode="0">
                  <c:v>3510.3570347524669</c:v>
                </c:pt>
                <c:pt idx="120" formatCode="0">
                  <c:v>3508.0477203929922</c:v>
                </c:pt>
                <c:pt idx="121" formatCode="0">
                  <c:v>3505.1940231380468</c:v>
                </c:pt>
                <c:pt idx="122" formatCode="0">
                  <c:v>3503.0293572126611</c:v>
                </c:pt>
                <c:pt idx="123" formatCode="0">
                  <c:v>3506.4315752456073</c:v>
                </c:pt>
                <c:pt idx="124" formatCode="0">
                  <c:v>3540.7367816568803</c:v>
                </c:pt>
                <c:pt idx="125" formatCode="0">
                  <c:v>3551.9176909367661</c:v>
                </c:pt>
                <c:pt idx="126" formatCode="0">
                  <c:v>3553.8802670058412</c:v>
                </c:pt>
                <c:pt idx="127" formatCode="0">
                  <c:v>3537.5459582634016</c:v>
                </c:pt>
                <c:pt idx="128" formatCode="0">
                  <c:v>3524.7091380783254</c:v>
                </c:pt>
                <c:pt idx="129" formatCode="0">
                  <c:v>3521.8470336955556</c:v>
                </c:pt>
                <c:pt idx="130" formatCode="0">
                  <c:v>3519.988156959208</c:v>
                </c:pt>
                <c:pt idx="131" formatCode="0">
                  <c:v>3515.1020018955924</c:v>
                </c:pt>
                <c:pt idx="132" formatCode="0">
                  <c:v>3511.6554533865342</c:v>
                </c:pt>
                <c:pt idx="133" formatCode="0">
                  <c:v>3508.8886113028007</c:v>
                </c:pt>
                <c:pt idx="134" formatCode="0">
                  <c:v>3507.7498321254684</c:v>
                </c:pt>
                <c:pt idx="135" formatCode="0">
                  <c:v>3512.1253595104472</c:v>
                </c:pt>
                <c:pt idx="136" formatCode="0">
                  <c:v>3522.5570680285855</c:v>
                </c:pt>
                <c:pt idx="137" formatCode="0">
                  <c:v>3542.5317544041009</c:v>
                </c:pt>
                <c:pt idx="138" formatCode="0">
                  <c:v>3539.0817155887999</c:v>
                </c:pt>
                <c:pt idx="139" formatCode="0">
                  <c:v>3527.9638869974356</c:v>
                </c:pt>
                <c:pt idx="140" formatCode="0">
                  <c:v>3518.7574826644732</c:v>
                </c:pt>
                <c:pt idx="141" formatCode="0">
                  <c:v>3516.3848727985592</c:v>
                </c:pt>
                <c:pt idx="142" formatCode="0">
                  <c:v>3512.9217432485866</c:v>
                </c:pt>
                <c:pt idx="143" formatCode="0">
                  <c:v>3508.6954747685681</c:v>
                </c:pt>
                <c:pt idx="144" formatCode="0">
                  <c:v>3503.5702490514332</c:v>
                </c:pt>
                <c:pt idx="145" formatCode="0">
                  <c:v>3499.2650422297788</c:v>
                </c:pt>
                <c:pt idx="146" formatCode="0">
                  <c:v>3497.8303525375541</c:v>
                </c:pt>
                <c:pt idx="147" formatCode="0">
                  <c:v>3500.9331939573094</c:v>
                </c:pt>
                <c:pt idx="148" formatCode="0">
                  <c:v>3521.0344481533571</c:v>
                </c:pt>
                <c:pt idx="149" formatCode="0">
                  <c:v>3565.9460047089069</c:v>
                </c:pt>
                <c:pt idx="150" formatCode="0">
                  <c:v>3585.2375704451765</c:v>
                </c:pt>
                <c:pt idx="151" formatCode="0">
                  <c:v>3575.8007728982661</c:v>
                </c:pt>
                <c:pt idx="152" formatCode="0">
                  <c:v>3568.2750560773284</c:v>
                </c:pt>
                <c:pt idx="153" formatCode="0">
                  <c:v>3568.1286314190206</c:v>
                </c:pt>
                <c:pt idx="154" formatCode="0">
                  <c:v>3567.5181208417148</c:v>
                </c:pt>
                <c:pt idx="155" formatCode="0">
                  <c:v>3564.7860129012251</c:v>
                </c:pt>
                <c:pt idx="156" formatCode="0">
                  <c:v>3560.7265920927321</c:v>
                </c:pt>
                <c:pt idx="157" formatCode="0">
                  <c:v>3557.3705890713454</c:v>
                </c:pt>
                <c:pt idx="158" formatCode="0">
                  <c:v>3555.8639817134144</c:v>
                </c:pt>
                <c:pt idx="159" formatCode="0">
                  <c:v>3560.060893881544</c:v>
                </c:pt>
                <c:pt idx="160" formatCode="0">
                  <c:v>3565.0764470053182</c:v>
                </c:pt>
                <c:pt idx="161" formatCode="0">
                  <c:v>3560.3663137046901</c:v>
                </c:pt>
                <c:pt idx="162" formatCode="0">
                  <c:v>3555.694687851003</c:v>
                </c:pt>
                <c:pt idx="163" formatCode="0">
                  <c:v>3548.5226565702028</c:v>
                </c:pt>
                <c:pt idx="164" formatCode="0">
                  <c:v>3544.3216436781995</c:v>
                </c:pt>
                <c:pt idx="165" formatCode="0">
                  <c:v>3540.4922056471155</c:v>
                </c:pt>
                <c:pt idx="166" formatCode="0">
                  <c:v>3535.3890275637887</c:v>
                </c:pt>
                <c:pt idx="167" formatCode="0">
                  <c:v>3528.5610629522521</c:v>
                </c:pt>
                <c:pt idx="168" formatCode="0">
                  <c:v>3521.9173965954328</c:v>
                </c:pt>
                <c:pt idx="169" formatCode="0">
                  <c:v>3516.9872579004564</c:v>
                </c:pt>
                <c:pt idx="170" formatCode="0">
                  <c:v>3511.3071561612492</c:v>
                </c:pt>
                <c:pt idx="171" formatCode="0">
                  <c:v>3506.4260213013736</c:v>
                </c:pt>
                <c:pt idx="172" formatCode="0">
                  <c:v>3509.8547767801447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3491.99955911184</c:v>
                </c:pt>
                <c:pt idx="185" formatCode="0">
                  <c:v>3514.5954754271156</c:v>
                </c:pt>
                <c:pt idx="186" formatCode="0">
                  <c:v>3511.7192165284578</c:v>
                </c:pt>
                <c:pt idx="187" formatCode="0">
                  <c:v>3501.2270645942895</c:v>
                </c:pt>
                <c:pt idx="188" formatCode="0">
                  <c:v>3498.663110995326</c:v>
                </c:pt>
                <c:pt idx="189" formatCode="0">
                  <c:v>3501.004610021188</c:v>
                </c:pt>
                <c:pt idx="190" formatCode="0">
                  <c:v>3499.5367144679662</c:v>
                </c:pt>
                <c:pt idx="191" formatCode="0">
                  <c:v>3496.2489741736622</c:v>
                </c:pt>
                <c:pt idx="192" formatCode="0">
                  <c:v>3493.6087191041579</c:v>
                </c:pt>
                <c:pt idx="193" formatCode="0">
                  <c:v>3493.1017747405244</c:v>
                </c:pt>
                <c:pt idx="194" formatCode="0">
                  <c:v>3492.2696666178917</c:v>
                </c:pt>
                <c:pt idx="195" formatCode="0">
                  <c:v>3491.5625536680213</c:v>
                </c:pt>
                <c:pt idx="196" formatCode="0">
                  <c:v>3498.2047756788156</c:v>
                </c:pt>
                <c:pt idx="197" formatCode="0">
                  <c:v>3519.364405139313</c:v>
                </c:pt>
                <c:pt idx="198" formatCode="0">
                  <c:v>3520.2653458991254</c:v>
                </c:pt>
                <c:pt idx="199" formatCode="0">
                  <c:v>3506.0255328542798</c:v>
                </c:pt>
                <c:pt idx="200" formatCode="0">
                  <c:v>3496.5375277325315</c:v>
                </c:pt>
                <c:pt idx="201" formatCode="0">
                  <c:v>3496.4838872355372</c:v>
                </c:pt>
                <c:pt idx="202" formatCode="0">
                  <c:v>3494.7350889724867</c:v>
                </c:pt>
                <c:pt idx="203" formatCode="0">
                  <c:v>3489.5168856755608</c:v>
                </c:pt>
                <c:pt idx="204" formatCode="0">
                  <c:v>3484.7462650716993</c:v>
                </c:pt>
                <c:pt idx="205" formatCode="0">
                  <c:v>3481.7181905175498</c:v>
                </c:pt>
                <c:pt idx="206" formatCode="0">
                  <c:v>3480.614328952347</c:v>
                </c:pt>
                <c:pt idx="207" formatCode="0">
                  <c:v>3483.0461250015019</c:v>
                </c:pt>
                <c:pt idx="208" formatCode="0">
                  <c:v>3501.5917026821139</c:v>
                </c:pt>
                <c:pt idx="209" formatCode="0">
                  <c:v>3518.4608458244807</c:v>
                </c:pt>
                <c:pt idx="210" formatCode="0">
                  <c:v>3517.0794827481213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3480.2398139588095</c:v>
                </c:pt>
                <c:pt idx="218" formatCode="0">
                  <c:v>3482.6003148519749</c:v>
                </c:pt>
                <c:pt idx="219" formatCode="0">
                  <c:v>3502.5968536086316</c:v>
                </c:pt>
                <c:pt idx="220" formatCode="0">
                  <c:v>3527.4642885131657</c:v>
                </c:pt>
                <c:pt idx="221" formatCode="0">
                  <c:v>3547.5278079403229</c:v>
                </c:pt>
                <c:pt idx="222" formatCode="0">
                  <c:v>3550.0824487436048</c:v>
                </c:pt>
                <c:pt idx="223" formatCode="0">
                  <c:v>3531.5960038052158</c:v>
                </c:pt>
                <c:pt idx="224" formatCode="0">
                  <c:v>3515.3979727864507</c:v>
                </c:pt>
                <c:pt idx="225" formatCode="0">
                  <c:v>3514.193298597696</c:v>
                </c:pt>
                <c:pt idx="226" formatCode="0">
                  <c:v>3512.3620281353383</c:v>
                </c:pt>
                <c:pt idx="227" formatCode="0">
                  <c:v>3507.5996236331871</c:v>
                </c:pt>
                <c:pt idx="228" formatCode="0">
                  <c:v>3503.0239266352596</c:v>
                </c:pt>
                <c:pt idx="229" formatCode="0">
                  <c:v>3498.7616248864879</c:v>
                </c:pt>
                <c:pt idx="230" formatCode="0">
                  <c:v>3494.7839398797396</c:v>
                </c:pt>
                <c:pt idx="231" formatCode="0">
                  <c:v>3492.1034515225492</c:v>
                </c:pt>
                <c:pt idx="232" formatCode="0">
                  <c:v>3496.5475616634326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3509.1386362022149</c:v>
                </c:pt>
                <c:pt idx="246" formatCode="0">
                  <c:v>3524.035849352591</c:v>
                </c:pt>
                <c:pt idx="247" formatCode="0">
                  <c:v>3511.9357612408344</c:v>
                </c:pt>
                <c:pt idx="248" formatCode="0">
                  <c:v>3511.8473062145003</c:v>
                </c:pt>
                <c:pt idx="249" formatCode="0">
                  <c:v>3513.5749698048589</c:v>
                </c:pt>
                <c:pt idx="250" formatCode="0">
                  <c:v>3511.3846535041748</c:v>
                </c:pt>
                <c:pt idx="251" formatCode="0">
                  <c:v>3505.6877275778406</c:v>
                </c:pt>
                <c:pt idx="252" formatCode="0">
                  <c:v>3498.0562334125202</c:v>
                </c:pt>
                <c:pt idx="253" formatCode="0">
                  <c:v>3492.0814139631038</c:v>
                </c:pt>
                <c:pt idx="254" formatCode="0">
                  <c:v>3487.6118664354308</c:v>
                </c:pt>
                <c:pt idx="255" formatCode="0">
                  <c:v>3492.2602086609722</c:v>
                </c:pt>
                <c:pt idx="256" formatCode="0">
                  <c:v>3516.280791540642</c:v>
                </c:pt>
                <c:pt idx="257" formatCode="0">
                  <c:v>3553.8443614225271</c:v>
                </c:pt>
                <c:pt idx="258" formatCode="0">
                  <c:v>3579.8306970858903</c:v>
                </c:pt>
                <c:pt idx="259" formatCode="0">
                  <c:v>3581.1999889123308</c:v>
                </c:pt>
                <c:pt idx="260" formatCode="0">
                  <c:v>3580.78780102058</c:v>
                </c:pt>
                <c:pt idx="261" formatCode="0">
                  <c:v>3580.2776562255808</c:v>
                </c:pt>
                <c:pt idx="262" formatCode="0">
                  <c:v>3578.1216844635255</c:v>
                </c:pt>
                <c:pt idx="263" formatCode="0">
                  <c:v>3573.6136260341973</c:v>
                </c:pt>
                <c:pt idx="264" formatCode="0">
                  <c:v>3569.4179881474183</c:v>
                </c:pt>
                <c:pt idx="265" formatCode="0">
                  <c:v>3566.6196060540774</c:v>
                </c:pt>
                <c:pt idx="266" formatCode="0">
                  <c:v>3564.3895349743711</c:v>
                </c:pt>
                <c:pt idx="267" formatCode="0">
                  <c:v>3563.8350181775695</c:v>
                </c:pt>
                <c:pt idx="268" formatCode="0">
                  <c:v>3565.9103455622071</c:v>
                </c:pt>
                <c:pt idx="269" formatCode="0">
                  <c:v>3571.6951347908052</c:v>
                </c:pt>
                <c:pt idx="270" formatCode="0">
                  <c:v>3572.1298313800639</c:v>
                </c:pt>
                <c:pt idx="271" formatCode="0">
                  <c:v>3567.8825660369844</c:v>
                </c:pt>
                <c:pt idx="272" formatCode="0">
                  <c:v>3565.5983656625481</c:v>
                </c:pt>
                <c:pt idx="273" formatCode="0">
                  <c:v>3563.7607234050988</c:v>
                </c:pt>
                <c:pt idx="274" formatCode="0">
                  <c:v>3562.1028302690693</c:v>
                </c:pt>
                <c:pt idx="275" formatCode="0">
                  <c:v>3558.4224258488903</c:v>
                </c:pt>
                <c:pt idx="276" formatCode="0">
                  <c:v>3553.9654434051413</c:v>
                </c:pt>
                <c:pt idx="277" formatCode="0">
                  <c:v>3550.19057470604</c:v>
                </c:pt>
                <c:pt idx="278" formatCode="0">
                  <c:v>3546.958760458695</c:v>
                </c:pt>
                <c:pt idx="279" formatCode="0">
                  <c:v>3546.7393295759884</c:v>
                </c:pt>
                <c:pt idx="280" formatCode="0">
                  <c:v>3568.8386565861401</c:v>
                </c:pt>
                <c:pt idx="281" formatCode="0">
                  <c:v>3609.2599839505374</c:v>
                </c:pt>
                <c:pt idx="282" formatCode="0">
                  <c:v>3628.8441738530023</c:v>
                </c:pt>
                <c:pt idx="283" formatCode="0">
                  <c:v>3630.6589133240318</c:v>
                </c:pt>
                <c:pt idx="284" formatCode="0">
                  <c:v>3635.0258172969511</c:v>
                </c:pt>
                <c:pt idx="285" formatCode="0">
                  <c:v>3634.7997577178398</c:v>
                </c:pt>
                <c:pt idx="286" formatCode="0">
                  <c:v>3634.1271485929369</c:v>
                </c:pt>
                <c:pt idx="287" formatCode="0">
                  <c:v>3631.924883258906</c:v>
                </c:pt>
                <c:pt idx="288" formatCode="0">
                  <c:v>3627.5422712465556</c:v>
                </c:pt>
                <c:pt idx="289" formatCode="0">
                  <c:v>3625.3022912607917</c:v>
                </c:pt>
                <c:pt idx="290" formatCode="0">
                  <c:v>3627.316102674592</c:v>
                </c:pt>
                <c:pt idx="291" formatCode="0">
                  <c:v>3631.0612927076199</c:v>
                </c:pt>
                <c:pt idx="292" formatCode="0">
                  <c:v>3640.3122167279976</c:v>
                </c:pt>
                <c:pt idx="293" formatCode="0">
                  <c:v>3644.8686811079779</c:v>
                </c:pt>
                <c:pt idx="294" formatCode="0">
                  <c:v>3642.1098389580593</c:v>
                </c:pt>
                <c:pt idx="295" formatCode="0">
                  <c:v>3637.9547509236572</c:v>
                </c:pt>
                <c:pt idx="296" formatCode="0">
                  <c:v>3635.9426239122213</c:v>
                </c:pt>
                <c:pt idx="297" formatCode="0">
                  <c:v>3634.2675304664235</c:v>
                </c:pt>
                <c:pt idx="298" formatCode="0">
                  <c:v>3631.8127809354041</c:v>
                </c:pt>
                <c:pt idx="299" formatCode="0">
                  <c:v>3628.3538347877488</c:v>
                </c:pt>
                <c:pt idx="300" formatCode="0">
                  <c:v>3623.7470549686909</c:v>
                </c:pt>
                <c:pt idx="301" formatCode="0">
                  <c:v>3620.3310953450341</c:v>
                </c:pt>
                <c:pt idx="302" formatCode="0">
                  <c:v>3618.3971551916275</c:v>
                </c:pt>
                <c:pt idx="303" formatCode="0">
                  <c:v>3617.8236394149058</c:v>
                </c:pt>
                <c:pt idx="304" formatCode="0">
                  <c:v>3629.5822491408385</c:v>
                </c:pt>
                <c:pt idx="305" formatCode="0">
                  <c:v>3638.5631494406525</c:v>
                </c:pt>
                <c:pt idx="306" formatCode="0">
                  <c:v>3640.733665907047</c:v>
                </c:pt>
                <c:pt idx="307" formatCode="0">
                  <c:v>3636.1569044266303</c:v>
                </c:pt>
                <c:pt idx="308" formatCode="0">
                  <c:v>3633.1938038633416</c:v>
                </c:pt>
                <c:pt idx="309" formatCode="0">
                  <c:v>3636.0897085826236</c:v>
                </c:pt>
                <c:pt idx="310" formatCode="0">
                  <c:v>3633.9255591214028</c:v>
                </c:pt>
                <c:pt idx="311" formatCode="0">
                  <c:v>3630.6713269483475</c:v>
                </c:pt>
                <c:pt idx="312" formatCode="0">
                  <c:v>3626.2292363547772</c:v>
                </c:pt>
                <c:pt idx="313" formatCode="0">
                  <c:v>3622.2295814752865</c:v>
                </c:pt>
                <c:pt idx="314" formatCode="0">
                  <c:v>3619.1535980611166</c:v>
                </c:pt>
                <c:pt idx="315" formatCode="0">
                  <c:v>3617.3420329035371</c:v>
                </c:pt>
                <c:pt idx="316" formatCode="0">
                  <c:v>3631.4212495613265</c:v>
                </c:pt>
                <c:pt idx="317" formatCode="0">
                  <c:v>3654.0382345930784</c:v>
                </c:pt>
                <c:pt idx="318" formatCode="0">
                  <c:v>3662.9593406897538</c:v>
                </c:pt>
                <c:pt idx="319" formatCode="0">
                  <c:v>3661.1471420382727</c:v>
                </c:pt>
                <c:pt idx="320" formatCode="0">
                  <c:v>3658.8839037677108</c:v>
                </c:pt>
                <c:pt idx="321" formatCode="0">
                  <c:v>3658.3382452870351</c:v>
                </c:pt>
                <c:pt idx="322" formatCode="0">
                  <c:v>3657.5595007127458</c:v>
                </c:pt>
                <c:pt idx="323" formatCode="0">
                  <c:v>3654.5911800969943</c:v>
                </c:pt>
                <c:pt idx="324" formatCode="0">
                  <c:v>3651.2275358809516</c:v>
                </c:pt>
                <c:pt idx="325" formatCode="0">
                  <c:v>3648.2255649942754</c:v>
                </c:pt>
                <c:pt idx="326" formatCode="0">
                  <c:v>3645.2857311979224</c:v>
                </c:pt>
                <c:pt idx="327" formatCode="0">
                  <c:v>3649.640197965206</c:v>
                </c:pt>
                <c:pt idx="328" formatCode="0">
                  <c:v>3658.8416067343737</c:v>
                </c:pt>
                <c:pt idx="329" formatCode="0">
                  <c:v>3661.8470445350931</c:v>
                </c:pt>
                <c:pt idx="330" formatCode="0">
                  <c:v>3660.8963773971009</c:v>
                </c:pt>
                <c:pt idx="331" formatCode="0">
                  <c:v>3656.5597453368173</c:v>
                </c:pt>
                <c:pt idx="332" formatCode="0">
                  <c:v>3654.9493355009604</c:v>
                </c:pt>
                <c:pt idx="333" formatCode="0">
                  <c:v>3654.1546096169141</c:v>
                </c:pt>
                <c:pt idx="334" formatCode="0">
                  <c:v>3653.1584063626829</c:v>
                </c:pt>
                <c:pt idx="335" formatCode="0">
                  <c:v>3650.652559953226</c:v>
                </c:pt>
                <c:pt idx="336" formatCode="0">
                  <c:v>3647.3969894538996</c:v>
                </c:pt>
                <c:pt idx="337" formatCode="0">
                  <c:v>3644.9974418199981</c:v>
                </c:pt>
                <c:pt idx="338" formatCode="0">
                  <c:v>3644.8515448674243</c:v>
                </c:pt>
                <c:pt idx="339" formatCode="0">
                  <c:v>3647.6171129259137</c:v>
                </c:pt>
                <c:pt idx="340" formatCode="0">
                  <c:v>3665.3098829690275</c:v>
                </c:pt>
                <c:pt idx="341" formatCode="0">
                  <c:v>3687.0607858760395</c:v>
                </c:pt>
                <c:pt idx="342" formatCode="0">
                  <c:v>3694.4936204057508</c:v>
                </c:pt>
                <c:pt idx="343" formatCode="0">
                  <c:v>3693.4508337414318</c:v>
                </c:pt>
                <c:pt idx="344" formatCode="0">
                  <c:v>3692.3447577464149</c:v>
                </c:pt>
                <c:pt idx="345" formatCode="0">
                  <c:v>3691.4940094184371</c:v>
                </c:pt>
                <c:pt idx="346" formatCode="0">
                  <c:v>3689.0854958871219</c:v>
                </c:pt>
                <c:pt idx="347" formatCode="0">
                  <c:v>3685.2155802918683</c:v>
                </c:pt>
                <c:pt idx="348" formatCode="0">
                  <c:v>3683.0807474003982</c:v>
                </c:pt>
                <c:pt idx="349" formatCode="0">
                  <c:v>3681.7128805660041</c:v>
                </c:pt>
                <c:pt idx="350" formatCode="0">
                  <c:v>3680.4356535951424</c:v>
                </c:pt>
                <c:pt idx="351" formatCode="0">
                  <c:v>3682.8003744877137</c:v>
                </c:pt>
                <c:pt idx="352" formatCode="0">
                  <c:v>3687.5268657357865</c:v>
                </c:pt>
                <c:pt idx="353" formatCode="0">
                  <c:v>3693.3312467383885</c:v>
                </c:pt>
                <c:pt idx="354" formatCode="0">
                  <c:v>3694.5489474512065</c:v>
                </c:pt>
                <c:pt idx="355" formatCode="0">
                  <c:v>3691.3462425160969</c:v>
                </c:pt>
                <c:pt idx="356" formatCode="0">
                  <c:v>3689.2513160360454</c:v>
                </c:pt>
                <c:pt idx="357" formatCode="0">
                  <c:v>3687.7972516348555</c:v>
                </c:pt>
                <c:pt idx="358" formatCode="0">
                  <c:v>3685.9298558889204</c:v>
                </c:pt>
                <c:pt idx="359" formatCode="0">
                  <c:v>3683.3846711701763</c:v>
                </c:pt>
                <c:pt idx="360" formatCode="0">
                  <c:v>3680.6181175155748</c:v>
                </c:pt>
                <c:pt idx="361" formatCode="0">
                  <c:v>3678.3785128063046</c:v>
                </c:pt>
                <c:pt idx="362" formatCode="0">
                  <c:v>3679.5421211816915</c:v>
                </c:pt>
                <c:pt idx="363" formatCode="0">
                  <c:v>3683.0646459280811</c:v>
                </c:pt>
                <c:pt idx="364" formatCode="0">
                  <c:v>3694.1256066011965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3691.0178136949448</c:v>
                </c:pt>
                <c:pt idx="369" formatCode="0">
                  <c:v>3689.2375260735535</c:v>
                </c:pt>
                <c:pt idx="370" formatCode="0">
                  <c:v>3682.7361952181568</c:v>
                </c:pt>
                <c:pt idx="371" formatCode="0">
                  <c:v>3674.0376163653423</c:v>
                </c:pt>
                <c:pt idx="372" formatCode="0">
                  <c:v>3670.7248093576468</c:v>
                </c:pt>
                <c:pt idx="373" formatCode="0">
                  <c:v>3665.367374014892</c:v>
                </c:pt>
                <c:pt idx="374" formatCode="0">
                  <c:v>3659.8728809307468</c:v>
                </c:pt>
                <c:pt idx="375" formatCode="0">
                  <c:v>3660.1894118179343</c:v>
                </c:pt>
                <c:pt idx="376" formatCode="0">
                  <c:v>3669.6392826344827</c:v>
                </c:pt>
                <c:pt idx="377" formatCode="0">
                  <c:v>3688.2213977435608</c:v>
                </c:pt>
                <c:pt idx="378" formatCode="0">
                  <c:v>3690.2610048438187</c:v>
                </c:pt>
                <c:pt idx="379" formatCode="0">
                  <c:v>3684.3905629635046</c:v>
                </c:pt>
                <c:pt idx="380" formatCode="0">
                  <c:v>3678.2427665758278</c:v>
                </c:pt>
                <c:pt idx="381" formatCode="0">
                  <c:v>3675.8907577478371</c:v>
                </c:pt>
                <c:pt idx="382" formatCode="0">
                  <c:v>3673.5998144918585</c:v>
                </c:pt>
                <c:pt idx="383" formatCode="0">
                  <c:v>3670.8817299851976</c:v>
                </c:pt>
                <c:pt idx="384" formatCode="0">
                  <c:v>3669.0523063160485</c:v>
                </c:pt>
                <c:pt idx="385" formatCode="0">
                  <c:v>3667.6426734578645</c:v>
                </c:pt>
                <c:pt idx="386" formatCode="0">
                  <c:v>3667.2597287210997</c:v>
                </c:pt>
                <c:pt idx="387" formatCode="0">
                  <c:v>3667.9431943000409</c:v>
                </c:pt>
                <c:pt idx="388" formatCode="0">
                  <c:v>3676.4697139717528</c:v>
                </c:pt>
                <c:pt idx="389" formatCode="0">
                  <c:v>3690.614033602063</c:v>
                </c:pt>
                <c:pt idx="390" formatCode="0">
                  <c:v>3693.0538241065115</c:v>
                </c:pt>
                <c:pt idx="391" formatCode="0">
                  <c:v>3686.9010454390827</c:v>
                </c:pt>
                <c:pt idx="392" formatCode="0">
                  <c:v>3682.6384694217186</c:v>
                </c:pt>
                <c:pt idx="393" formatCode="0">
                  <c:v>3681.3014574602271</c:v>
                </c:pt>
                <c:pt idx="394" formatCode="0">
                  <c:v>3680.4148747739077</c:v>
                </c:pt>
                <c:pt idx="395" formatCode="0">
                  <c:v>3678.527581380431</c:v>
                </c:pt>
                <c:pt idx="396" formatCode="0">
                  <c:v>3675.6711820599539</c:v>
                </c:pt>
                <c:pt idx="397" formatCode="0">
                  <c:v>3673.1479933090136</c:v>
                </c:pt>
                <c:pt idx="398" formatCode="0">
                  <c:v>3671.9416621919981</c:v>
                </c:pt>
                <c:pt idx="399" formatCode="0">
                  <c:v>3672.8718975257198</c:v>
                </c:pt>
                <c:pt idx="400" formatCode="0">
                  <c:v>3681.5782525914124</c:v>
                </c:pt>
                <c:pt idx="401" formatCode="0">
                  <c:v>3684.4485511307635</c:v>
                </c:pt>
                <c:pt idx="402" formatCode="0">
                  <c:v>3683.7522334517876</c:v>
                </c:pt>
                <c:pt idx="403" formatCode="0">
                  <c:v>3680.8508513818419</c:v>
                </c:pt>
                <c:pt idx="404" formatCode="0">
                  <c:v>3678.8092266061626</c:v>
                </c:pt>
                <c:pt idx="405" formatCode="0">
                  <c:v>3676.4338995355638</c:v>
                </c:pt>
                <c:pt idx="406" formatCode="0">
                  <c:v>3674.3970496767702</c:v>
                </c:pt>
                <c:pt idx="407" formatCode="0">
                  <c:v>3671.9647255386017</c:v>
                </c:pt>
                <c:pt idx="408" formatCode="0">
                  <c:v>3668.1778397008948</c:v>
                </c:pt>
                <c:pt idx="409" formatCode="0">
                  <c:v>3665.0027840921557</c:v>
                </c:pt>
                <c:pt idx="410" formatCode="0">
                  <c:v>3661.8397212818477</c:v>
                </c:pt>
                <c:pt idx="411" formatCode="0">
                  <c:v>3657.7227718292397</c:v>
                </c:pt>
                <c:pt idx="412" formatCode="0">
                  <c:v>3678.7754897838377</c:v>
                </c:pt>
                <c:pt idx="413" formatCode="0">
                  <c:v>3696.786833116143</c:v>
                </c:pt>
                <c:pt idx="414" formatCode="0">
                  <c:v>3698.3592295780109</c:v>
                </c:pt>
                <c:pt idx="415" formatCode="0">
                  <c:v>3692.4520398374666</c:v>
                </c:pt>
                <c:pt idx="416" formatCode="0">
                  <c:v>3686.3762055692955</c:v>
                </c:pt>
                <c:pt idx="417" formatCode="0">
                  <c:v>3684.8328321013319</c:v>
                </c:pt>
                <c:pt idx="418" formatCode="0">
                  <c:v>3684.0385397761252</c:v>
                </c:pt>
                <c:pt idx="419" formatCode="0">
                  <c:v>3682.1178064932101</c:v>
                </c:pt>
                <c:pt idx="420" formatCode="0">
                  <c:v>3679.6144630476711</c:v>
                </c:pt>
                <c:pt idx="421" formatCode="0">
                  <c:v>3678.4333896635871</c:v>
                </c:pt>
                <c:pt idx="422" formatCode="0">
                  <c:v>3679.5470886580774</c:v>
                </c:pt>
                <c:pt idx="423" formatCode="0">
                  <c:v>3676.4797596763697</c:v>
                </c:pt>
                <c:pt idx="424" formatCode="0">
                  <c:v>3689.8950271907315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3695.5011501239915</c:v>
                </c:pt>
                <c:pt idx="428" formatCode="0">
                  <c:v>3690.5192654503521</c:v>
                </c:pt>
                <c:pt idx="429" formatCode="0">
                  <c:v>3688.4419923598339</c:v>
                </c:pt>
                <c:pt idx="430" formatCode="0">
                  <c:v>3686.5010550344396</c:v>
                </c:pt>
                <c:pt idx="431" formatCode="0">
                  <c:v>3684.5634942161209</c:v>
                </c:pt>
                <c:pt idx="432" formatCode="0">
                  <c:v>3682.6662324560871</c:v>
                </c:pt>
                <c:pt idx="433" formatCode="0">
                  <c:v>3678.3866166065059</c:v>
                </c:pt>
                <c:pt idx="434" formatCode="0">
                  <c:v>3674.7031335932534</c:v>
                </c:pt>
                <c:pt idx="435" formatCode="0">
                  <c:v>3672.3934741079065</c:v>
                </c:pt>
                <c:pt idx="436" formatCode="0">
                  <c:v>3687.0636562604609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3694.5741212391326</c:v>
                </c:pt>
                <c:pt idx="440" formatCode="0">
                  <c:v>3690.2245251137247</c:v>
                </c:pt>
                <c:pt idx="441" formatCode="0">
                  <c:v>3688.1009267331269</c:v>
                </c:pt>
                <c:pt idx="442" formatCode="0">
                  <c:v>3686.3578010285742</c:v>
                </c:pt>
                <c:pt idx="443" formatCode="0">
                  <c:v>3684.4365021835565</c:v>
                </c:pt>
                <c:pt idx="444" formatCode="0">
                  <c:v>3681.4875319066891</c:v>
                </c:pt>
                <c:pt idx="445" formatCode="0">
                  <c:v>3678.1872650695022</c:v>
                </c:pt>
                <c:pt idx="446" formatCode="0">
                  <c:v>3676.2075732663507</c:v>
                </c:pt>
                <c:pt idx="447" formatCode="0">
                  <c:v>3677.4690899852412</c:v>
                </c:pt>
                <c:pt idx="448" formatCode="0">
                  <c:v>3687.7909954890624</c:v>
                </c:pt>
                <c:pt idx="449" formatCode="0">
                  <c:v>3698.7448803807288</c:v>
                </c:pt>
                <c:pt idx="450" formatCode="0">
                  <c:v>3700</c:v>
                </c:pt>
                <c:pt idx="451" formatCode="0">
                  <c:v>3694.4047743113888</c:v>
                </c:pt>
                <c:pt idx="452" formatCode="0">
                  <c:v>3688.5049279580098</c:v>
                </c:pt>
                <c:pt idx="453" formatCode="0">
                  <c:v>3686.6207214974602</c:v>
                </c:pt>
                <c:pt idx="454" formatCode="0">
                  <c:v>3685.1886368451533</c:v>
                </c:pt>
                <c:pt idx="455" formatCode="0">
                  <c:v>3682.3005115261285</c:v>
                </c:pt>
                <c:pt idx="456" formatCode="0">
                  <c:v>3680.0927447389863</c:v>
                </c:pt>
                <c:pt idx="457" formatCode="0">
                  <c:v>3679.3223263997897</c:v>
                </c:pt>
                <c:pt idx="458" formatCode="0">
                  <c:v>3677.2594601831152</c:v>
                </c:pt>
                <c:pt idx="459" formatCode="0">
                  <c:v>3679.9818194313079</c:v>
                </c:pt>
                <c:pt idx="460" formatCode="0">
                  <c:v>3688.8727199220548</c:v>
                </c:pt>
                <c:pt idx="461" formatCode="0">
                  <c:v>3698.1598930449004</c:v>
                </c:pt>
                <c:pt idx="462" formatCode="0">
                  <c:v>3698.1545929890867</c:v>
                </c:pt>
                <c:pt idx="463" formatCode="0">
                  <c:v>3694.5154103404552</c:v>
                </c:pt>
                <c:pt idx="464" formatCode="0">
                  <c:v>3691.3777257138645</c:v>
                </c:pt>
                <c:pt idx="465" formatCode="0">
                  <c:v>3689.1951013219004</c:v>
                </c:pt>
                <c:pt idx="466" formatCode="0">
                  <c:v>3687.2270602706221</c:v>
                </c:pt>
                <c:pt idx="467" formatCode="0">
                  <c:v>3684.3886457586082</c:v>
                </c:pt>
                <c:pt idx="468" formatCode="0">
                  <c:v>3681.3950718340784</c:v>
                </c:pt>
                <c:pt idx="469" formatCode="0">
                  <c:v>3679.4122749399567</c:v>
                </c:pt>
                <c:pt idx="470" formatCode="0">
                  <c:v>3677.4662202416603</c:v>
                </c:pt>
                <c:pt idx="471" formatCode="0">
                  <c:v>3678.8713649713768</c:v>
                </c:pt>
                <c:pt idx="472" formatCode="0">
                  <c:v>3683.466123172836</c:v>
                </c:pt>
                <c:pt idx="473" formatCode="0">
                  <c:v>3686.0910171830283</c:v>
                </c:pt>
                <c:pt idx="474" formatCode="0">
                  <c:v>3685.7007395730193</c:v>
                </c:pt>
                <c:pt idx="475" formatCode="0">
                  <c:v>3682.8303433323872</c:v>
                </c:pt>
                <c:pt idx="476" formatCode="0">
                  <c:v>3683.6498388817354</c:v>
                </c:pt>
                <c:pt idx="477" formatCode="0">
                  <c:v>3684.7373770617937</c:v>
                </c:pt>
                <c:pt idx="478" formatCode="0">
                  <c:v>3684.0135073125266</c:v>
                </c:pt>
                <c:pt idx="479" formatCode="0">
                  <c:v>3682.3030080028529</c:v>
                </c:pt>
                <c:pt idx="480" formatCode="0">
                  <c:v>3680.0702587424448</c:v>
                </c:pt>
                <c:pt idx="481" formatCode="0">
                  <c:v>3678.043824991852</c:v>
                </c:pt>
                <c:pt idx="482" formatCode="0">
                  <c:v>3676.4881325307338</c:v>
                </c:pt>
                <c:pt idx="483" formatCode="0">
                  <c:v>3679.0976483188069</c:v>
                </c:pt>
                <c:pt idx="484" formatCode="0">
                  <c:v>3689.2253431490349</c:v>
                </c:pt>
                <c:pt idx="485" formatCode="0">
                  <c:v>3699.0726882907347</c:v>
                </c:pt>
                <c:pt idx="486" formatCode="0">
                  <c:v>3699.9687876338462</c:v>
                </c:pt>
                <c:pt idx="487" formatCode="0">
                  <c:v>3696.3504085744667</c:v>
                </c:pt>
                <c:pt idx="488" formatCode="0">
                  <c:v>3693.0289002339368</c:v>
                </c:pt>
                <c:pt idx="489" formatCode="0">
                  <c:v>3691.2317950169377</c:v>
                </c:pt>
                <c:pt idx="490" formatCode="0">
                  <c:v>3688.9955512656798</c:v>
                </c:pt>
                <c:pt idx="491" formatCode="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E-4305-9EDB-425BDF42AF4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">
                  <c:v>3587.6882970665852</c:v>
                </c:pt>
                <c:pt idx="13" formatCode="0">
                  <c:v>3584.5882131675698</c:v>
                </c:pt>
                <c:pt idx="14" formatCode="0">
                  <c:v>3581.7922046174044</c:v>
                </c:pt>
                <c:pt idx="15" formatCode="0">
                  <c:v>3582.7949589233967</c:v>
                </c:pt>
                <c:pt idx="16" formatCode="0">
                  <c:v>3591.2081982943464</c:v>
                </c:pt>
                <c:pt idx="17" formatCode="0">
                  <c:v>3592.8388581284239</c:v>
                </c:pt>
                <c:pt idx="18" formatCode="0">
                  <c:v>3587.2335202195441</c:v>
                </c:pt>
                <c:pt idx="19" formatCode="0">
                  <c:v>3580.1317553819181</c:v>
                </c:pt>
                <c:pt idx="20" formatCode="0">
                  <c:v>3575.8545727643832</c:v>
                </c:pt>
                <c:pt idx="21" formatCode="0">
                  <c:v>3572.4919432045808</c:v>
                </c:pt>
                <c:pt idx="22" formatCode="0">
                  <c:v>3569.2340332414715</c:v>
                </c:pt>
                <c:pt idx="23" formatCode="0">
                  <c:v>3564.4209186501616</c:v>
                </c:pt>
                <c:pt idx="24" formatCode="0">
                  <c:v>3560.4897336424006</c:v>
                </c:pt>
                <c:pt idx="25" formatCode="0">
                  <c:v>3557.2474855767996</c:v>
                </c:pt>
                <c:pt idx="26" formatCode="0">
                  <c:v>3555.3294164015906</c:v>
                </c:pt>
                <c:pt idx="27" formatCode="0">
                  <c:v>3555.0042601813761</c:v>
                </c:pt>
                <c:pt idx="28" formatCode="0">
                  <c:v>3566.5972471998289</c:v>
                </c:pt>
                <c:pt idx="29" formatCode="0">
                  <c:v>3567.7272270310414</c:v>
                </c:pt>
                <c:pt idx="30" formatCode="0">
                  <c:v>3562.5145326836177</c:v>
                </c:pt>
                <c:pt idx="31" formatCode="0">
                  <c:v>3557.1736060909006</c:v>
                </c:pt>
                <c:pt idx="32" formatCode="0">
                  <c:v>3553.8197191195582</c:v>
                </c:pt>
                <c:pt idx="33" formatCode="0">
                  <c:v>3550.5995255346852</c:v>
                </c:pt>
                <c:pt idx="34" formatCode="0">
                  <c:v>3548.2645300398499</c:v>
                </c:pt>
                <c:pt idx="35" formatCode="0">
                  <c:v>3544.3702262546926</c:v>
                </c:pt>
                <c:pt idx="36" formatCode="0">
                  <c:v>3539.9177246046693</c:v>
                </c:pt>
                <c:pt idx="37" formatCode="0">
                  <c:v>3535.9459857166157</c:v>
                </c:pt>
                <c:pt idx="38" formatCode="0">
                  <c:v>3532.4794971582355</c:v>
                </c:pt>
                <c:pt idx="39" formatCode="0">
                  <c:v>3537.2479404995133</c:v>
                </c:pt>
                <c:pt idx="40" formatCode="0">
                  <c:v>3542.1651174083809</c:v>
                </c:pt>
                <c:pt idx="41" formatCode="0">
                  <c:v>3544.1223288167539</c:v>
                </c:pt>
                <c:pt idx="42" formatCode="0">
                  <c:v>3543.8725694296654</c:v>
                </c:pt>
                <c:pt idx="43" formatCode="0">
                  <c:v>3538.4519165284273</c:v>
                </c:pt>
                <c:pt idx="44" formatCode="0">
                  <c:v>3537.247884750017</c:v>
                </c:pt>
                <c:pt idx="45" formatCode="0">
                  <c:v>3536.1970784207138</c:v>
                </c:pt>
                <c:pt idx="46" formatCode="0">
                  <c:v>3535.9034587209253</c:v>
                </c:pt>
                <c:pt idx="47" formatCode="0">
                  <c:v>3533.059544804798</c:v>
                </c:pt>
                <c:pt idx="48" formatCode="0">
                  <c:v>3528.739043375781</c:v>
                </c:pt>
                <c:pt idx="49" formatCode="0">
                  <c:v>3525.1477681343081</c:v>
                </c:pt>
                <c:pt idx="50" formatCode="0">
                  <c:v>3523.3743802977815</c:v>
                </c:pt>
                <c:pt idx="51" formatCode="0">
                  <c:v>3521.0684217395906</c:v>
                </c:pt>
                <c:pt idx="52" formatCode="0">
                  <c:v>3528.5044519490607</c:v>
                </c:pt>
                <c:pt idx="53" formatCode="0">
                  <c:v>3537.5090172816263</c:v>
                </c:pt>
                <c:pt idx="54" formatCode="0">
                  <c:v>3532.8480684733104</c:v>
                </c:pt>
                <c:pt idx="55" formatCode="0">
                  <c:v>3525.1683427270355</c:v>
                </c:pt>
                <c:pt idx="56" formatCode="0">
                  <c:v>3523.5768556562466</c:v>
                </c:pt>
                <c:pt idx="57" formatCode="0">
                  <c:v>3521.5791419105672</c:v>
                </c:pt>
                <c:pt idx="58" formatCode="0">
                  <c:v>3520.260655129915</c:v>
                </c:pt>
                <c:pt idx="59" formatCode="0">
                  <c:v>3516.3752525098421</c:v>
                </c:pt>
                <c:pt idx="60" formatCode="0">
                  <c:v>3511.4813371388373</c:v>
                </c:pt>
                <c:pt idx="61" formatCode="0">
                  <c:v>3507.5811398288629</c:v>
                </c:pt>
                <c:pt idx="62" formatCode="0">
                  <c:v>3506.9802312872162</c:v>
                </c:pt>
                <c:pt idx="63" formatCode="0">
                  <c:v>3509.9016204295517</c:v>
                </c:pt>
                <c:pt idx="64" formatCode="0">
                  <c:v>3514.563789735832</c:v>
                </c:pt>
                <c:pt idx="65" formatCode="0">
                  <c:v>3512.1826326246401</c:v>
                </c:pt>
                <c:pt idx="66" formatCode="0">
                  <c:v>3505.1240316999465</c:v>
                </c:pt>
                <c:pt idx="67" formatCode="0">
                  <c:v>3496.1176807377647</c:v>
                </c:pt>
                <c:pt idx="68" formatCode="0">
                  <c:v>3492.2600666624671</c:v>
                </c:pt>
                <c:pt idx="69" formatCode="0">
                  <c:v>3494.6280106095246</c:v>
                </c:pt>
                <c:pt idx="70" formatCode="0">
                  <c:v>3494.8671614808691</c:v>
                </c:pt>
                <c:pt idx="71" formatCode="0">
                  <c:v>3491.5703475412879</c:v>
                </c:pt>
                <c:pt idx="72" formatCode="0">
                  <c:v>3486.2102833904487</c:v>
                </c:pt>
                <c:pt idx="73" formatCode="0">
                  <c:v>3480.269995335907</c:v>
                </c:pt>
                <c:pt idx="74" formatCode="0">
                  <c:v>3476.099816108584</c:v>
                </c:pt>
                <c:pt idx="75" formatCode="0">
                  <c:v>3483.3948355477055</c:v>
                </c:pt>
                <c:pt idx="76" formatCode="0">
                  <c:v>3513.4023685213238</c:v>
                </c:pt>
                <c:pt idx="77" formatCode="0">
                  <c:v>3539.6115849309713</c:v>
                </c:pt>
                <c:pt idx="78" formatCode="0">
                  <c:v>3538.8167123088792</c:v>
                </c:pt>
                <c:pt idx="79" formatCode="0">
                  <c:v>3530.5483402388127</c:v>
                </c:pt>
                <c:pt idx="80" formatCode="0">
                  <c:v>3526.5435748906139</c:v>
                </c:pt>
                <c:pt idx="81" formatCode="0">
                  <c:v>3528.5875424952142</c:v>
                </c:pt>
                <c:pt idx="82" formatCode="0">
                  <c:v>3528.9446498533775</c:v>
                </c:pt>
                <c:pt idx="83" formatCode="0">
                  <c:v>3525.264410093263</c:v>
                </c:pt>
                <c:pt idx="84" formatCode="0">
                  <c:v>3520.5307463347935</c:v>
                </c:pt>
                <c:pt idx="85" formatCode="0">
                  <c:v>3515.8406782226557</c:v>
                </c:pt>
                <c:pt idx="86" formatCode="0">
                  <c:v>3512.6707376098529</c:v>
                </c:pt>
                <c:pt idx="87" formatCode="0">
                  <c:v>3519.6986011808131</c:v>
                </c:pt>
                <c:pt idx="88" formatCode="0">
                  <c:v>3537.1129471984473</c:v>
                </c:pt>
                <c:pt idx="89" formatCode="0">
                  <c:v>3541.6071556686848</c:v>
                </c:pt>
                <c:pt idx="90" formatCode="0">
                  <c:v>3535.9737555839711</c:v>
                </c:pt>
                <c:pt idx="91" formatCode="0">
                  <c:v>3529.2196375754779</c:v>
                </c:pt>
                <c:pt idx="92" formatCode="0">
                  <c:v>3525.8666487575256</c:v>
                </c:pt>
                <c:pt idx="93" formatCode="0">
                  <c:v>3536.580099770405</c:v>
                </c:pt>
                <c:pt idx="94" formatCode="0">
                  <c:v>3536.0516682672305</c:v>
                </c:pt>
                <c:pt idx="95" formatCode="0">
                  <c:v>3532.583306190319</c:v>
                </c:pt>
                <c:pt idx="96" formatCode="0">
                  <c:v>3527.1601474959634</c:v>
                </c:pt>
                <c:pt idx="97" formatCode="0">
                  <c:v>3524.1397493689747</c:v>
                </c:pt>
                <c:pt idx="98" formatCode="0">
                  <c:v>3526.8399926851266</c:v>
                </c:pt>
                <c:pt idx="99" formatCode="0">
                  <c:v>3530.9340559581192</c:v>
                </c:pt>
                <c:pt idx="100" formatCode="0">
                  <c:v>3543.1404510670868</c:v>
                </c:pt>
                <c:pt idx="101" formatCode="0">
                  <c:v>3546.0706946669839</c:v>
                </c:pt>
                <c:pt idx="102" formatCode="0">
                  <c:v>3542.4521993147587</c:v>
                </c:pt>
                <c:pt idx="103" formatCode="0">
                  <c:v>3536.3504539976998</c:v>
                </c:pt>
                <c:pt idx="104" formatCode="0">
                  <c:v>3532.8238718591597</c:v>
                </c:pt>
                <c:pt idx="105" formatCode="0">
                  <c:v>3531.3515349304862</c:v>
                </c:pt>
                <c:pt idx="106" formatCode="0">
                  <c:v>3529.0091170116279</c:v>
                </c:pt>
                <c:pt idx="107" formatCode="0">
                  <c:v>3525.1917935942142</c:v>
                </c:pt>
                <c:pt idx="108" formatCode="0">
                  <c:v>3517.1482248627949</c:v>
                </c:pt>
                <c:pt idx="109" formatCode="0">
                  <c:v>3511.695208383017</c:v>
                </c:pt>
                <c:pt idx="110" formatCode="0">
                  <c:v>3507.119565117308</c:v>
                </c:pt>
                <c:pt idx="111" formatCode="0">
                  <c:v>3508.4362549248021</c:v>
                </c:pt>
                <c:pt idx="112" formatCode="0">
                  <c:v>3533.4023692878095</c:v>
                </c:pt>
                <c:pt idx="113" formatCode="0">
                  <c:v>3558.009170785047</c:v>
                </c:pt>
                <c:pt idx="114" formatCode="0">
                  <c:v>3559.0865102215148</c:v>
                </c:pt>
                <c:pt idx="115" formatCode="0">
                  <c:v>3552.0301664361796</c:v>
                </c:pt>
                <c:pt idx="116" formatCode="0">
                  <c:v>3547.2612994705569</c:v>
                </c:pt>
                <c:pt idx="117" formatCode="0">
                  <c:v>3545.1088716076401</c:v>
                </c:pt>
                <c:pt idx="118" formatCode="0">
                  <c:v>3543.7226565253181</c:v>
                </c:pt>
                <c:pt idx="119" formatCode="0">
                  <c:v>3540.4791294684301</c:v>
                </c:pt>
                <c:pt idx="120" formatCode="0">
                  <c:v>3535.6510073716559</c:v>
                </c:pt>
                <c:pt idx="121" formatCode="0">
                  <c:v>3530.9077235660889</c:v>
                </c:pt>
                <c:pt idx="122" formatCode="0">
                  <c:v>3526.3208960534243</c:v>
                </c:pt>
                <c:pt idx="123" formatCode="0">
                  <c:v>3526.8927673388257</c:v>
                </c:pt>
                <c:pt idx="124" formatCode="0">
                  <c:v>3555.5015231626003</c:v>
                </c:pt>
                <c:pt idx="125" formatCode="0">
                  <c:v>3563.6972958405463</c:v>
                </c:pt>
                <c:pt idx="126" formatCode="0">
                  <c:v>3563.0489818604483</c:v>
                </c:pt>
                <c:pt idx="127" formatCode="0">
                  <c:v>3556.2339591371588</c:v>
                </c:pt>
                <c:pt idx="128" formatCode="0">
                  <c:v>3552.4919167215894</c:v>
                </c:pt>
                <c:pt idx="129" formatCode="0">
                  <c:v>3550.5974909582173</c:v>
                </c:pt>
                <c:pt idx="130" formatCode="0">
                  <c:v>3549.5711763435693</c:v>
                </c:pt>
                <c:pt idx="131" formatCode="0">
                  <c:v>3546.0539387699268</c:v>
                </c:pt>
                <c:pt idx="132" formatCode="0">
                  <c:v>3541.7494824233268</c:v>
                </c:pt>
                <c:pt idx="133" formatCode="0">
                  <c:v>3538.1708286773433</c:v>
                </c:pt>
                <c:pt idx="134" formatCode="0">
                  <c:v>3535.8786931085729</c:v>
                </c:pt>
                <c:pt idx="135" formatCode="0">
                  <c:v>3538.2930005092358</c:v>
                </c:pt>
                <c:pt idx="136" formatCode="0">
                  <c:v>3546.1425693803235</c:v>
                </c:pt>
                <c:pt idx="137" formatCode="0">
                  <c:v>3562.5482045813001</c:v>
                </c:pt>
                <c:pt idx="138" formatCode="0">
                  <c:v>3558.1326945347782</c:v>
                </c:pt>
                <c:pt idx="139" formatCode="0">
                  <c:v>3553.9999281682231</c:v>
                </c:pt>
                <c:pt idx="140" formatCode="0">
                  <c:v>3550.6303123397511</c:v>
                </c:pt>
                <c:pt idx="141" formatCode="0">
                  <c:v>3549.1965038384328</c:v>
                </c:pt>
                <c:pt idx="142" formatCode="0">
                  <c:v>3546.8963327008973</c:v>
                </c:pt>
                <c:pt idx="143" formatCode="0">
                  <c:v>3544.0230227467659</c:v>
                </c:pt>
                <c:pt idx="144" formatCode="0">
                  <c:v>3533.62732831937</c:v>
                </c:pt>
                <c:pt idx="145" formatCode="0">
                  <c:v>3524.5053623047447</c:v>
                </c:pt>
                <c:pt idx="146" formatCode="0">
                  <c:v>3516.8092424677884</c:v>
                </c:pt>
                <c:pt idx="147" formatCode="0">
                  <c:v>3515.32590166922</c:v>
                </c:pt>
                <c:pt idx="148" formatCode="0">
                  <c:v>3530.4600734062892</c:v>
                </c:pt>
                <c:pt idx="149" formatCode="0">
                  <c:v>3571.867677229116</c:v>
                </c:pt>
                <c:pt idx="150" formatCode="0">
                  <c:v>3590.1982303535433</c:v>
                </c:pt>
                <c:pt idx="151" formatCode="0">
                  <c:v>3585.7266460606802</c:v>
                </c:pt>
                <c:pt idx="152" formatCode="0">
                  <c:v>3582.1845333581955</c:v>
                </c:pt>
                <c:pt idx="153" formatCode="0">
                  <c:v>3580.7786215701635</c:v>
                </c:pt>
                <c:pt idx="154" formatCode="0">
                  <c:v>3579.1506179835937</c:v>
                </c:pt>
                <c:pt idx="155" formatCode="0">
                  <c:v>3575.7513291330642</c:v>
                </c:pt>
                <c:pt idx="156" formatCode="0">
                  <c:v>3572.6272343351507</c:v>
                </c:pt>
                <c:pt idx="157" formatCode="0">
                  <c:v>3570.0749738264294</c:v>
                </c:pt>
                <c:pt idx="158" formatCode="0">
                  <c:v>3569.3006903115133</c:v>
                </c:pt>
                <c:pt idx="159" formatCode="0">
                  <c:v>3573.7093805236427</c:v>
                </c:pt>
                <c:pt idx="160" formatCode="0">
                  <c:v>3578.8520666594109</c:v>
                </c:pt>
                <c:pt idx="161" formatCode="0">
                  <c:v>3575.034219285681</c:v>
                </c:pt>
                <c:pt idx="162" formatCode="0">
                  <c:v>3571.3938494464169</c:v>
                </c:pt>
                <c:pt idx="163" formatCode="0">
                  <c:v>3565.5346133612902</c:v>
                </c:pt>
                <c:pt idx="164" formatCode="0">
                  <c:v>3562.2351782339492</c:v>
                </c:pt>
                <c:pt idx="165" formatCode="0">
                  <c:v>3560.7163631047956</c:v>
                </c:pt>
                <c:pt idx="166" formatCode="0">
                  <c:v>3557.907381296377</c:v>
                </c:pt>
                <c:pt idx="167" formatCode="0">
                  <c:v>3553.4607658175942</c:v>
                </c:pt>
                <c:pt idx="168" formatCode="0">
                  <c:v>3548.4632242934035</c:v>
                </c:pt>
                <c:pt idx="169" formatCode="0">
                  <c:v>3544.9309188607904</c:v>
                </c:pt>
                <c:pt idx="170" formatCode="0">
                  <c:v>3540.8418151969995</c:v>
                </c:pt>
                <c:pt idx="171" formatCode="0">
                  <c:v>3537.4646684674362</c:v>
                </c:pt>
                <c:pt idx="172" formatCode="0">
                  <c:v>3540.9706262993855</c:v>
                </c:pt>
                <c:pt idx="173" formatCode="0">
                  <c:v>3540.1121239329173</c:v>
                </c:pt>
                <c:pt idx="174" formatCode="0">
                  <c:v>3534.1853682234801</c:v>
                </c:pt>
                <c:pt idx="175" formatCode="0">
                  <c:v>3528.4454239136176</c:v>
                </c:pt>
                <c:pt idx="176" formatCode="0">
                  <c:v>3532.2201573132938</c:v>
                </c:pt>
                <c:pt idx="177" formatCode="0">
                  <c:v>3532.3704225105453</c:v>
                </c:pt>
                <c:pt idx="178" formatCode="0">
                  <c:v>3532.2317392549376</c:v>
                </c:pt>
                <c:pt idx="179" formatCode="0">
                  <c:v>3528.4793386742563</c:v>
                </c:pt>
                <c:pt idx="180" formatCode="0">
                  <c:v>3522.4331453540735</c:v>
                </c:pt>
                <c:pt idx="181" formatCode="0">
                  <c:v>3517.9123002766132</c:v>
                </c:pt>
                <c:pt idx="182" formatCode="0">
                  <c:v>3513.9456989030209</c:v>
                </c:pt>
                <c:pt idx="183" formatCode="0">
                  <c:v>3516.1813854935458</c:v>
                </c:pt>
                <c:pt idx="184" formatCode="0">
                  <c:v>3530.0121306321098</c:v>
                </c:pt>
                <c:pt idx="185" formatCode="0">
                  <c:v>3546.9689988534683</c:v>
                </c:pt>
                <c:pt idx="186" formatCode="0">
                  <c:v>3543.0909089115548</c:v>
                </c:pt>
                <c:pt idx="187" formatCode="0">
                  <c:v>3538.5666927998905</c:v>
                </c:pt>
                <c:pt idx="188" formatCode="0">
                  <c:v>3539.126802006348</c:v>
                </c:pt>
                <c:pt idx="189" formatCode="0">
                  <c:v>3541.476683136952</c:v>
                </c:pt>
                <c:pt idx="190" formatCode="0">
                  <c:v>3540.8689003921486</c:v>
                </c:pt>
                <c:pt idx="191" formatCode="0">
                  <c:v>3538.891462701496</c:v>
                </c:pt>
                <c:pt idx="192" formatCode="0">
                  <c:v>3535.2485930134494</c:v>
                </c:pt>
                <c:pt idx="193" formatCode="0">
                  <c:v>3533.4255777788308</c:v>
                </c:pt>
                <c:pt idx="194" formatCode="0">
                  <c:v>3531.2913663893323</c:v>
                </c:pt>
                <c:pt idx="195" formatCode="0">
                  <c:v>3529.2804107308575</c:v>
                </c:pt>
                <c:pt idx="196" formatCode="0">
                  <c:v>3533.2692734592188</c:v>
                </c:pt>
                <c:pt idx="197" formatCode="0">
                  <c:v>3549.2974961807686</c:v>
                </c:pt>
                <c:pt idx="198" formatCode="0">
                  <c:v>3548.4928761602446</c:v>
                </c:pt>
                <c:pt idx="199" formatCode="0">
                  <c:v>3542.5276857812451</c:v>
                </c:pt>
                <c:pt idx="200" formatCode="0">
                  <c:v>3539.9418176937547</c:v>
                </c:pt>
                <c:pt idx="201" formatCode="0">
                  <c:v>3540.3279247595469</c:v>
                </c:pt>
                <c:pt idx="202" formatCode="0">
                  <c:v>3539.4428166755392</c:v>
                </c:pt>
                <c:pt idx="203" formatCode="0">
                  <c:v>3535.9681822623115</c:v>
                </c:pt>
                <c:pt idx="204" formatCode="0">
                  <c:v>3530.8499301010265</c:v>
                </c:pt>
                <c:pt idx="205" formatCode="0">
                  <c:v>3527.2176205305664</c:v>
                </c:pt>
                <c:pt idx="206" formatCode="0">
                  <c:v>3524.9487001511129</c:v>
                </c:pt>
                <c:pt idx="207" formatCode="0">
                  <c:v>3525.4248206338375</c:v>
                </c:pt>
                <c:pt idx="208" formatCode="0">
                  <c:v>3538.7012259533817</c:v>
                </c:pt>
                <c:pt idx="209" formatCode="0">
                  <c:v>3551.13996677349</c:v>
                </c:pt>
                <c:pt idx="210" formatCode="0">
                  <c:v>3548.5239713935002</c:v>
                </c:pt>
                <c:pt idx="211" formatCode="0">
                  <c:v>3542.5866552023253</c:v>
                </c:pt>
                <c:pt idx="212" formatCode="0">
                  <c:v>3540.4281696587504</c:v>
                </c:pt>
                <c:pt idx="213" formatCode="0">
                  <c:v>3539.6333033725432</c:v>
                </c:pt>
                <c:pt idx="214" formatCode="0">
                  <c:v>3538.1957536080777</c:v>
                </c:pt>
                <c:pt idx="215" formatCode="0">
                  <c:v>3535.112469047418</c:v>
                </c:pt>
                <c:pt idx="216" formatCode="0">
                  <c:v>3529.0843023056868</c:v>
                </c:pt>
                <c:pt idx="217" formatCode="0">
                  <c:v>3525.3676203383179</c:v>
                </c:pt>
                <c:pt idx="218" formatCode="0">
                  <c:v>3523.3616630017505</c:v>
                </c:pt>
                <c:pt idx="219" formatCode="0">
                  <c:v>3536.0416737339033</c:v>
                </c:pt>
                <c:pt idx="220" formatCode="0">
                  <c:v>3553.9916280316143</c:v>
                </c:pt>
                <c:pt idx="221" formatCode="0">
                  <c:v>3568.9707212298358</c:v>
                </c:pt>
                <c:pt idx="222" formatCode="0">
                  <c:v>3569.4607061186766</c:v>
                </c:pt>
                <c:pt idx="223" formatCode="0">
                  <c:v>3563.6207104999439</c:v>
                </c:pt>
                <c:pt idx="224" formatCode="0">
                  <c:v>3559.2771079316681</c:v>
                </c:pt>
                <c:pt idx="225" formatCode="0">
                  <c:v>3558.8301166725801</c:v>
                </c:pt>
                <c:pt idx="226" formatCode="0">
                  <c:v>3557.9173247503727</c:v>
                </c:pt>
                <c:pt idx="227" formatCode="0">
                  <c:v>3554.8285183956223</c:v>
                </c:pt>
                <c:pt idx="228" formatCode="0">
                  <c:v>3551.2711474696962</c:v>
                </c:pt>
                <c:pt idx="229" formatCode="0">
                  <c:v>3548.0386324795159</c:v>
                </c:pt>
                <c:pt idx="230" formatCode="0">
                  <c:v>3544.9806050421066</c:v>
                </c:pt>
                <c:pt idx="231" formatCode="0">
                  <c:v>3542.925343445082</c:v>
                </c:pt>
                <c:pt idx="232" formatCode="0">
                  <c:v>3546.0683091458245</c:v>
                </c:pt>
                <c:pt idx="233" formatCode="0">
                  <c:v>3545.3251551090589</c:v>
                </c:pt>
                <c:pt idx="234" formatCode="0">
                  <c:v>3539.998443870164</c:v>
                </c:pt>
                <c:pt idx="235" formatCode="0">
                  <c:v>3534.0162809193744</c:v>
                </c:pt>
                <c:pt idx="236" formatCode="0">
                  <c:v>3530.5681558734991</c:v>
                </c:pt>
                <c:pt idx="237" formatCode="0">
                  <c:v>3530.540835906038</c:v>
                </c:pt>
                <c:pt idx="238" formatCode="0">
                  <c:v>3528.9685554131488</c:v>
                </c:pt>
                <c:pt idx="239" formatCode="0">
                  <c:v>3525.6395466524305</c:v>
                </c:pt>
                <c:pt idx="240" formatCode="0">
                  <c:v>3515.323222519798</c:v>
                </c:pt>
                <c:pt idx="241" formatCode="0">
                  <c:v>3505.5361692750216</c:v>
                </c:pt>
                <c:pt idx="242" formatCode="0">
                  <c:v>3499.0048644856042</c:v>
                </c:pt>
                <c:pt idx="243" formatCode="0">
                  <c:v>3494.2071704099853</c:v>
                </c:pt>
                <c:pt idx="244" formatCode="0">
                  <c:v>3507.7896723629115</c:v>
                </c:pt>
                <c:pt idx="245" formatCode="0">
                  <c:v>3534.2069207944114</c:v>
                </c:pt>
                <c:pt idx="246" formatCode="0">
                  <c:v>3542.792331492416</c:v>
                </c:pt>
                <c:pt idx="247" formatCode="0">
                  <c:v>3542.0839358840171</c:v>
                </c:pt>
                <c:pt idx="248" formatCode="0">
                  <c:v>3548.6198083825675</c:v>
                </c:pt>
                <c:pt idx="249" formatCode="0">
                  <c:v>3550.5030888969686</c:v>
                </c:pt>
                <c:pt idx="250" formatCode="0">
                  <c:v>3549.2867053289128</c:v>
                </c:pt>
                <c:pt idx="251" formatCode="0">
                  <c:v>3545.3393273913148</c:v>
                </c:pt>
                <c:pt idx="252" formatCode="0">
                  <c:v>3536.7886671189622</c:v>
                </c:pt>
                <c:pt idx="253" formatCode="0">
                  <c:v>3529.4339149088864</c:v>
                </c:pt>
                <c:pt idx="254" formatCode="0">
                  <c:v>3523.0764782878359</c:v>
                </c:pt>
                <c:pt idx="255" formatCode="0">
                  <c:v>3525.028904536789</c:v>
                </c:pt>
                <c:pt idx="256" formatCode="0">
                  <c:v>3542.3950768680843</c:v>
                </c:pt>
                <c:pt idx="257" formatCode="0">
                  <c:v>3574.137203637792</c:v>
                </c:pt>
                <c:pt idx="258" formatCode="0">
                  <c:v>3596.7581422191925</c:v>
                </c:pt>
                <c:pt idx="259" formatCode="0">
                  <c:v>3597.2882831646798</c:v>
                </c:pt>
                <c:pt idx="260" formatCode="0">
                  <c:v>3596.4012624722318</c:v>
                </c:pt>
                <c:pt idx="261" formatCode="0">
                  <c:v>3596.3466324153524</c:v>
                </c:pt>
                <c:pt idx="262" formatCode="0">
                  <c:v>3594.7941683743379</c:v>
                </c:pt>
                <c:pt idx="263" formatCode="0">
                  <c:v>3591.1237267779352</c:v>
                </c:pt>
                <c:pt idx="264" formatCode="0">
                  <c:v>3586.7852049493049</c:v>
                </c:pt>
                <c:pt idx="265" formatCode="0">
                  <c:v>3583.7630409123617</c:v>
                </c:pt>
                <c:pt idx="266" formatCode="0">
                  <c:v>3581.2138118595358</c:v>
                </c:pt>
                <c:pt idx="267" formatCode="0">
                  <c:v>3580.2164392110039</c:v>
                </c:pt>
                <c:pt idx="268" formatCode="0">
                  <c:v>3581.6162832819487</c:v>
                </c:pt>
                <c:pt idx="269" formatCode="0">
                  <c:v>3586.3956428645211</c:v>
                </c:pt>
                <c:pt idx="270" formatCode="0">
                  <c:v>3586.2215691015904</c:v>
                </c:pt>
                <c:pt idx="271" formatCode="0">
                  <c:v>3581.6819035044205</c:v>
                </c:pt>
                <c:pt idx="272" formatCode="0">
                  <c:v>3579.0958452532473</c:v>
                </c:pt>
                <c:pt idx="273" formatCode="0">
                  <c:v>3577.3698175215063</c:v>
                </c:pt>
                <c:pt idx="274" formatCode="0">
                  <c:v>3575.813040305743</c:v>
                </c:pt>
                <c:pt idx="275" formatCode="0">
                  <c:v>3572.4060216126595</c:v>
                </c:pt>
                <c:pt idx="276" formatCode="0">
                  <c:v>3562.295268128139</c:v>
                </c:pt>
                <c:pt idx="277" formatCode="0">
                  <c:v>3553.2082971429031</c:v>
                </c:pt>
                <c:pt idx="278" formatCode="0">
                  <c:v>3543.7708457707067</c:v>
                </c:pt>
                <c:pt idx="279" formatCode="0">
                  <c:v>3537.7890669113995</c:v>
                </c:pt>
                <c:pt idx="280" formatCode="0">
                  <c:v>3555.9179713594194</c:v>
                </c:pt>
                <c:pt idx="281" formatCode="0">
                  <c:v>3594.8410988782789</c:v>
                </c:pt>
                <c:pt idx="282" formatCode="0">
                  <c:v>3611.5227214776837</c:v>
                </c:pt>
                <c:pt idx="283" formatCode="0">
                  <c:v>3608.8261259487945</c:v>
                </c:pt>
                <c:pt idx="284" formatCode="0">
                  <c:v>3610.2049175587267</c:v>
                </c:pt>
                <c:pt idx="285" formatCode="0">
                  <c:v>3610.0053898389033</c:v>
                </c:pt>
                <c:pt idx="286" formatCode="0">
                  <c:v>3609.2926225857409</c:v>
                </c:pt>
                <c:pt idx="287" formatCode="0">
                  <c:v>3606.8203304599974</c:v>
                </c:pt>
                <c:pt idx="288" formatCode="0">
                  <c:v>3601.8174002420237</c:v>
                </c:pt>
                <c:pt idx="289" formatCode="0">
                  <c:v>3599.2636813877989</c:v>
                </c:pt>
                <c:pt idx="290" formatCode="0">
                  <c:v>3601.6041462569397</c:v>
                </c:pt>
                <c:pt idx="291" formatCode="0">
                  <c:v>3605.9367756791598</c:v>
                </c:pt>
                <c:pt idx="292" formatCode="0">
                  <c:v>3616.5293661999949</c:v>
                </c:pt>
                <c:pt idx="293" formatCode="0">
                  <c:v>3621.7731963127549</c:v>
                </c:pt>
                <c:pt idx="294" formatCode="0">
                  <c:v>3618.7320821095013</c:v>
                </c:pt>
                <c:pt idx="295" formatCode="0">
                  <c:v>3614.1026332354504</c:v>
                </c:pt>
                <c:pt idx="296" formatCode="0">
                  <c:v>3611.8891530161122</c:v>
                </c:pt>
                <c:pt idx="297" formatCode="0">
                  <c:v>3610.0399615512565</c:v>
                </c:pt>
                <c:pt idx="298" formatCode="0">
                  <c:v>3607.297567178965</c:v>
                </c:pt>
                <c:pt idx="299" formatCode="0">
                  <c:v>3603.394505071738</c:v>
                </c:pt>
                <c:pt idx="300" formatCode="0">
                  <c:v>3598.1398220946376</c:v>
                </c:pt>
                <c:pt idx="301" formatCode="0">
                  <c:v>3594.2430803331549</c:v>
                </c:pt>
                <c:pt idx="302" formatCode="0">
                  <c:v>3592.0533702821012</c:v>
                </c:pt>
                <c:pt idx="303" formatCode="0">
                  <c:v>3591.4400443485574</c:v>
                </c:pt>
                <c:pt idx="304" formatCode="0">
                  <c:v>3604.9479541671458</c:v>
                </c:pt>
                <c:pt idx="305" formatCode="0">
                  <c:v>3615.2303514612418</c:v>
                </c:pt>
                <c:pt idx="306" formatCode="0">
                  <c:v>3617.773803465554</c:v>
                </c:pt>
                <c:pt idx="307" formatCode="0">
                  <c:v>3612.6757652999772</c:v>
                </c:pt>
                <c:pt idx="308" formatCode="0">
                  <c:v>3609.3928188302139</c:v>
                </c:pt>
                <c:pt idx="309" formatCode="0">
                  <c:v>3612.732189060333</c:v>
                </c:pt>
                <c:pt idx="310" formatCode="0">
                  <c:v>3610.3301059171708</c:v>
                </c:pt>
                <c:pt idx="311" formatCode="0">
                  <c:v>3606.6770716746614</c:v>
                </c:pt>
                <c:pt idx="312" formatCode="0">
                  <c:v>3599.3122751530345</c:v>
                </c:pt>
                <c:pt idx="313" formatCode="0">
                  <c:v>3592.5030653332292</c:v>
                </c:pt>
                <c:pt idx="314" formatCode="0">
                  <c:v>3586.5547995660431</c:v>
                </c:pt>
                <c:pt idx="315" formatCode="0">
                  <c:v>3582.2312952343555</c:v>
                </c:pt>
                <c:pt idx="316" formatCode="0">
                  <c:v>3597.1814542708594</c:v>
                </c:pt>
                <c:pt idx="317" formatCode="0">
                  <c:v>3622.3170584730265</c:v>
                </c:pt>
                <c:pt idx="318" formatCode="0">
                  <c:v>3631.0424666147396</c:v>
                </c:pt>
                <c:pt idx="319" formatCode="0">
                  <c:v>3626.8407349447157</c:v>
                </c:pt>
                <c:pt idx="320" formatCode="0">
                  <c:v>3622.5331103413155</c:v>
                </c:pt>
                <c:pt idx="321" formatCode="0">
                  <c:v>3621.9594664446945</c:v>
                </c:pt>
                <c:pt idx="322" formatCode="0">
                  <c:v>3621.0983527315125</c:v>
                </c:pt>
                <c:pt idx="323" formatCode="0">
                  <c:v>3617.5558290389317</c:v>
                </c:pt>
                <c:pt idx="324" formatCode="0">
                  <c:v>3613.475939596166</c:v>
                </c:pt>
                <c:pt idx="325" formatCode="0">
                  <c:v>3609.82691355731</c:v>
                </c:pt>
                <c:pt idx="326" formatCode="0">
                  <c:v>3606.2602006417656</c:v>
                </c:pt>
                <c:pt idx="327" formatCode="0">
                  <c:v>3611.672826868773</c:v>
                </c:pt>
                <c:pt idx="328" formatCode="0">
                  <c:v>3622.9479809861764</c:v>
                </c:pt>
                <c:pt idx="329" formatCode="0">
                  <c:v>3626.6829625553532</c:v>
                </c:pt>
                <c:pt idx="330" formatCode="0">
                  <c:v>3625.6750437602786</c:v>
                </c:pt>
                <c:pt idx="331" formatCode="0">
                  <c:v>3620.5760993920353</c:v>
                </c:pt>
                <c:pt idx="332" formatCode="0">
                  <c:v>3618.7522327848856</c:v>
                </c:pt>
                <c:pt idx="333" formatCode="0">
                  <c:v>3617.8756886462857</c:v>
                </c:pt>
                <c:pt idx="334" formatCode="0">
                  <c:v>3616.7503436184925</c:v>
                </c:pt>
                <c:pt idx="335" formatCode="0">
                  <c:v>3613.7712043999313</c:v>
                </c:pt>
                <c:pt idx="336" formatCode="0">
                  <c:v>3606.3878506649025</c:v>
                </c:pt>
                <c:pt idx="337" formatCode="0">
                  <c:v>3600.2560307408894</c:v>
                </c:pt>
                <c:pt idx="338" formatCode="0">
                  <c:v>3596.6986551554101</c:v>
                </c:pt>
                <c:pt idx="339" formatCode="0">
                  <c:v>3597.3240470336964</c:v>
                </c:pt>
                <c:pt idx="340" formatCode="0">
                  <c:v>3617.4757558382998</c:v>
                </c:pt>
                <c:pt idx="341" formatCode="0">
                  <c:v>3642.7881715914459</c:v>
                </c:pt>
                <c:pt idx="342" formatCode="0">
                  <c:v>3649.6685448264625</c:v>
                </c:pt>
                <c:pt idx="343" formatCode="0">
                  <c:v>3645.6602007402962</c:v>
                </c:pt>
                <c:pt idx="344" formatCode="0">
                  <c:v>3642.1824842462938</c:v>
                </c:pt>
                <c:pt idx="345" formatCode="0">
                  <c:v>3643.6787638677865</c:v>
                </c:pt>
                <c:pt idx="346" formatCode="0">
                  <c:v>3642.9344625189883</c:v>
                </c:pt>
                <c:pt idx="347" formatCode="0">
                  <c:v>3640.1189520652829</c:v>
                </c:pt>
                <c:pt idx="348" formatCode="0">
                  <c:v>3635.7974930711039</c:v>
                </c:pt>
                <c:pt idx="349" formatCode="0">
                  <c:v>3632.7402064796229</c:v>
                </c:pt>
                <c:pt idx="350" formatCode="0">
                  <c:v>3629.5877193939382</c:v>
                </c:pt>
                <c:pt idx="351" formatCode="0">
                  <c:v>3632.3747217800733</c:v>
                </c:pt>
                <c:pt idx="352" formatCode="0">
                  <c:v>3638.2376314290391</c:v>
                </c:pt>
                <c:pt idx="353" formatCode="0">
                  <c:v>3645.4796830291621</c:v>
                </c:pt>
                <c:pt idx="354" formatCode="0">
                  <c:v>3646.7898448112514</c:v>
                </c:pt>
                <c:pt idx="355" formatCode="0">
                  <c:v>3642.3985154638376</c:v>
                </c:pt>
                <c:pt idx="356" formatCode="0">
                  <c:v>3639.5082140281061</c:v>
                </c:pt>
                <c:pt idx="357" formatCode="0">
                  <c:v>3637.7441865459491</c:v>
                </c:pt>
                <c:pt idx="358" formatCode="0">
                  <c:v>3635.4321978413805</c:v>
                </c:pt>
                <c:pt idx="359" formatCode="0">
                  <c:v>3632.2052260894461</c:v>
                </c:pt>
                <c:pt idx="360" formatCode="0">
                  <c:v>3626.6005714159437</c:v>
                </c:pt>
                <c:pt idx="361" formatCode="0">
                  <c:v>3621.7618609174983</c:v>
                </c:pt>
                <c:pt idx="362" formatCode="0">
                  <c:v>3621.4198320304772</c:v>
                </c:pt>
                <c:pt idx="363" formatCode="0">
                  <c:v>3624.5197502101573</c:v>
                </c:pt>
                <c:pt idx="364" formatCode="0">
                  <c:v>3637.934779926939</c:v>
                </c:pt>
                <c:pt idx="365" formatCode="0">
                  <c:v>3648.3095999827833</c:v>
                </c:pt>
                <c:pt idx="366" formatCode="0">
                  <c:v>3651.3361095706941</c:v>
                </c:pt>
                <c:pt idx="367" formatCode="0">
                  <c:v>3651.1435642665274</c:v>
                </c:pt>
                <c:pt idx="368" formatCode="0">
                  <c:v>3648.7123060938293</c:v>
                </c:pt>
                <c:pt idx="369" formatCode="0">
                  <c:v>3653.6971456618808</c:v>
                </c:pt>
                <c:pt idx="370" formatCode="0">
                  <c:v>3652.823770648532</c:v>
                </c:pt>
                <c:pt idx="371" formatCode="0">
                  <c:v>3650.5991434113089</c:v>
                </c:pt>
                <c:pt idx="372" formatCode="0">
                  <c:v>3642.7315048494938</c:v>
                </c:pt>
                <c:pt idx="373" formatCode="0">
                  <c:v>3636.3453704892918</c:v>
                </c:pt>
                <c:pt idx="374" formatCode="0">
                  <c:v>3629.7779179573095</c:v>
                </c:pt>
                <c:pt idx="375" formatCode="0">
                  <c:v>3631.648451200861</c:v>
                </c:pt>
                <c:pt idx="376" formatCode="0">
                  <c:v>3645.8374770394335</c:v>
                </c:pt>
                <c:pt idx="377" formatCode="0">
                  <c:v>3672.8067292987589</c:v>
                </c:pt>
                <c:pt idx="378" formatCode="0">
                  <c:v>3685.229220996097</c:v>
                </c:pt>
                <c:pt idx="379" formatCode="0">
                  <c:v>3682.2085026662412</c:v>
                </c:pt>
                <c:pt idx="380" formatCode="0">
                  <c:v>3679.2643052348235</c:v>
                </c:pt>
                <c:pt idx="381" formatCode="0">
                  <c:v>3678.3873029559691</c:v>
                </c:pt>
                <c:pt idx="382" formatCode="0">
                  <c:v>3677.4202474589133</c:v>
                </c:pt>
                <c:pt idx="383" formatCode="0">
                  <c:v>3675.8126570752247</c:v>
                </c:pt>
                <c:pt idx="384" formatCode="0">
                  <c:v>3672.608604728809</c:v>
                </c:pt>
                <c:pt idx="385" formatCode="0">
                  <c:v>3669.9102511079436</c:v>
                </c:pt>
                <c:pt idx="386" formatCode="0">
                  <c:v>3668.0496261705048</c:v>
                </c:pt>
                <c:pt idx="387" formatCode="0">
                  <c:v>3667.5019087582218</c:v>
                </c:pt>
                <c:pt idx="388" formatCode="0">
                  <c:v>3674.8011444469003</c:v>
                </c:pt>
                <c:pt idx="389" formatCode="0">
                  <c:v>3688.1952393021024</c:v>
                </c:pt>
                <c:pt idx="390" formatCode="0">
                  <c:v>3689.1928603080401</c:v>
                </c:pt>
                <c:pt idx="391" formatCode="0">
                  <c:v>3685.3764985562411</c:v>
                </c:pt>
                <c:pt idx="392" formatCode="0">
                  <c:v>3683.1617276168122</c:v>
                </c:pt>
                <c:pt idx="393" formatCode="0">
                  <c:v>3682.0680578095521</c:v>
                </c:pt>
                <c:pt idx="394" formatCode="0">
                  <c:v>3681.2278168077742</c:v>
                </c:pt>
                <c:pt idx="395" formatCode="0">
                  <c:v>3679.3170727474435</c:v>
                </c:pt>
                <c:pt idx="396" formatCode="0">
                  <c:v>3676.4399166610597</c:v>
                </c:pt>
                <c:pt idx="397" formatCode="0">
                  <c:v>3673.8971992911283</c:v>
                </c:pt>
                <c:pt idx="398" formatCode="0">
                  <c:v>3672.6641199423198</c:v>
                </c:pt>
                <c:pt idx="399" formatCode="0">
                  <c:v>3673.5623511610625</c:v>
                </c:pt>
                <c:pt idx="400" formatCode="0">
                  <c:v>3682.2112135152693</c:v>
                </c:pt>
                <c:pt idx="401" formatCode="0">
                  <c:v>3685.0439536352628</c:v>
                </c:pt>
                <c:pt idx="402" formatCode="0">
                  <c:v>3684.3173435062381</c:v>
                </c:pt>
                <c:pt idx="403" formatCode="0">
                  <c:v>3681.3895940505063</c:v>
                </c:pt>
                <c:pt idx="404" formatCode="0">
                  <c:v>3679.3271351073831</c:v>
                </c:pt>
                <c:pt idx="405" formatCode="0">
                  <c:v>3676.9570433481122</c:v>
                </c:pt>
                <c:pt idx="406" formatCode="0">
                  <c:v>3674.9246678617492</c:v>
                </c:pt>
                <c:pt idx="407" formatCode="0">
                  <c:v>3672.4982465759167</c:v>
                </c:pt>
                <c:pt idx="408" formatCode="0">
                  <c:v>3666.8491721439732</c:v>
                </c:pt>
                <c:pt idx="409" formatCode="0">
                  <c:v>3663.0066413846603</c:v>
                </c:pt>
                <c:pt idx="410" formatCode="0">
                  <c:v>3658.0453766486244</c:v>
                </c:pt>
                <c:pt idx="411" formatCode="0">
                  <c:v>3654.9179543867244</c:v>
                </c:pt>
                <c:pt idx="412" formatCode="0">
                  <c:v>3676.5477374481593</c:v>
                </c:pt>
                <c:pt idx="413" formatCode="0">
                  <c:v>3698.1479431510384</c:v>
                </c:pt>
                <c:pt idx="414" formatCode="0">
                  <c:v>3700</c:v>
                </c:pt>
                <c:pt idx="415" formatCode="0">
                  <c:v>3696.7077312665756</c:v>
                </c:pt>
                <c:pt idx="416" formatCode="0">
                  <c:v>3693.2918018088949</c:v>
                </c:pt>
                <c:pt idx="417" formatCode="0">
                  <c:v>3692.3986423531533</c:v>
                </c:pt>
                <c:pt idx="418" formatCode="0">
                  <c:v>3692.0419118419081</c:v>
                </c:pt>
                <c:pt idx="419" formatCode="0">
                  <c:v>3690.2557125515477</c:v>
                </c:pt>
                <c:pt idx="420" formatCode="0">
                  <c:v>3685.502752958053</c:v>
                </c:pt>
                <c:pt idx="421" formatCode="0">
                  <c:v>3681.7277611920244</c:v>
                </c:pt>
                <c:pt idx="422" formatCode="0">
                  <c:v>3679.8059749929994</c:v>
                </c:pt>
                <c:pt idx="423" formatCode="0">
                  <c:v>3677.3415678596589</c:v>
                </c:pt>
                <c:pt idx="424" formatCode="0">
                  <c:v>3690.9104324809337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3699.3907130375669</c:v>
                </c:pt>
                <c:pt idx="428" formatCode="0">
                  <c:v>3697.6226650298672</c:v>
                </c:pt>
                <c:pt idx="429" formatCode="0">
                  <c:v>3696.5522344317533</c:v>
                </c:pt>
                <c:pt idx="430" formatCode="0">
                  <c:v>3695.4564995766159</c:v>
                </c:pt>
                <c:pt idx="431" formatCode="0">
                  <c:v>3694.0738928835322</c:v>
                </c:pt>
                <c:pt idx="432" formatCode="0">
                  <c:v>3691.0252909401056</c:v>
                </c:pt>
                <c:pt idx="433" formatCode="0">
                  <c:v>3688.9468794430354</c:v>
                </c:pt>
                <c:pt idx="434" formatCode="0">
                  <c:v>3688.3669355703269</c:v>
                </c:pt>
                <c:pt idx="435" formatCode="0">
                  <c:v>3688.8550619087041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3697.2953074799243</c:v>
                </c:pt>
                <c:pt idx="440" formatCode="0">
                  <c:v>3695.3307341182217</c:v>
                </c:pt>
                <c:pt idx="441" formatCode="0">
                  <c:v>3693.2494702555841</c:v>
                </c:pt>
                <c:pt idx="442" formatCode="0">
                  <c:v>3691.5406191359129</c:v>
                </c:pt>
                <c:pt idx="443" formatCode="0">
                  <c:v>3689.6604363337742</c:v>
                </c:pt>
                <c:pt idx="444" formatCode="0">
                  <c:v>3686.7527359128289</c:v>
                </c:pt>
                <c:pt idx="445" formatCode="0">
                  <c:v>3684.1739061354024</c:v>
                </c:pt>
                <c:pt idx="446" formatCode="0">
                  <c:v>3681.4923812561055</c:v>
                </c:pt>
                <c:pt idx="447" formatCode="0">
                  <c:v>3682.9602741679614</c:v>
                </c:pt>
                <c:pt idx="448" formatCode="0">
                  <c:v>3694.4416961622192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3699.7555721387057</c:v>
                </c:pt>
                <c:pt idx="453" formatCode="0">
                  <c:v>3699.5124803750264</c:v>
                </c:pt>
                <c:pt idx="454" formatCode="0">
                  <c:v>3699.5082099932679</c:v>
                </c:pt>
                <c:pt idx="455" formatCode="0">
                  <c:v>3697.9378155271461</c:v>
                </c:pt>
                <c:pt idx="456" formatCode="0">
                  <c:v>3695.6194802449349</c:v>
                </c:pt>
                <c:pt idx="457" formatCode="0">
                  <c:v>3694.6816937712733</c:v>
                </c:pt>
                <c:pt idx="458" formatCode="0">
                  <c:v>3693.2858008846156</c:v>
                </c:pt>
                <c:pt idx="459" formatCode="0">
                  <c:v>3695.873070849485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3699.5038399211853</c:v>
                </c:pt>
                <c:pt idx="463" formatCode="0">
                  <c:v>3696.4520900692232</c:v>
                </c:pt>
                <c:pt idx="464" formatCode="0">
                  <c:v>3694.1112560737779</c:v>
                </c:pt>
                <c:pt idx="465" formatCode="0">
                  <c:v>3692.9073113682034</c:v>
                </c:pt>
                <c:pt idx="466" formatCode="0">
                  <c:v>3691.811363381782</c:v>
                </c:pt>
                <c:pt idx="467" formatCode="0">
                  <c:v>3689.757556808378</c:v>
                </c:pt>
                <c:pt idx="468" formatCode="0">
                  <c:v>3687.087255509216</c:v>
                </c:pt>
                <c:pt idx="469" formatCode="0">
                  <c:v>3685.4056549951333</c:v>
                </c:pt>
                <c:pt idx="470" formatCode="0">
                  <c:v>3683.7309466867619</c:v>
                </c:pt>
                <c:pt idx="471" formatCode="0">
                  <c:v>3685.3298031096615</c:v>
                </c:pt>
                <c:pt idx="472" formatCode="0">
                  <c:v>3689.9476241024258</c:v>
                </c:pt>
                <c:pt idx="473" formatCode="0">
                  <c:v>3692.6509399361344</c:v>
                </c:pt>
                <c:pt idx="474" formatCode="0">
                  <c:v>3692.4909694649623</c:v>
                </c:pt>
                <c:pt idx="475" formatCode="0">
                  <c:v>3690.0043290071944</c:v>
                </c:pt>
                <c:pt idx="476" formatCode="0">
                  <c:v>3691.1255003791466</c:v>
                </c:pt>
                <c:pt idx="477" formatCode="0">
                  <c:v>3693.1123140797031</c:v>
                </c:pt>
                <c:pt idx="478" formatCode="0">
                  <c:v>3693.235097224022</c:v>
                </c:pt>
                <c:pt idx="479" formatCode="0">
                  <c:v>3692.3100928805998</c:v>
                </c:pt>
                <c:pt idx="480" formatCode="0">
                  <c:v>3689.213590539443</c:v>
                </c:pt>
                <c:pt idx="481" formatCode="0">
                  <c:v>3686.476223189306</c:v>
                </c:pt>
                <c:pt idx="482" formatCode="0">
                  <c:v>3684.0461483593895</c:v>
                </c:pt>
                <c:pt idx="483" formatCode="0">
                  <c:v>3685.8067659002945</c:v>
                </c:pt>
                <c:pt idx="484" formatCode="0">
                  <c:v>3694.8362322415937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3696.5357023400056</c:v>
                </c:pt>
                <c:pt idx="488" formatCode="0">
                  <c:v>3693.5896349083773</c:v>
                </c:pt>
                <c:pt idx="489" formatCode="0">
                  <c:v>3691.7963844000874</c:v>
                </c:pt>
                <c:pt idx="490" formatCode="0">
                  <c:v>3689.565228648536</c:v>
                </c:pt>
                <c:pt idx="491" formatCode="0">
                  <c:v>3687.4273437806064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E-4305-9EDB-425BDF42AF4E}"/>
            </c:ext>
          </c:extLst>
        </c:ser>
        <c:ser>
          <c:idx val="2"/>
          <c:order val="2"/>
          <c:tx>
            <c:v>3490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'RUN94'!$G$4:$G$495</c:f>
              <c:numCache>
                <c:formatCode>General</c:formatCode>
                <c:ptCount val="492"/>
                <c:pt idx="0">
                  <c:v>3490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  <c:pt idx="50">
                  <c:v>3490</c:v>
                </c:pt>
                <c:pt idx="51">
                  <c:v>3490</c:v>
                </c:pt>
                <c:pt idx="52">
                  <c:v>3490</c:v>
                </c:pt>
                <c:pt idx="53">
                  <c:v>3490</c:v>
                </c:pt>
                <c:pt idx="54">
                  <c:v>3490</c:v>
                </c:pt>
                <c:pt idx="55">
                  <c:v>3490</c:v>
                </c:pt>
                <c:pt idx="56">
                  <c:v>3490</c:v>
                </c:pt>
                <c:pt idx="57">
                  <c:v>3490</c:v>
                </c:pt>
                <c:pt idx="58">
                  <c:v>3490</c:v>
                </c:pt>
                <c:pt idx="59">
                  <c:v>3490</c:v>
                </c:pt>
                <c:pt idx="60">
                  <c:v>3490</c:v>
                </c:pt>
                <c:pt idx="61">
                  <c:v>3490</c:v>
                </c:pt>
                <c:pt idx="62">
                  <c:v>3490</c:v>
                </c:pt>
                <c:pt idx="63">
                  <c:v>3490</c:v>
                </c:pt>
                <c:pt idx="64">
                  <c:v>3490</c:v>
                </c:pt>
                <c:pt idx="65">
                  <c:v>3490</c:v>
                </c:pt>
                <c:pt idx="66">
                  <c:v>3490</c:v>
                </c:pt>
                <c:pt idx="67">
                  <c:v>3490</c:v>
                </c:pt>
                <c:pt idx="68">
                  <c:v>3490</c:v>
                </c:pt>
                <c:pt idx="69">
                  <c:v>3490</c:v>
                </c:pt>
                <c:pt idx="70">
                  <c:v>3490</c:v>
                </c:pt>
                <c:pt idx="71">
                  <c:v>3490</c:v>
                </c:pt>
                <c:pt idx="72">
                  <c:v>3490</c:v>
                </c:pt>
                <c:pt idx="73">
                  <c:v>3490</c:v>
                </c:pt>
                <c:pt idx="74">
                  <c:v>3490</c:v>
                </c:pt>
                <c:pt idx="75">
                  <c:v>3490</c:v>
                </c:pt>
                <c:pt idx="76">
                  <c:v>3490</c:v>
                </c:pt>
                <c:pt idx="77">
                  <c:v>3490</c:v>
                </c:pt>
                <c:pt idx="78">
                  <c:v>3490</c:v>
                </c:pt>
                <c:pt idx="79">
                  <c:v>3490</c:v>
                </c:pt>
                <c:pt idx="80">
                  <c:v>3490</c:v>
                </c:pt>
                <c:pt idx="81">
                  <c:v>3490</c:v>
                </c:pt>
                <c:pt idx="82">
                  <c:v>3490</c:v>
                </c:pt>
                <c:pt idx="83">
                  <c:v>3490</c:v>
                </c:pt>
                <c:pt idx="84">
                  <c:v>3490</c:v>
                </c:pt>
                <c:pt idx="85">
                  <c:v>3490</c:v>
                </c:pt>
                <c:pt idx="86">
                  <c:v>3490</c:v>
                </c:pt>
                <c:pt idx="87">
                  <c:v>3490</c:v>
                </c:pt>
                <c:pt idx="88">
                  <c:v>3490</c:v>
                </c:pt>
                <c:pt idx="89">
                  <c:v>3490</c:v>
                </c:pt>
                <c:pt idx="90">
                  <c:v>3490</c:v>
                </c:pt>
                <c:pt idx="91">
                  <c:v>3490</c:v>
                </c:pt>
                <c:pt idx="92">
                  <c:v>3490</c:v>
                </c:pt>
                <c:pt idx="93">
                  <c:v>3490</c:v>
                </c:pt>
                <c:pt idx="94">
                  <c:v>3490</c:v>
                </c:pt>
                <c:pt idx="95">
                  <c:v>3490</c:v>
                </c:pt>
                <c:pt idx="96">
                  <c:v>3490</c:v>
                </c:pt>
                <c:pt idx="97">
                  <c:v>3490</c:v>
                </c:pt>
                <c:pt idx="98">
                  <c:v>3490</c:v>
                </c:pt>
                <c:pt idx="99">
                  <c:v>3490</c:v>
                </c:pt>
                <c:pt idx="100">
                  <c:v>3490</c:v>
                </c:pt>
                <c:pt idx="101">
                  <c:v>3490</c:v>
                </c:pt>
                <c:pt idx="102">
                  <c:v>3490</c:v>
                </c:pt>
                <c:pt idx="103">
                  <c:v>3490</c:v>
                </c:pt>
                <c:pt idx="104">
                  <c:v>3490</c:v>
                </c:pt>
                <c:pt idx="105">
                  <c:v>3490</c:v>
                </c:pt>
                <c:pt idx="106">
                  <c:v>3490</c:v>
                </c:pt>
                <c:pt idx="107">
                  <c:v>3490</c:v>
                </c:pt>
                <c:pt idx="108">
                  <c:v>3490</c:v>
                </c:pt>
                <c:pt idx="109">
                  <c:v>3490</c:v>
                </c:pt>
                <c:pt idx="110">
                  <c:v>3490</c:v>
                </c:pt>
                <c:pt idx="111">
                  <c:v>3490</c:v>
                </c:pt>
                <c:pt idx="112">
                  <c:v>3490</c:v>
                </c:pt>
                <c:pt idx="113">
                  <c:v>3490</c:v>
                </c:pt>
                <c:pt idx="114">
                  <c:v>3490</c:v>
                </c:pt>
                <c:pt idx="115">
                  <c:v>3490</c:v>
                </c:pt>
                <c:pt idx="116">
                  <c:v>3490</c:v>
                </c:pt>
                <c:pt idx="117">
                  <c:v>3490</c:v>
                </c:pt>
                <c:pt idx="118">
                  <c:v>3490</c:v>
                </c:pt>
                <c:pt idx="119">
                  <c:v>3490</c:v>
                </c:pt>
                <c:pt idx="120">
                  <c:v>3490</c:v>
                </c:pt>
                <c:pt idx="121">
                  <c:v>3490</c:v>
                </c:pt>
                <c:pt idx="122">
                  <c:v>3490</c:v>
                </c:pt>
                <c:pt idx="123">
                  <c:v>3490</c:v>
                </c:pt>
                <c:pt idx="124">
                  <c:v>3490</c:v>
                </c:pt>
                <c:pt idx="125">
                  <c:v>3490</c:v>
                </c:pt>
                <c:pt idx="126">
                  <c:v>3490</c:v>
                </c:pt>
                <c:pt idx="127">
                  <c:v>3490</c:v>
                </c:pt>
                <c:pt idx="128">
                  <c:v>3490</c:v>
                </c:pt>
                <c:pt idx="129">
                  <c:v>3490</c:v>
                </c:pt>
                <c:pt idx="130">
                  <c:v>3490</c:v>
                </c:pt>
                <c:pt idx="131">
                  <c:v>3490</c:v>
                </c:pt>
                <c:pt idx="132">
                  <c:v>3490</c:v>
                </c:pt>
                <c:pt idx="133">
                  <c:v>3490</c:v>
                </c:pt>
                <c:pt idx="134">
                  <c:v>3490</c:v>
                </c:pt>
                <c:pt idx="135">
                  <c:v>3490</c:v>
                </c:pt>
                <c:pt idx="136">
                  <c:v>3490</c:v>
                </c:pt>
                <c:pt idx="137">
                  <c:v>3490</c:v>
                </c:pt>
                <c:pt idx="138">
                  <c:v>3490</c:v>
                </c:pt>
                <c:pt idx="139">
                  <c:v>3490</c:v>
                </c:pt>
                <c:pt idx="140">
                  <c:v>3490</c:v>
                </c:pt>
                <c:pt idx="141">
                  <c:v>3490</c:v>
                </c:pt>
                <c:pt idx="142">
                  <c:v>3490</c:v>
                </c:pt>
                <c:pt idx="143">
                  <c:v>3490</c:v>
                </c:pt>
                <c:pt idx="144">
                  <c:v>3490</c:v>
                </c:pt>
                <c:pt idx="145">
                  <c:v>3490</c:v>
                </c:pt>
                <c:pt idx="146">
                  <c:v>3490</c:v>
                </c:pt>
                <c:pt idx="147">
                  <c:v>3490</c:v>
                </c:pt>
                <c:pt idx="148">
                  <c:v>3490</c:v>
                </c:pt>
                <c:pt idx="149">
                  <c:v>3490</c:v>
                </c:pt>
                <c:pt idx="150">
                  <c:v>3490</c:v>
                </c:pt>
                <c:pt idx="151">
                  <c:v>3490</c:v>
                </c:pt>
                <c:pt idx="152">
                  <c:v>3490</c:v>
                </c:pt>
                <c:pt idx="153">
                  <c:v>3490</c:v>
                </c:pt>
                <c:pt idx="154">
                  <c:v>3490</c:v>
                </c:pt>
                <c:pt idx="155">
                  <c:v>3490</c:v>
                </c:pt>
                <c:pt idx="156">
                  <c:v>3490</c:v>
                </c:pt>
                <c:pt idx="157">
                  <c:v>3490</c:v>
                </c:pt>
                <c:pt idx="158">
                  <c:v>3490</c:v>
                </c:pt>
                <c:pt idx="159">
                  <c:v>3490</c:v>
                </c:pt>
                <c:pt idx="160">
                  <c:v>3490</c:v>
                </c:pt>
                <c:pt idx="161">
                  <c:v>3490</c:v>
                </c:pt>
                <c:pt idx="162">
                  <c:v>3490</c:v>
                </c:pt>
                <c:pt idx="163">
                  <c:v>3490</c:v>
                </c:pt>
                <c:pt idx="164">
                  <c:v>3490</c:v>
                </c:pt>
                <c:pt idx="165">
                  <c:v>3490</c:v>
                </c:pt>
                <c:pt idx="166">
                  <c:v>3490</c:v>
                </c:pt>
                <c:pt idx="167">
                  <c:v>3490</c:v>
                </c:pt>
                <c:pt idx="168">
                  <c:v>3490</c:v>
                </c:pt>
                <c:pt idx="169">
                  <c:v>3490</c:v>
                </c:pt>
                <c:pt idx="170">
                  <c:v>3490</c:v>
                </c:pt>
                <c:pt idx="171">
                  <c:v>3490</c:v>
                </c:pt>
                <c:pt idx="172">
                  <c:v>3490</c:v>
                </c:pt>
                <c:pt idx="173">
                  <c:v>3490</c:v>
                </c:pt>
                <c:pt idx="174">
                  <c:v>3490</c:v>
                </c:pt>
                <c:pt idx="175">
                  <c:v>3490</c:v>
                </c:pt>
                <c:pt idx="176">
                  <c:v>3490</c:v>
                </c:pt>
                <c:pt idx="177">
                  <c:v>3490</c:v>
                </c:pt>
                <c:pt idx="178">
                  <c:v>3490</c:v>
                </c:pt>
                <c:pt idx="179">
                  <c:v>3490</c:v>
                </c:pt>
                <c:pt idx="180">
                  <c:v>3490</c:v>
                </c:pt>
                <c:pt idx="181">
                  <c:v>3490</c:v>
                </c:pt>
                <c:pt idx="182">
                  <c:v>3490</c:v>
                </c:pt>
                <c:pt idx="183">
                  <c:v>3490</c:v>
                </c:pt>
                <c:pt idx="184">
                  <c:v>3490</c:v>
                </c:pt>
                <c:pt idx="185">
                  <c:v>3490</c:v>
                </c:pt>
                <c:pt idx="186">
                  <c:v>3490</c:v>
                </c:pt>
                <c:pt idx="187">
                  <c:v>3490</c:v>
                </c:pt>
                <c:pt idx="188">
                  <c:v>3490</c:v>
                </c:pt>
                <c:pt idx="189">
                  <c:v>3490</c:v>
                </c:pt>
                <c:pt idx="190">
                  <c:v>3490</c:v>
                </c:pt>
                <c:pt idx="191">
                  <c:v>3490</c:v>
                </c:pt>
                <c:pt idx="192">
                  <c:v>3490</c:v>
                </c:pt>
                <c:pt idx="193">
                  <c:v>3490</c:v>
                </c:pt>
                <c:pt idx="194">
                  <c:v>3490</c:v>
                </c:pt>
                <c:pt idx="195">
                  <c:v>3490</c:v>
                </c:pt>
                <c:pt idx="196">
                  <c:v>3490</c:v>
                </c:pt>
                <c:pt idx="197">
                  <c:v>3490</c:v>
                </c:pt>
                <c:pt idx="198">
                  <c:v>3490</c:v>
                </c:pt>
                <c:pt idx="199">
                  <c:v>3490</c:v>
                </c:pt>
                <c:pt idx="200">
                  <c:v>3490</c:v>
                </c:pt>
                <c:pt idx="201">
                  <c:v>3490</c:v>
                </c:pt>
                <c:pt idx="202">
                  <c:v>3490</c:v>
                </c:pt>
                <c:pt idx="203">
                  <c:v>3490</c:v>
                </c:pt>
                <c:pt idx="204">
                  <c:v>3490</c:v>
                </c:pt>
                <c:pt idx="205">
                  <c:v>3490</c:v>
                </c:pt>
                <c:pt idx="206">
                  <c:v>3490</c:v>
                </c:pt>
                <c:pt idx="207">
                  <c:v>3490</c:v>
                </c:pt>
                <c:pt idx="208">
                  <c:v>3490</c:v>
                </c:pt>
                <c:pt idx="209">
                  <c:v>3490</c:v>
                </c:pt>
                <c:pt idx="210">
                  <c:v>3490</c:v>
                </c:pt>
                <c:pt idx="211">
                  <c:v>3490</c:v>
                </c:pt>
                <c:pt idx="212">
                  <c:v>3490</c:v>
                </c:pt>
                <c:pt idx="213">
                  <c:v>3490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3490</c:v>
                </c:pt>
                <c:pt idx="219">
                  <c:v>3490</c:v>
                </c:pt>
                <c:pt idx="220">
                  <c:v>3490</c:v>
                </c:pt>
                <c:pt idx="221">
                  <c:v>3490</c:v>
                </c:pt>
                <c:pt idx="222">
                  <c:v>3490</c:v>
                </c:pt>
                <c:pt idx="223">
                  <c:v>3490</c:v>
                </c:pt>
                <c:pt idx="224">
                  <c:v>3490</c:v>
                </c:pt>
                <c:pt idx="225">
                  <c:v>3490</c:v>
                </c:pt>
                <c:pt idx="226">
                  <c:v>3490</c:v>
                </c:pt>
                <c:pt idx="227">
                  <c:v>3490</c:v>
                </c:pt>
                <c:pt idx="228">
                  <c:v>3490</c:v>
                </c:pt>
                <c:pt idx="229">
                  <c:v>3490</c:v>
                </c:pt>
                <c:pt idx="230">
                  <c:v>3490</c:v>
                </c:pt>
                <c:pt idx="231">
                  <c:v>3490</c:v>
                </c:pt>
                <c:pt idx="232">
                  <c:v>3490</c:v>
                </c:pt>
                <c:pt idx="233">
                  <c:v>3490</c:v>
                </c:pt>
                <c:pt idx="234">
                  <c:v>3490</c:v>
                </c:pt>
                <c:pt idx="235">
                  <c:v>3490</c:v>
                </c:pt>
                <c:pt idx="236">
                  <c:v>3490</c:v>
                </c:pt>
                <c:pt idx="237">
                  <c:v>3490</c:v>
                </c:pt>
                <c:pt idx="238">
                  <c:v>3490</c:v>
                </c:pt>
                <c:pt idx="239">
                  <c:v>3490</c:v>
                </c:pt>
                <c:pt idx="240">
                  <c:v>3490</c:v>
                </c:pt>
                <c:pt idx="241">
                  <c:v>3490</c:v>
                </c:pt>
                <c:pt idx="242">
                  <c:v>3490</c:v>
                </c:pt>
                <c:pt idx="243">
                  <c:v>3490</c:v>
                </c:pt>
                <c:pt idx="244">
                  <c:v>3490</c:v>
                </c:pt>
                <c:pt idx="245">
                  <c:v>3490</c:v>
                </c:pt>
                <c:pt idx="246">
                  <c:v>3490</c:v>
                </c:pt>
                <c:pt idx="247">
                  <c:v>3490</c:v>
                </c:pt>
                <c:pt idx="248">
                  <c:v>3490</c:v>
                </c:pt>
                <c:pt idx="249">
                  <c:v>3490</c:v>
                </c:pt>
                <c:pt idx="250">
                  <c:v>3490</c:v>
                </c:pt>
                <c:pt idx="251">
                  <c:v>3490</c:v>
                </c:pt>
                <c:pt idx="252">
                  <c:v>3490</c:v>
                </c:pt>
                <c:pt idx="253">
                  <c:v>3490</c:v>
                </c:pt>
                <c:pt idx="254">
                  <c:v>3490</c:v>
                </c:pt>
                <c:pt idx="255">
                  <c:v>3490</c:v>
                </c:pt>
                <c:pt idx="256">
                  <c:v>3490</c:v>
                </c:pt>
                <c:pt idx="257">
                  <c:v>3490</c:v>
                </c:pt>
                <c:pt idx="258">
                  <c:v>3490</c:v>
                </c:pt>
                <c:pt idx="259">
                  <c:v>3490</c:v>
                </c:pt>
                <c:pt idx="260">
                  <c:v>3490</c:v>
                </c:pt>
                <c:pt idx="261">
                  <c:v>3490</c:v>
                </c:pt>
                <c:pt idx="262">
                  <c:v>3490</c:v>
                </c:pt>
                <c:pt idx="263">
                  <c:v>3490</c:v>
                </c:pt>
                <c:pt idx="264">
                  <c:v>3490</c:v>
                </c:pt>
                <c:pt idx="265">
                  <c:v>3490</c:v>
                </c:pt>
                <c:pt idx="266">
                  <c:v>3490</c:v>
                </c:pt>
                <c:pt idx="267">
                  <c:v>3490</c:v>
                </c:pt>
                <c:pt idx="268">
                  <c:v>3490</c:v>
                </c:pt>
                <c:pt idx="269">
                  <c:v>3490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3490</c:v>
                </c:pt>
                <c:pt idx="274">
                  <c:v>3490</c:v>
                </c:pt>
                <c:pt idx="275">
                  <c:v>3490</c:v>
                </c:pt>
                <c:pt idx="276">
                  <c:v>3490</c:v>
                </c:pt>
                <c:pt idx="277">
                  <c:v>3490</c:v>
                </c:pt>
                <c:pt idx="278">
                  <c:v>3490</c:v>
                </c:pt>
                <c:pt idx="279">
                  <c:v>3490</c:v>
                </c:pt>
                <c:pt idx="280">
                  <c:v>3490</c:v>
                </c:pt>
                <c:pt idx="281">
                  <c:v>3490</c:v>
                </c:pt>
                <c:pt idx="282">
                  <c:v>3490</c:v>
                </c:pt>
                <c:pt idx="283">
                  <c:v>3490</c:v>
                </c:pt>
                <c:pt idx="284">
                  <c:v>3490</c:v>
                </c:pt>
                <c:pt idx="285">
                  <c:v>3490</c:v>
                </c:pt>
                <c:pt idx="286">
                  <c:v>3490</c:v>
                </c:pt>
                <c:pt idx="287">
                  <c:v>3490</c:v>
                </c:pt>
                <c:pt idx="288">
                  <c:v>3490</c:v>
                </c:pt>
                <c:pt idx="289">
                  <c:v>3490</c:v>
                </c:pt>
                <c:pt idx="290">
                  <c:v>3490</c:v>
                </c:pt>
                <c:pt idx="291">
                  <c:v>3490</c:v>
                </c:pt>
                <c:pt idx="292">
                  <c:v>3490</c:v>
                </c:pt>
                <c:pt idx="293">
                  <c:v>3490</c:v>
                </c:pt>
                <c:pt idx="294">
                  <c:v>3490</c:v>
                </c:pt>
                <c:pt idx="295">
                  <c:v>3490</c:v>
                </c:pt>
                <c:pt idx="296">
                  <c:v>3490</c:v>
                </c:pt>
                <c:pt idx="297">
                  <c:v>3490</c:v>
                </c:pt>
                <c:pt idx="298">
                  <c:v>3490</c:v>
                </c:pt>
                <c:pt idx="299">
                  <c:v>3490</c:v>
                </c:pt>
                <c:pt idx="300">
                  <c:v>3490</c:v>
                </c:pt>
                <c:pt idx="301">
                  <c:v>3490</c:v>
                </c:pt>
                <c:pt idx="302">
                  <c:v>3490</c:v>
                </c:pt>
                <c:pt idx="303">
                  <c:v>3490</c:v>
                </c:pt>
                <c:pt idx="304">
                  <c:v>3490</c:v>
                </c:pt>
                <c:pt idx="305">
                  <c:v>3490</c:v>
                </c:pt>
                <c:pt idx="306">
                  <c:v>3490</c:v>
                </c:pt>
                <c:pt idx="307">
                  <c:v>3490</c:v>
                </c:pt>
                <c:pt idx="308">
                  <c:v>3490</c:v>
                </c:pt>
                <c:pt idx="309">
                  <c:v>3490</c:v>
                </c:pt>
                <c:pt idx="310">
                  <c:v>3490</c:v>
                </c:pt>
                <c:pt idx="311">
                  <c:v>3490</c:v>
                </c:pt>
                <c:pt idx="312">
                  <c:v>3490</c:v>
                </c:pt>
                <c:pt idx="313">
                  <c:v>3490</c:v>
                </c:pt>
                <c:pt idx="314">
                  <c:v>3490</c:v>
                </c:pt>
                <c:pt idx="315">
                  <c:v>3490</c:v>
                </c:pt>
                <c:pt idx="316">
                  <c:v>3490</c:v>
                </c:pt>
                <c:pt idx="317">
                  <c:v>3490</c:v>
                </c:pt>
                <c:pt idx="318">
                  <c:v>3490</c:v>
                </c:pt>
                <c:pt idx="319">
                  <c:v>3490</c:v>
                </c:pt>
                <c:pt idx="320">
                  <c:v>3490</c:v>
                </c:pt>
                <c:pt idx="321">
                  <c:v>3490</c:v>
                </c:pt>
                <c:pt idx="322">
                  <c:v>3490</c:v>
                </c:pt>
                <c:pt idx="323">
                  <c:v>3490</c:v>
                </c:pt>
                <c:pt idx="324">
                  <c:v>3490</c:v>
                </c:pt>
                <c:pt idx="325">
                  <c:v>3490</c:v>
                </c:pt>
                <c:pt idx="326">
                  <c:v>3490</c:v>
                </c:pt>
                <c:pt idx="327">
                  <c:v>3490</c:v>
                </c:pt>
                <c:pt idx="328">
                  <c:v>3490</c:v>
                </c:pt>
                <c:pt idx="329">
                  <c:v>3490</c:v>
                </c:pt>
                <c:pt idx="330">
                  <c:v>3490</c:v>
                </c:pt>
                <c:pt idx="331">
                  <c:v>3490</c:v>
                </c:pt>
                <c:pt idx="332">
                  <c:v>3490</c:v>
                </c:pt>
                <c:pt idx="333">
                  <c:v>3490</c:v>
                </c:pt>
                <c:pt idx="334">
                  <c:v>3490</c:v>
                </c:pt>
                <c:pt idx="335">
                  <c:v>3490</c:v>
                </c:pt>
                <c:pt idx="336">
                  <c:v>3490</c:v>
                </c:pt>
                <c:pt idx="337">
                  <c:v>3490</c:v>
                </c:pt>
                <c:pt idx="338">
                  <c:v>3490</c:v>
                </c:pt>
                <c:pt idx="339">
                  <c:v>3490</c:v>
                </c:pt>
                <c:pt idx="340">
                  <c:v>3490</c:v>
                </c:pt>
                <c:pt idx="341">
                  <c:v>3490</c:v>
                </c:pt>
                <c:pt idx="342">
                  <c:v>3490</c:v>
                </c:pt>
                <c:pt idx="343">
                  <c:v>3490</c:v>
                </c:pt>
                <c:pt idx="344">
                  <c:v>3490</c:v>
                </c:pt>
                <c:pt idx="345">
                  <c:v>3490</c:v>
                </c:pt>
                <c:pt idx="346">
                  <c:v>3490</c:v>
                </c:pt>
                <c:pt idx="347">
                  <c:v>3490</c:v>
                </c:pt>
                <c:pt idx="348">
                  <c:v>3490</c:v>
                </c:pt>
                <c:pt idx="349">
                  <c:v>3490</c:v>
                </c:pt>
                <c:pt idx="350">
                  <c:v>3490</c:v>
                </c:pt>
                <c:pt idx="351">
                  <c:v>3490</c:v>
                </c:pt>
                <c:pt idx="352">
                  <c:v>3490</c:v>
                </c:pt>
                <c:pt idx="353">
                  <c:v>3490</c:v>
                </c:pt>
                <c:pt idx="354">
                  <c:v>3490</c:v>
                </c:pt>
                <c:pt idx="355">
                  <c:v>3490</c:v>
                </c:pt>
                <c:pt idx="356">
                  <c:v>3490</c:v>
                </c:pt>
                <c:pt idx="357">
                  <c:v>3490</c:v>
                </c:pt>
                <c:pt idx="358">
                  <c:v>3490</c:v>
                </c:pt>
                <c:pt idx="359">
                  <c:v>3490</c:v>
                </c:pt>
                <c:pt idx="360">
                  <c:v>3490</c:v>
                </c:pt>
                <c:pt idx="361">
                  <c:v>3490</c:v>
                </c:pt>
                <c:pt idx="362">
                  <c:v>3490</c:v>
                </c:pt>
                <c:pt idx="363">
                  <c:v>3490</c:v>
                </c:pt>
                <c:pt idx="364">
                  <c:v>3490</c:v>
                </c:pt>
                <c:pt idx="365">
                  <c:v>3490</c:v>
                </c:pt>
                <c:pt idx="366">
                  <c:v>3490</c:v>
                </c:pt>
                <c:pt idx="367">
                  <c:v>3490</c:v>
                </c:pt>
                <c:pt idx="368">
                  <c:v>3490</c:v>
                </c:pt>
                <c:pt idx="369">
                  <c:v>3490</c:v>
                </c:pt>
                <c:pt idx="370">
                  <c:v>3490</c:v>
                </c:pt>
                <c:pt idx="371">
                  <c:v>3490</c:v>
                </c:pt>
                <c:pt idx="372">
                  <c:v>3490</c:v>
                </c:pt>
                <c:pt idx="373">
                  <c:v>3490</c:v>
                </c:pt>
                <c:pt idx="374">
                  <c:v>3490</c:v>
                </c:pt>
                <c:pt idx="375">
                  <c:v>3490</c:v>
                </c:pt>
                <c:pt idx="376">
                  <c:v>3490</c:v>
                </c:pt>
                <c:pt idx="377">
                  <c:v>3490</c:v>
                </c:pt>
                <c:pt idx="378">
                  <c:v>3490</c:v>
                </c:pt>
                <c:pt idx="379">
                  <c:v>3490</c:v>
                </c:pt>
                <c:pt idx="380">
                  <c:v>3490</c:v>
                </c:pt>
                <c:pt idx="381">
                  <c:v>3490</c:v>
                </c:pt>
                <c:pt idx="382">
                  <c:v>3490</c:v>
                </c:pt>
                <c:pt idx="383">
                  <c:v>3490</c:v>
                </c:pt>
                <c:pt idx="384">
                  <c:v>3490</c:v>
                </c:pt>
                <c:pt idx="385">
                  <c:v>3490</c:v>
                </c:pt>
                <c:pt idx="386">
                  <c:v>3490</c:v>
                </c:pt>
                <c:pt idx="387">
                  <c:v>3490</c:v>
                </c:pt>
                <c:pt idx="388">
                  <c:v>3490</c:v>
                </c:pt>
                <c:pt idx="389">
                  <c:v>3490</c:v>
                </c:pt>
                <c:pt idx="390">
                  <c:v>3490</c:v>
                </c:pt>
                <c:pt idx="391">
                  <c:v>3490</c:v>
                </c:pt>
                <c:pt idx="392">
                  <c:v>3490</c:v>
                </c:pt>
                <c:pt idx="393">
                  <c:v>3490</c:v>
                </c:pt>
                <c:pt idx="394">
                  <c:v>3490</c:v>
                </c:pt>
                <c:pt idx="395">
                  <c:v>3490</c:v>
                </c:pt>
                <c:pt idx="396">
                  <c:v>3490</c:v>
                </c:pt>
                <c:pt idx="397">
                  <c:v>3490</c:v>
                </c:pt>
                <c:pt idx="398">
                  <c:v>3490</c:v>
                </c:pt>
                <c:pt idx="399">
                  <c:v>3490</c:v>
                </c:pt>
                <c:pt idx="400">
                  <c:v>3490</c:v>
                </c:pt>
                <c:pt idx="401">
                  <c:v>3490</c:v>
                </c:pt>
                <c:pt idx="402">
                  <c:v>3490</c:v>
                </c:pt>
                <c:pt idx="403">
                  <c:v>3490</c:v>
                </c:pt>
                <c:pt idx="404">
                  <c:v>3490</c:v>
                </c:pt>
                <c:pt idx="405">
                  <c:v>3490</c:v>
                </c:pt>
                <c:pt idx="406">
                  <c:v>3490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3490</c:v>
                </c:pt>
                <c:pt idx="412">
                  <c:v>3490</c:v>
                </c:pt>
                <c:pt idx="413">
                  <c:v>3490</c:v>
                </c:pt>
                <c:pt idx="414">
                  <c:v>3490</c:v>
                </c:pt>
                <c:pt idx="415">
                  <c:v>3490</c:v>
                </c:pt>
                <c:pt idx="416">
                  <c:v>3490</c:v>
                </c:pt>
                <c:pt idx="417">
                  <c:v>3490</c:v>
                </c:pt>
                <c:pt idx="418">
                  <c:v>3490</c:v>
                </c:pt>
                <c:pt idx="419">
                  <c:v>3490</c:v>
                </c:pt>
                <c:pt idx="420">
                  <c:v>3490</c:v>
                </c:pt>
                <c:pt idx="421">
                  <c:v>3490</c:v>
                </c:pt>
                <c:pt idx="422">
                  <c:v>3490</c:v>
                </c:pt>
                <c:pt idx="423">
                  <c:v>3490</c:v>
                </c:pt>
                <c:pt idx="424">
                  <c:v>3490</c:v>
                </c:pt>
                <c:pt idx="425">
                  <c:v>3490</c:v>
                </c:pt>
                <c:pt idx="426">
                  <c:v>3490</c:v>
                </c:pt>
                <c:pt idx="427">
                  <c:v>3490</c:v>
                </c:pt>
                <c:pt idx="428">
                  <c:v>3490</c:v>
                </c:pt>
                <c:pt idx="429">
                  <c:v>3490</c:v>
                </c:pt>
                <c:pt idx="430">
                  <c:v>3490</c:v>
                </c:pt>
                <c:pt idx="431">
                  <c:v>3490</c:v>
                </c:pt>
                <c:pt idx="432">
                  <c:v>3490</c:v>
                </c:pt>
                <c:pt idx="433">
                  <c:v>3490</c:v>
                </c:pt>
                <c:pt idx="434">
                  <c:v>3490</c:v>
                </c:pt>
                <c:pt idx="435">
                  <c:v>3490</c:v>
                </c:pt>
                <c:pt idx="436">
                  <c:v>3490</c:v>
                </c:pt>
                <c:pt idx="437">
                  <c:v>3490</c:v>
                </c:pt>
                <c:pt idx="438">
                  <c:v>3490</c:v>
                </c:pt>
                <c:pt idx="439">
                  <c:v>3490</c:v>
                </c:pt>
                <c:pt idx="440">
                  <c:v>3490</c:v>
                </c:pt>
                <c:pt idx="441">
                  <c:v>3490</c:v>
                </c:pt>
                <c:pt idx="442">
                  <c:v>3490</c:v>
                </c:pt>
                <c:pt idx="443">
                  <c:v>3490</c:v>
                </c:pt>
                <c:pt idx="444">
                  <c:v>3490</c:v>
                </c:pt>
                <c:pt idx="445">
                  <c:v>3490</c:v>
                </c:pt>
                <c:pt idx="446">
                  <c:v>3490</c:v>
                </c:pt>
                <c:pt idx="447">
                  <c:v>3490</c:v>
                </c:pt>
                <c:pt idx="448">
                  <c:v>3490</c:v>
                </c:pt>
                <c:pt idx="449">
                  <c:v>3490</c:v>
                </c:pt>
                <c:pt idx="450">
                  <c:v>3490</c:v>
                </c:pt>
                <c:pt idx="451">
                  <c:v>3490</c:v>
                </c:pt>
                <c:pt idx="452">
                  <c:v>3490</c:v>
                </c:pt>
                <c:pt idx="453">
                  <c:v>3490</c:v>
                </c:pt>
                <c:pt idx="454">
                  <c:v>3490</c:v>
                </c:pt>
                <c:pt idx="455">
                  <c:v>3490</c:v>
                </c:pt>
                <c:pt idx="456">
                  <c:v>3490</c:v>
                </c:pt>
                <c:pt idx="457">
                  <c:v>3490</c:v>
                </c:pt>
                <c:pt idx="458">
                  <c:v>3490</c:v>
                </c:pt>
                <c:pt idx="459">
                  <c:v>3490</c:v>
                </c:pt>
                <c:pt idx="460">
                  <c:v>3490</c:v>
                </c:pt>
                <c:pt idx="461">
                  <c:v>3490</c:v>
                </c:pt>
                <c:pt idx="462">
                  <c:v>3490</c:v>
                </c:pt>
                <c:pt idx="463">
                  <c:v>3490</c:v>
                </c:pt>
                <c:pt idx="464">
                  <c:v>3490</c:v>
                </c:pt>
                <c:pt idx="465">
                  <c:v>3490</c:v>
                </c:pt>
                <c:pt idx="466">
                  <c:v>3490</c:v>
                </c:pt>
                <c:pt idx="467">
                  <c:v>3490</c:v>
                </c:pt>
                <c:pt idx="468">
                  <c:v>3490</c:v>
                </c:pt>
                <c:pt idx="469">
                  <c:v>3490</c:v>
                </c:pt>
                <c:pt idx="470">
                  <c:v>3490</c:v>
                </c:pt>
                <c:pt idx="471">
                  <c:v>3490</c:v>
                </c:pt>
                <c:pt idx="472">
                  <c:v>3490</c:v>
                </c:pt>
                <c:pt idx="473">
                  <c:v>3490</c:v>
                </c:pt>
                <c:pt idx="474">
                  <c:v>3490</c:v>
                </c:pt>
                <c:pt idx="475">
                  <c:v>3490</c:v>
                </c:pt>
                <c:pt idx="476">
                  <c:v>3490</c:v>
                </c:pt>
                <c:pt idx="477">
                  <c:v>3490</c:v>
                </c:pt>
                <c:pt idx="478">
                  <c:v>3490</c:v>
                </c:pt>
                <c:pt idx="479">
                  <c:v>3490</c:v>
                </c:pt>
                <c:pt idx="480">
                  <c:v>3490</c:v>
                </c:pt>
                <c:pt idx="481">
                  <c:v>3490</c:v>
                </c:pt>
                <c:pt idx="482">
                  <c:v>3490</c:v>
                </c:pt>
                <c:pt idx="483">
                  <c:v>3490</c:v>
                </c:pt>
                <c:pt idx="484">
                  <c:v>3490</c:v>
                </c:pt>
                <c:pt idx="485">
                  <c:v>3490</c:v>
                </c:pt>
                <c:pt idx="486">
                  <c:v>3490</c:v>
                </c:pt>
                <c:pt idx="487">
                  <c:v>3490</c:v>
                </c:pt>
                <c:pt idx="488">
                  <c:v>3490</c:v>
                </c:pt>
                <c:pt idx="489">
                  <c:v>3490</c:v>
                </c:pt>
                <c:pt idx="490">
                  <c:v>3490</c:v>
                </c:pt>
                <c:pt idx="491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5-410C-BAFE-0610574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594020503103"/>
          <c:y val="0.17468649752114321"/>
          <c:w val="0.24930460829942724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">
                  <c:v>1087.2063658018631</c:v>
                </c:pt>
                <c:pt idx="13" formatCode="0">
                  <c:v>1087.0386982913747</c:v>
                </c:pt>
                <c:pt idx="14" formatCode="0">
                  <c:v>1085.1123006871917</c:v>
                </c:pt>
                <c:pt idx="15" formatCode="0">
                  <c:v>1080.64227600039</c:v>
                </c:pt>
                <c:pt idx="16" formatCode="0">
                  <c:v>1078.5340551924671</c:v>
                </c:pt>
                <c:pt idx="17" formatCode="0">
                  <c:v>1076.0027396852245</c:v>
                </c:pt>
                <c:pt idx="18" formatCode="0">
                  <c:v>1073.7162915003823</c:v>
                </c:pt>
                <c:pt idx="19" formatCode="0">
                  <c:v>1073.2040258635795</c:v>
                </c:pt>
                <c:pt idx="20" formatCode="0">
                  <c:v>1071.9486985552116</c:v>
                </c:pt>
                <c:pt idx="21" formatCode="0">
                  <c:v>1073.7323658852426</c:v>
                </c:pt>
                <c:pt idx="22" formatCode="0">
                  <c:v>1073.7700251683962</c:v>
                </c:pt>
                <c:pt idx="23" formatCode="0">
                  <c:v>1075.0796616558061</c:v>
                </c:pt>
                <c:pt idx="24" formatCode="0">
                  <c:v>1075.897020874065</c:v>
                </c:pt>
                <c:pt idx="25" formatCode="0">
                  <c:v>1074.7451948896389</c:v>
                </c:pt>
                <c:pt idx="26" formatCode="0">
                  <c:v>1071.6445201801669</c:v>
                </c:pt>
                <c:pt idx="27" formatCode="0">
                  <c:v>1066.2355773029421</c:v>
                </c:pt>
                <c:pt idx="28" formatCode="0">
                  <c:v>1062.862077675413</c:v>
                </c:pt>
                <c:pt idx="29" formatCode="0">
                  <c:v>1058.5297532698369</c:v>
                </c:pt>
                <c:pt idx="30" formatCode="0">
                  <c:v>1054.756318557341</c:v>
                </c:pt>
                <c:pt idx="31" formatCode="0">
                  <c:v>1053.2173716942664</c:v>
                </c:pt>
                <c:pt idx="32" formatCode="0">
                  <c:v>1051.269239005692</c:v>
                </c:pt>
                <c:pt idx="33" formatCode="0">
                  <c:v>1050.5781460662199</c:v>
                </c:pt>
                <c:pt idx="34" formatCode="0">
                  <c:v>1048.6306032563859</c:v>
                </c:pt>
                <c:pt idx="35" formatCode="0">
                  <c:v>1048.288656948667</c:v>
                </c:pt>
                <c:pt idx="36" formatCode="0">
                  <c:v>1049.4868126003532</c:v>
                </c:pt>
                <c:pt idx="37" formatCode="0">
                  <c:v>1048.6730948141137</c:v>
                </c:pt>
                <c:pt idx="38" formatCode="0">
                  <c:v>1045.4522300800195</c:v>
                </c:pt>
                <c:pt idx="39" formatCode="0">
                  <c:v>1039.7228465289927</c:v>
                </c:pt>
                <c:pt idx="40" formatCode="0">
                  <c:v>1035.7529898403282</c:v>
                </c:pt>
                <c:pt idx="41" formatCode="0">
                  <c:v>1030.7764212294512</c:v>
                </c:pt>
                <c:pt idx="42" formatCode="0">
                  <c:v>1027.1059151450156</c:v>
                </c:pt>
                <c:pt idx="43" formatCode="0">
                  <c:v>1025.2382920492357</c:v>
                </c:pt>
                <c:pt idx="44" formatCode="0">
                  <c:v>1025.0914483876832</c:v>
                </c:pt>
                <c:pt idx="45" formatCode="0">
                  <c:v>1028.2572345292542</c:v>
                </c:pt>
                <c:pt idx="46" formatCode="0">
                  <c:v>1029.3431524494117</c:v>
                </c:pt>
                <c:pt idx="47" formatCode="0">
                  <c:v>1031.6081662631923</c:v>
                </c:pt>
                <c:pt idx="48" formatCode="0">
                  <c:v>1032.3421620818401</c:v>
                </c:pt>
                <c:pt idx="49" formatCode="0">
                  <c:v>1031.7102410843574</c:v>
                </c:pt>
                <c:pt idx="50" formatCode="0">
                  <c:v>1027.5605844501931</c:v>
                </c:pt>
                <c:pt idx="51" formatCode="0">
                  <c:v>1021.473109838787</c:v>
                </c:pt>
                <c:pt idx="52" formatCode="0">
                  <c:v>1016.6282487723257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1005.9666240086659</c:v>
                </c:pt>
                <c:pt idx="56" formatCode="0">
                  <c:v>1004.6781513152645</c:v>
                </c:pt>
                <c:pt idx="57" formatCode="0">
                  <c:v>1007.8466576978035</c:v>
                </c:pt>
                <c:pt idx="58" formatCode="0">
                  <c:v>1009.7645517991353</c:v>
                </c:pt>
                <c:pt idx="59" formatCode="0">
                  <c:v>1012.6929998746147</c:v>
                </c:pt>
                <c:pt idx="60" formatCode="0">
                  <c:v>1013.1858527117698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1004.9560425251295</c:v>
                </c:pt>
                <c:pt idx="77" formatCode="0">
                  <c:v>999.26475559122071</c:v>
                </c:pt>
                <c:pt idx="78" formatCode="0">
                  <c:v>994.38152252664031</c:v>
                </c:pt>
                <c:pt idx="79" formatCode="0">
                  <c:v>1002.8300115029159</c:v>
                </c:pt>
                <c:pt idx="80" formatCode="0">
                  <c:v>1008.13168766842</c:v>
                </c:pt>
                <c:pt idx="81" formatCode="0">
                  <c:v>1012.2326156577905</c:v>
                </c:pt>
                <c:pt idx="82" formatCode="0">
                  <c:v>1013.6253071182615</c:v>
                </c:pt>
                <c:pt idx="83" formatCode="0">
                  <c:v>1016.6065666823094</c:v>
                </c:pt>
                <c:pt idx="84" formatCode="0">
                  <c:v>1016.8440325772574</c:v>
                </c:pt>
                <c:pt idx="85" formatCode="0">
                  <c:v>1015.6316279131705</c:v>
                </c:pt>
                <c:pt idx="86" formatCode="0">
                  <c:v>1012.6999669365699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1001.5245339621608</c:v>
                </c:pt>
                <c:pt idx="93" formatCode="0">
                  <c:v>1006.7708939603792</c:v>
                </c:pt>
                <c:pt idx="94" formatCode="0">
                  <c:v>1008.8112567045155</c:v>
                </c:pt>
                <c:pt idx="95" formatCode="0">
                  <c:v>1011.7853211951369</c:v>
                </c:pt>
                <c:pt idx="96" formatCode="0">
                  <c:v>1012.4663883951827</c:v>
                </c:pt>
                <c:pt idx="97" formatCode="0">
                  <c:v>1011.2604423782204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1002.5504699397843</c:v>
                </c:pt>
                <c:pt idx="105" formatCode="0">
                  <c:v>1006.6241690736786</c:v>
                </c:pt>
                <c:pt idx="106" formatCode="0">
                  <c:v>1009.3957203764708</c:v>
                </c:pt>
                <c:pt idx="107" formatCode="0">
                  <c:v>1013.6594256508356</c:v>
                </c:pt>
                <c:pt idx="108" formatCode="0">
                  <c:v>1015.2709076925761</c:v>
                </c:pt>
                <c:pt idx="109" formatCode="0">
                  <c:v>1016.6979439840618</c:v>
                </c:pt>
                <c:pt idx="110" formatCode="0">
                  <c:v>1014.7363961691489</c:v>
                </c:pt>
                <c:pt idx="111" formatCode="0">
                  <c:v>1008.7195746087539</c:v>
                </c:pt>
                <c:pt idx="112" formatCode="0">
                  <c:v>1003.9203508793098</c:v>
                </c:pt>
                <c:pt idx="113" formatCode="0">
                  <c:v>997.52891119048843</c:v>
                </c:pt>
                <c:pt idx="114" formatCode="0">
                  <c:v>992.57179753882338</c:v>
                </c:pt>
                <c:pt idx="115" formatCode="0">
                  <c:v>1008.8451338046533</c:v>
                </c:pt>
                <c:pt idx="116" formatCode="0">
                  <c:v>1019.5535534217785</c:v>
                </c:pt>
                <c:pt idx="117" formatCode="0">
                  <c:v>1023.4271011377856</c:v>
                </c:pt>
                <c:pt idx="118" formatCode="0">
                  <c:v>1026.0413700417123</c:v>
                </c:pt>
                <c:pt idx="119" formatCode="0">
                  <c:v>1029.8941177260845</c:v>
                </c:pt>
                <c:pt idx="120" formatCode="0">
                  <c:v>1030.0056561041608</c:v>
                </c:pt>
                <c:pt idx="121" formatCode="0">
                  <c:v>1029.1350491475844</c:v>
                </c:pt>
                <c:pt idx="122" formatCode="0">
                  <c:v>1025.4605102255885</c:v>
                </c:pt>
                <c:pt idx="123" formatCode="0">
                  <c:v>1019.2528132596902</c:v>
                </c:pt>
                <c:pt idx="124" formatCode="0">
                  <c:v>1015.3094666930269</c:v>
                </c:pt>
                <c:pt idx="125" formatCode="0">
                  <c:v>1009.5312745751626</c:v>
                </c:pt>
                <c:pt idx="126" formatCode="0">
                  <c:v>1004.4311599089605</c:v>
                </c:pt>
                <c:pt idx="127" formatCode="0">
                  <c:v>1014.8307902101825</c:v>
                </c:pt>
                <c:pt idx="128" formatCode="0">
                  <c:v>1023.3280266414395</c:v>
                </c:pt>
                <c:pt idx="129" formatCode="0">
                  <c:v>1026.1528265169536</c:v>
                </c:pt>
                <c:pt idx="130" formatCode="0">
                  <c:v>1027.6326691324778</c:v>
                </c:pt>
                <c:pt idx="131" formatCode="0">
                  <c:v>1030.1941402019875</c:v>
                </c:pt>
                <c:pt idx="132" formatCode="0">
                  <c:v>1032.2717829795918</c:v>
                </c:pt>
                <c:pt idx="133" formatCode="0">
                  <c:v>1031.4584637701403</c:v>
                </c:pt>
                <c:pt idx="134" formatCode="0">
                  <c:v>1028.7052647076866</c:v>
                </c:pt>
                <c:pt idx="135" formatCode="0">
                  <c:v>1024.2737379070049</c:v>
                </c:pt>
                <c:pt idx="136" formatCode="0">
                  <c:v>1019.7864354850421</c:v>
                </c:pt>
                <c:pt idx="137" formatCode="0">
                  <c:v>1013.6487957726445</c:v>
                </c:pt>
                <c:pt idx="138" formatCode="0">
                  <c:v>1007.7511800039352</c:v>
                </c:pt>
                <c:pt idx="139" formatCode="0">
                  <c:v>1013.7882115414923</c:v>
                </c:pt>
                <c:pt idx="140" formatCode="0">
                  <c:v>1017.6723512838114</c:v>
                </c:pt>
                <c:pt idx="141" formatCode="0">
                  <c:v>1021.464557128223</c:v>
                </c:pt>
                <c:pt idx="142" formatCode="0">
                  <c:v>1022.254487536155</c:v>
                </c:pt>
                <c:pt idx="143" formatCode="0">
                  <c:v>1028.5436231965195</c:v>
                </c:pt>
                <c:pt idx="144" formatCode="0">
                  <c:v>1029.0118649347889</c:v>
                </c:pt>
                <c:pt idx="145" formatCode="0">
                  <c:v>1028.4385435164766</c:v>
                </c:pt>
                <c:pt idx="146" formatCode="0">
                  <c:v>1024.9616570779228</c:v>
                </c:pt>
                <c:pt idx="147" formatCode="0">
                  <c:v>1021.7997164914144</c:v>
                </c:pt>
                <c:pt idx="148" formatCode="0">
                  <c:v>1019.7806141311412</c:v>
                </c:pt>
                <c:pt idx="149" formatCode="0">
                  <c:v>1018.4563313873076</c:v>
                </c:pt>
                <c:pt idx="150" formatCode="0">
                  <c:v>1019.960745162559</c:v>
                </c:pt>
                <c:pt idx="151" formatCode="0">
                  <c:v>1030.6499660736858</c:v>
                </c:pt>
                <c:pt idx="152" formatCode="0">
                  <c:v>1037.8824867395372</c:v>
                </c:pt>
                <c:pt idx="153" formatCode="0">
                  <c:v>1038.8455814085964</c:v>
                </c:pt>
                <c:pt idx="154" formatCode="0">
                  <c:v>1038.5505087143481</c:v>
                </c:pt>
                <c:pt idx="155" formatCode="0">
                  <c:v>1040.2929342334298</c:v>
                </c:pt>
                <c:pt idx="156" formatCode="0">
                  <c:v>1041.9221440076601</c:v>
                </c:pt>
                <c:pt idx="157" formatCode="0">
                  <c:v>1041.4985802902402</c:v>
                </c:pt>
                <c:pt idx="158" formatCode="0">
                  <c:v>1039.0141732763555</c:v>
                </c:pt>
                <c:pt idx="159" formatCode="0">
                  <c:v>1034.4762588836898</c:v>
                </c:pt>
                <c:pt idx="160" formatCode="0">
                  <c:v>1031.0894353739168</c:v>
                </c:pt>
                <c:pt idx="161" formatCode="0">
                  <c:v>1026.0286510513358</c:v>
                </c:pt>
                <c:pt idx="162" formatCode="0">
                  <c:v>1023.7470864568921</c:v>
                </c:pt>
                <c:pt idx="163" formatCode="0">
                  <c:v>1023.9412641655601</c:v>
                </c:pt>
                <c:pt idx="164" formatCode="0">
                  <c:v>1023.0050153650186</c:v>
                </c:pt>
                <c:pt idx="165" formatCode="0">
                  <c:v>1026.4737132791681</c:v>
                </c:pt>
                <c:pt idx="166" formatCode="0">
                  <c:v>1028.2295530708977</c:v>
                </c:pt>
                <c:pt idx="167" formatCode="0">
                  <c:v>1031.1851376442435</c:v>
                </c:pt>
                <c:pt idx="168" formatCode="0">
                  <c:v>1033.0125508532326</c:v>
                </c:pt>
                <c:pt idx="169" formatCode="0">
                  <c:v>1032.5499559693089</c:v>
                </c:pt>
                <c:pt idx="170" formatCode="0">
                  <c:v>1029.9541126381203</c:v>
                </c:pt>
                <c:pt idx="171" formatCode="0">
                  <c:v>1024.5979416011016</c:v>
                </c:pt>
                <c:pt idx="172" formatCode="0">
                  <c:v>1020.6467324418667</c:v>
                </c:pt>
                <c:pt idx="173" formatCode="0">
                  <c:v>1014.8734415073205</c:v>
                </c:pt>
                <c:pt idx="174" formatCode="0">
                  <c:v>1011.7268189568763</c:v>
                </c:pt>
                <c:pt idx="175" formatCode="0">
                  <c:v>1010.7604876388442</c:v>
                </c:pt>
                <c:pt idx="176" formatCode="0">
                  <c:v>1009.8549140812305</c:v>
                </c:pt>
                <c:pt idx="177" formatCode="0">
                  <c:v>1013.0734760333856</c:v>
                </c:pt>
                <c:pt idx="178" formatCode="0">
                  <c:v>1016.1502079346401</c:v>
                </c:pt>
                <c:pt idx="179" formatCode="0">
                  <c:v>1019.0277007504141</c:v>
                </c:pt>
                <c:pt idx="180" formatCode="0">
                  <c:v>1019.9952732534347</c:v>
                </c:pt>
                <c:pt idx="181" formatCode="0">
                  <c:v>1019.3947474365003</c:v>
                </c:pt>
                <c:pt idx="182" formatCode="0">
                  <c:v>1014.7159706981987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996.28789063864622</c:v>
                </c:pt>
                <c:pt idx="221" formatCode="0">
                  <c:v>989.69409230941505</c:v>
                </c:pt>
                <c:pt idx="222" formatCode="0">
                  <c:v>986.69255257508314</c:v>
                </c:pt>
                <c:pt idx="223" formatCode="0">
                  <c:v>1002.8471063252589</c:v>
                </c:pt>
                <c:pt idx="224" formatCode="0">
                  <c:v>1014.9381489490074</c:v>
                </c:pt>
                <c:pt idx="225" formatCode="0">
                  <c:v>1018.2750004046519</c:v>
                </c:pt>
                <c:pt idx="226" formatCode="0">
                  <c:v>1020.4884172388143</c:v>
                </c:pt>
                <c:pt idx="227" formatCode="0">
                  <c:v>1023.8554678666002</c:v>
                </c:pt>
                <c:pt idx="228" formatCode="0">
                  <c:v>1025.3631669157262</c:v>
                </c:pt>
                <c:pt idx="229" formatCode="0">
                  <c:v>1024.4469637973866</c:v>
                </c:pt>
                <c:pt idx="230" formatCode="0">
                  <c:v>1020.8835032111914</c:v>
                </c:pt>
                <c:pt idx="231" formatCode="0">
                  <c:v>1014.1344841952955</c:v>
                </c:pt>
                <c:pt idx="232" formatCode="0">
                  <c:v>1008.8191801543772</c:v>
                </c:pt>
                <c:pt idx="233" formatCode="0">
                  <c:v>1001.9235775703492</c:v>
                </c:pt>
                <c:pt idx="234" formatCode="0">
                  <c:v>997.70884794849508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1000.8954132617376</c:v>
                </c:pt>
                <c:pt idx="248" formatCode="0">
                  <c:v>1011.5492979534694</c:v>
                </c:pt>
                <c:pt idx="249" formatCode="0">
                  <c:v>1014.0261969125656</c:v>
                </c:pt>
                <c:pt idx="250" formatCode="0">
                  <c:v>1015.5962676072232</c:v>
                </c:pt>
                <c:pt idx="251" formatCode="0">
                  <c:v>1019.3443848921839</c:v>
                </c:pt>
                <c:pt idx="252" formatCode="0">
                  <c:v>1024.6485766210133</c:v>
                </c:pt>
                <c:pt idx="253" formatCode="0">
                  <c:v>1026.7529948615793</c:v>
                </c:pt>
                <c:pt idx="254" formatCode="0">
                  <c:v>1031.4582139032457</c:v>
                </c:pt>
                <c:pt idx="255" formatCode="0">
                  <c:v>1033.1594910324798</c:v>
                </c:pt>
                <c:pt idx="256" formatCode="0">
                  <c:v>1031.2411748535294</c:v>
                </c:pt>
                <c:pt idx="257" formatCode="0">
                  <c:v>1031.2197431848131</c:v>
                </c:pt>
                <c:pt idx="258" formatCode="0">
                  <c:v>1035.1105883327027</c:v>
                </c:pt>
                <c:pt idx="259" formatCode="0">
                  <c:v>1039.1873132230098</c:v>
                </c:pt>
                <c:pt idx="260" formatCode="0">
                  <c:v>1040.64715251396</c:v>
                </c:pt>
                <c:pt idx="261" formatCode="0">
                  <c:v>1044.573224967211</c:v>
                </c:pt>
                <c:pt idx="262" formatCode="0">
                  <c:v>1046.7009473946987</c:v>
                </c:pt>
                <c:pt idx="263" formatCode="0">
                  <c:v>1049.8375965074622</c:v>
                </c:pt>
                <c:pt idx="264" formatCode="0">
                  <c:v>1049.9170204483414</c:v>
                </c:pt>
                <c:pt idx="265" formatCode="0">
                  <c:v>1049.4854527444195</c:v>
                </c:pt>
                <c:pt idx="266" formatCode="0">
                  <c:v>1048.7589249303912</c:v>
                </c:pt>
                <c:pt idx="267" formatCode="0">
                  <c:v>1043.7930712783018</c:v>
                </c:pt>
                <c:pt idx="268" formatCode="0">
                  <c:v>1038.9416490690851</c:v>
                </c:pt>
                <c:pt idx="269" formatCode="0">
                  <c:v>1035.7375770445715</c:v>
                </c:pt>
                <c:pt idx="270" formatCode="0">
                  <c:v>1035.0523690448908</c:v>
                </c:pt>
                <c:pt idx="271" formatCode="0">
                  <c:v>1034.8666644559476</c:v>
                </c:pt>
                <c:pt idx="272" formatCode="0">
                  <c:v>1034.5039357665248</c:v>
                </c:pt>
                <c:pt idx="273" formatCode="0">
                  <c:v>1035.1611961887068</c:v>
                </c:pt>
                <c:pt idx="274" formatCode="0">
                  <c:v>1034.5485803744091</c:v>
                </c:pt>
                <c:pt idx="275" formatCode="0">
                  <c:v>1035.1615953730993</c:v>
                </c:pt>
                <c:pt idx="276" formatCode="0">
                  <c:v>1039.0673404716767</c:v>
                </c:pt>
                <c:pt idx="277" formatCode="0">
                  <c:v>1040.7239567485747</c:v>
                </c:pt>
                <c:pt idx="278" formatCode="0">
                  <c:v>1041.6208567265348</c:v>
                </c:pt>
                <c:pt idx="279" formatCode="0">
                  <c:v>1040.0072364432947</c:v>
                </c:pt>
                <c:pt idx="280" formatCode="0">
                  <c:v>1036.6081020945683</c:v>
                </c:pt>
                <c:pt idx="281" formatCode="0">
                  <c:v>1034.2321492112412</c:v>
                </c:pt>
                <c:pt idx="282" formatCode="0">
                  <c:v>1034.8151812803712</c:v>
                </c:pt>
                <c:pt idx="283" formatCode="0">
                  <c:v>1033.1560190213895</c:v>
                </c:pt>
                <c:pt idx="284" formatCode="0">
                  <c:v>1033.0649891590178</c:v>
                </c:pt>
                <c:pt idx="285" formatCode="0">
                  <c:v>1035.3336523473665</c:v>
                </c:pt>
                <c:pt idx="286" formatCode="0">
                  <c:v>1037.2225805962892</c:v>
                </c:pt>
                <c:pt idx="287" formatCode="0">
                  <c:v>1040.1997535359728</c:v>
                </c:pt>
                <c:pt idx="288" formatCode="0">
                  <c:v>1044.4006850896453</c:v>
                </c:pt>
                <c:pt idx="289" formatCode="0">
                  <c:v>1046.9318266111297</c:v>
                </c:pt>
                <c:pt idx="290" formatCode="0">
                  <c:v>1048.1960194785077</c:v>
                </c:pt>
                <c:pt idx="291" formatCode="0">
                  <c:v>1047.8818038274223</c:v>
                </c:pt>
                <c:pt idx="292" formatCode="0">
                  <c:v>1046.2627501552411</c:v>
                </c:pt>
                <c:pt idx="293" formatCode="0">
                  <c:v>1045.1773641885</c:v>
                </c:pt>
                <c:pt idx="294" formatCode="0">
                  <c:v>1046.7073533351886</c:v>
                </c:pt>
                <c:pt idx="295" formatCode="0">
                  <c:v>1048.3208788382235</c:v>
                </c:pt>
                <c:pt idx="296" formatCode="0">
                  <c:v>1048.9661569111458</c:v>
                </c:pt>
                <c:pt idx="297" formatCode="0">
                  <c:v>1053.3561685580853</c:v>
                </c:pt>
                <c:pt idx="298" formatCode="0">
                  <c:v>1055.2651459775295</c:v>
                </c:pt>
                <c:pt idx="299" formatCode="0">
                  <c:v>1058.4723957466042</c:v>
                </c:pt>
                <c:pt idx="300" formatCode="0">
                  <c:v>1060.7470222306465</c:v>
                </c:pt>
                <c:pt idx="301" formatCode="0">
                  <c:v>1062.9121813311883</c:v>
                </c:pt>
                <c:pt idx="302" formatCode="0">
                  <c:v>1063.6100350470419</c:v>
                </c:pt>
                <c:pt idx="303" formatCode="0">
                  <c:v>1061.1476363453753</c:v>
                </c:pt>
                <c:pt idx="304" formatCode="0">
                  <c:v>1058.4501725596738</c:v>
                </c:pt>
                <c:pt idx="305" formatCode="0">
                  <c:v>1056.6743156299642</c:v>
                </c:pt>
                <c:pt idx="306" formatCode="0">
                  <c:v>1056.7886082095417</c:v>
                </c:pt>
                <c:pt idx="307" formatCode="0">
                  <c:v>1056.4017837916099</c:v>
                </c:pt>
                <c:pt idx="308" formatCode="0">
                  <c:v>1056.883451166321</c:v>
                </c:pt>
                <c:pt idx="309" formatCode="0">
                  <c:v>1059.8054721459025</c:v>
                </c:pt>
                <c:pt idx="310" formatCode="0">
                  <c:v>1061.3100700826546</c:v>
                </c:pt>
                <c:pt idx="311" formatCode="0">
                  <c:v>1063.5340603899128</c:v>
                </c:pt>
                <c:pt idx="312" formatCode="0">
                  <c:v>1066.3259921429401</c:v>
                </c:pt>
                <c:pt idx="313" formatCode="0">
                  <c:v>1067.9181455001242</c:v>
                </c:pt>
                <c:pt idx="314" formatCode="0">
                  <c:v>1068.2162457033869</c:v>
                </c:pt>
                <c:pt idx="315" formatCode="0">
                  <c:v>1064.7834409341183</c:v>
                </c:pt>
                <c:pt idx="316" formatCode="0">
                  <c:v>1062.0155150222238</c:v>
                </c:pt>
                <c:pt idx="317" formatCode="0">
                  <c:v>1059.3412732230829</c:v>
                </c:pt>
                <c:pt idx="318" formatCode="0">
                  <c:v>1059.7125949978526</c:v>
                </c:pt>
                <c:pt idx="319" formatCode="0">
                  <c:v>1060.0907749514188</c:v>
                </c:pt>
                <c:pt idx="320" formatCode="0">
                  <c:v>1060.5505727604821</c:v>
                </c:pt>
                <c:pt idx="321" formatCode="0">
                  <c:v>1062.7595631643699</c:v>
                </c:pt>
                <c:pt idx="322" formatCode="0">
                  <c:v>1062.4446904952833</c:v>
                </c:pt>
                <c:pt idx="323" formatCode="0">
                  <c:v>1064.8079131050856</c:v>
                </c:pt>
                <c:pt idx="324" formatCode="0">
                  <c:v>1067.7019903796529</c:v>
                </c:pt>
                <c:pt idx="325" formatCode="0">
                  <c:v>1068.9362719699623</c:v>
                </c:pt>
                <c:pt idx="326" formatCode="0">
                  <c:v>1069.6877973523729</c:v>
                </c:pt>
                <c:pt idx="327" formatCode="0">
                  <c:v>1067.9325225915243</c:v>
                </c:pt>
                <c:pt idx="328" formatCode="0">
                  <c:v>1064.8007933336669</c:v>
                </c:pt>
                <c:pt idx="329" formatCode="0">
                  <c:v>1061.6218651228855</c:v>
                </c:pt>
                <c:pt idx="330" formatCode="0">
                  <c:v>1062.8674289751611</c:v>
                </c:pt>
                <c:pt idx="331" formatCode="0">
                  <c:v>1062.0108846740477</c:v>
                </c:pt>
                <c:pt idx="332" formatCode="0">
                  <c:v>1061.7114238726194</c:v>
                </c:pt>
                <c:pt idx="333" formatCode="0">
                  <c:v>1064.6973763138219</c:v>
                </c:pt>
                <c:pt idx="334" formatCode="0">
                  <c:v>1064.9094477599144</c:v>
                </c:pt>
                <c:pt idx="335" formatCode="0">
                  <c:v>1066.0082897647171</c:v>
                </c:pt>
                <c:pt idx="336" formatCode="0">
                  <c:v>1068.7657755309128</c:v>
                </c:pt>
                <c:pt idx="337" formatCode="0">
                  <c:v>1069.5829794663534</c:v>
                </c:pt>
                <c:pt idx="338" formatCode="0">
                  <c:v>1068.4306321268723</c:v>
                </c:pt>
                <c:pt idx="339" formatCode="0">
                  <c:v>1065.4356064866602</c:v>
                </c:pt>
                <c:pt idx="340" formatCode="0">
                  <c:v>1063.4224813561311</c:v>
                </c:pt>
                <c:pt idx="341" formatCode="0">
                  <c:v>1063.8671870341664</c:v>
                </c:pt>
                <c:pt idx="342" formatCode="0">
                  <c:v>1063.4042080527538</c:v>
                </c:pt>
                <c:pt idx="343" formatCode="0">
                  <c:v>1064.453926208346</c:v>
                </c:pt>
                <c:pt idx="344" formatCode="0">
                  <c:v>1064.9487841825799</c:v>
                </c:pt>
                <c:pt idx="345" formatCode="0">
                  <c:v>1071.0590234323643</c:v>
                </c:pt>
                <c:pt idx="346" formatCode="0">
                  <c:v>1074.660716417711</c:v>
                </c:pt>
                <c:pt idx="347" formatCode="0">
                  <c:v>1079.8992066882474</c:v>
                </c:pt>
                <c:pt idx="348" formatCode="0">
                  <c:v>1080.0942553250293</c:v>
                </c:pt>
                <c:pt idx="349" formatCode="0">
                  <c:v>1080.3484305745881</c:v>
                </c:pt>
                <c:pt idx="350" formatCode="0">
                  <c:v>1077.0787666432304</c:v>
                </c:pt>
                <c:pt idx="351" formatCode="0">
                  <c:v>1073.891335093095</c:v>
                </c:pt>
                <c:pt idx="352" formatCode="0">
                  <c:v>1070.9321946331488</c:v>
                </c:pt>
                <c:pt idx="353" formatCode="0">
                  <c:v>1068.6811072733826</c:v>
                </c:pt>
                <c:pt idx="354" formatCode="0">
                  <c:v>1068.1423331589165</c:v>
                </c:pt>
                <c:pt idx="355" formatCode="0">
                  <c:v>1067.7873723656476</c:v>
                </c:pt>
                <c:pt idx="356" formatCode="0">
                  <c:v>1067.0795277115101</c:v>
                </c:pt>
                <c:pt idx="357" formatCode="0">
                  <c:v>1068.373040511176</c:v>
                </c:pt>
                <c:pt idx="358" formatCode="0">
                  <c:v>1067.6719996619117</c:v>
                </c:pt>
                <c:pt idx="359" formatCode="0">
                  <c:v>1067.0255674668076</c:v>
                </c:pt>
                <c:pt idx="360" formatCode="0">
                  <c:v>1073.2781268079998</c:v>
                </c:pt>
                <c:pt idx="361" formatCode="0">
                  <c:v>1075.3538688252206</c:v>
                </c:pt>
                <c:pt idx="362" formatCode="0">
                  <c:v>1076.5267289397623</c:v>
                </c:pt>
                <c:pt idx="363" formatCode="0">
                  <c:v>1074.3404387005974</c:v>
                </c:pt>
                <c:pt idx="364" formatCode="0">
                  <c:v>1071.4972475770376</c:v>
                </c:pt>
                <c:pt idx="365" formatCode="0">
                  <c:v>1075.6478486715635</c:v>
                </c:pt>
                <c:pt idx="366" formatCode="0">
                  <c:v>1081.7647397396775</c:v>
                </c:pt>
                <c:pt idx="367" formatCode="0">
                  <c:v>1087.6850756669105</c:v>
                </c:pt>
                <c:pt idx="368" formatCode="0">
                  <c:v>1103.2636638487318</c:v>
                </c:pt>
                <c:pt idx="369" formatCode="0">
                  <c:v>1115.0329461866806</c:v>
                </c:pt>
                <c:pt idx="370" formatCode="0">
                  <c:v>1124.6658628081261</c:v>
                </c:pt>
                <c:pt idx="371" formatCode="0">
                  <c:v>1136.2095939981605</c:v>
                </c:pt>
                <c:pt idx="372" formatCode="0">
                  <c:v>1136.6632618859103</c:v>
                </c:pt>
                <c:pt idx="373" formatCode="0">
                  <c:v>1140.6315134931103</c:v>
                </c:pt>
                <c:pt idx="374" formatCode="0">
                  <c:v>1144.2818720229443</c:v>
                </c:pt>
                <c:pt idx="375" formatCode="0">
                  <c:v>1146.3220127883469</c:v>
                </c:pt>
                <c:pt idx="376" formatCode="0">
                  <c:v>1151.5116692536765</c:v>
                </c:pt>
                <c:pt idx="377" formatCode="0">
                  <c:v>1160.242317977727</c:v>
                </c:pt>
                <c:pt idx="378" formatCode="0">
                  <c:v>1176.648885267756</c:v>
                </c:pt>
                <c:pt idx="379" formatCode="0">
                  <c:v>1183.2998916393672</c:v>
                </c:pt>
                <c:pt idx="380" formatCode="0">
                  <c:v>1189.3928709014269</c:v>
                </c:pt>
                <c:pt idx="381" formatCode="0">
                  <c:v>1192.3874550393064</c:v>
                </c:pt>
                <c:pt idx="382" formatCode="0">
                  <c:v>1193.4052286953813</c:v>
                </c:pt>
                <c:pt idx="383" formatCode="0">
                  <c:v>1195.0662923570674</c:v>
                </c:pt>
                <c:pt idx="384" formatCode="0">
                  <c:v>1195.0972517144749</c:v>
                </c:pt>
                <c:pt idx="385" formatCode="0">
                  <c:v>1194.3966949600631</c:v>
                </c:pt>
                <c:pt idx="386" formatCode="0">
                  <c:v>1192.3151294850773</c:v>
                </c:pt>
                <c:pt idx="387" formatCode="0">
                  <c:v>1189.8538025374048</c:v>
                </c:pt>
                <c:pt idx="388" formatCode="0">
                  <c:v>1186.8468903883438</c:v>
                </c:pt>
                <c:pt idx="389" formatCode="0">
                  <c:v>1184.1674603666872</c:v>
                </c:pt>
                <c:pt idx="390" formatCode="0">
                  <c:v>1182.421772640417</c:v>
                </c:pt>
                <c:pt idx="391" formatCode="0">
                  <c:v>1184.6283067407935</c:v>
                </c:pt>
                <c:pt idx="392" formatCode="0">
                  <c:v>1186.9352060238709</c:v>
                </c:pt>
                <c:pt idx="393" formatCode="0">
                  <c:v>1187.7545667488989</c:v>
                </c:pt>
                <c:pt idx="394" formatCode="0">
                  <c:v>1187.3586653699572</c:v>
                </c:pt>
                <c:pt idx="395" formatCode="0">
                  <c:v>1187.7578159905597</c:v>
                </c:pt>
                <c:pt idx="396" formatCode="0">
                  <c:v>1188.2962801214035</c:v>
                </c:pt>
                <c:pt idx="397" formatCode="0">
                  <c:v>1187.9009902310618</c:v>
                </c:pt>
                <c:pt idx="398" formatCode="0">
                  <c:v>1186.0845282957816</c:v>
                </c:pt>
                <c:pt idx="399" formatCode="0">
                  <c:v>1183.7230556875809</c:v>
                </c:pt>
                <c:pt idx="400" formatCode="0">
                  <c:v>1181.7864206349764</c:v>
                </c:pt>
                <c:pt idx="401" formatCode="0">
                  <c:v>1180.4995805044919</c:v>
                </c:pt>
                <c:pt idx="402" formatCode="0">
                  <c:v>1181.0136366246486</c:v>
                </c:pt>
                <c:pt idx="403" formatCode="0">
                  <c:v>1178.9519906204564</c:v>
                </c:pt>
                <c:pt idx="404" formatCode="0">
                  <c:v>1178.7529582925856</c:v>
                </c:pt>
                <c:pt idx="405" formatCode="0">
                  <c:v>1179.9868963004501</c:v>
                </c:pt>
                <c:pt idx="406" formatCode="0">
                  <c:v>1180.1711040368223</c:v>
                </c:pt>
                <c:pt idx="407" formatCode="0">
                  <c:v>1181.0970717243986</c:v>
                </c:pt>
                <c:pt idx="408" formatCode="0">
                  <c:v>1183.7788353558471</c:v>
                </c:pt>
                <c:pt idx="409" formatCode="0">
                  <c:v>1187.250374558764</c:v>
                </c:pt>
                <c:pt idx="410" formatCode="0">
                  <c:v>1188.1398018156387</c:v>
                </c:pt>
                <c:pt idx="411" formatCode="0">
                  <c:v>1189.9791070435658</c:v>
                </c:pt>
                <c:pt idx="412" formatCode="0">
                  <c:v>1190.129123699239</c:v>
                </c:pt>
                <c:pt idx="413" formatCode="0">
                  <c:v>1194.3414776499314</c:v>
                </c:pt>
                <c:pt idx="414" formatCode="0">
                  <c:v>1200.1622057080438</c:v>
                </c:pt>
                <c:pt idx="415" formatCode="0">
                  <c:v>1205.6435754515053</c:v>
                </c:pt>
                <c:pt idx="416" formatCode="0">
                  <c:v>1210.367367351505</c:v>
                </c:pt>
                <c:pt idx="417" formatCode="0">
                  <c:v>1210.8836830908876</c:v>
                </c:pt>
                <c:pt idx="418" formatCode="0">
                  <c:v>1209.8411729598004</c:v>
                </c:pt>
                <c:pt idx="419" formatCode="0">
                  <c:v>1209.1538630301645</c:v>
                </c:pt>
                <c:pt idx="420" formatCode="0">
                  <c:v>1209.8145217835781</c:v>
                </c:pt>
                <c:pt idx="421" formatCode="0">
                  <c:v>1209.184143458426</c:v>
                </c:pt>
                <c:pt idx="422" formatCode="0">
                  <c:v>1207.102879121675</c:v>
                </c:pt>
                <c:pt idx="423" formatCode="0">
                  <c:v>1207.5082179919896</c:v>
                </c:pt>
                <c:pt idx="424" formatCode="0">
                  <c:v>1208.6265945401535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1219.2509205155061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1219.5982497296507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1218.5343803787398</c:v>
                </c:pt>
                <c:pt idx="443" formatCode="0">
                  <c:v>1218.2482887437875</c:v>
                </c:pt>
                <c:pt idx="444" formatCode="0">
                  <c:v>1217.9109650059547</c:v>
                </c:pt>
                <c:pt idx="445" formatCode="0">
                  <c:v>1217.7171484754119</c:v>
                </c:pt>
                <c:pt idx="446" formatCode="0">
                  <c:v>1216.2540418258111</c:v>
                </c:pt>
                <c:pt idx="447" formatCode="0">
                  <c:v>1214.080392294557</c:v>
                </c:pt>
                <c:pt idx="448" formatCode="0">
                  <c:v>1213.4808070035656</c:v>
                </c:pt>
                <c:pt idx="449" formatCode="0">
                  <c:v>1216.4034602547683</c:v>
                </c:pt>
                <c:pt idx="450" formatCode="0">
                  <c:v>1219.4847146787897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1219.5938275080625</c:v>
                </c:pt>
                <c:pt idx="457" formatCode="0">
                  <c:v>1218.0608029473872</c:v>
                </c:pt>
                <c:pt idx="458" formatCode="0">
                  <c:v>1216.8750228412598</c:v>
                </c:pt>
                <c:pt idx="459" formatCode="0">
                  <c:v>1214.3870577957159</c:v>
                </c:pt>
                <c:pt idx="460" formatCode="0">
                  <c:v>1211.3453181480077</c:v>
                </c:pt>
                <c:pt idx="461" formatCode="0">
                  <c:v>1208.5518995345187</c:v>
                </c:pt>
                <c:pt idx="462" formatCode="0">
                  <c:v>1207.024692729485</c:v>
                </c:pt>
                <c:pt idx="463" formatCode="0">
                  <c:v>1206.2862657855849</c:v>
                </c:pt>
                <c:pt idx="464" formatCode="0">
                  <c:v>1205.7343302201168</c:v>
                </c:pt>
                <c:pt idx="465" formatCode="0">
                  <c:v>1205.4630706982612</c:v>
                </c:pt>
                <c:pt idx="466" formatCode="0">
                  <c:v>1204.1898433751628</c:v>
                </c:pt>
                <c:pt idx="467" formatCode="0">
                  <c:v>1204.3805401633392</c:v>
                </c:pt>
                <c:pt idx="468" formatCode="0">
                  <c:v>1203.8287191036786</c:v>
                </c:pt>
                <c:pt idx="469" formatCode="0">
                  <c:v>1203.3280959945055</c:v>
                </c:pt>
                <c:pt idx="470" formatCode="0">
                  <c:v>1201.5991986304339</c:v>
                </c:pt>
                <c:pt idx="471" formatCode="0">
                  <c:v>1199.3370181029718</c:v>
                </c:pt>
                <c:pt idx="472" formatCode="0">
                  <c:v>1196.5797010171173</c:v>
                </c:pt>
                <c:pt idx="473" formatCode="0">
                  <c:v>1194.7997204032285</c:v>
                </c:pt>
                <c:pt idx="474" formatCode="0">
                  <c:v>1194.9275777447867</c:v>
                </c:pt>
                <c:pt idx="475" formatCode="0">
                  <c:v>1194.3539903846854</c:v>
                </c:pt>
                <c:pt idx="476" formatCode="0">
                  <c:v>1194.1544384440858</c:v>
                </c:pt>
                <c:pt idx="477" formatCode="0">
                  <c:v>1195.2653861702981</c:v>
                </c:pt>
                <c:pt idx="478" formatCode="0">
                  <c:v>1194.590499047373</c:v>
                </c:pt>
                <c:pt idx="479" formatCode="0">
                  <c:v>1194.2205292146489</c:v>
                </c:pt>
                <c:pt idx="480" formatCode="0">
                  <c:v>1194.2317599208027</c:v>
                </c:pt>
                <c:pt idx="481" formatCode="0">
                  <c:v>1193.5153623722756</c:v>
                </c:pt>
                <c:pt idx="482" formatCode="0">
                  <c:v>1191.4728556518255</c:v>
                </c:pt>
                <c:pt idx="483" formatCode="0">
                  <c:v>1188.9466492832701</c:v>
                </c:pt>
                <c:pt idx="484" formatCode="0">
                  <c:v>1186.6854837406859</c:v>
                </c:pt>
                <c:pt idx="485" formatCode="0">
                  <c:v>1185.785056689831</c:v>
                </c:pt>
                <c:pt idx="486" formatCode="0">
                  <c:v>1184.7250172271113</c:v>
                </c:pt>
                <c:pt idx="487" formatCode="0">
                  <c:v>1184.5613345925315</c:v>
                </c:pt>
                <c:pt idx="488" formatCode="0">
                  <c:v>1184.3626465559232</c:v>
                </c:pt>
                <c:pt idx="489" formatCode="0">
                  <c:v>1184.6068589737804</c:v>
                </c:pt>
                <c:pt idx="490" formatCode="0">
                  <c:v>1183.3562854147558</c:v>
                </c:pt>
                <c:pt idx="491" formatCode="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7-46B4-9A0E-9927617B2EA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">
                  <c:v>1087.9411797824253</c:v>
                </c:pt>
                <c:pt idx="13" formatCode="0">
                  <c:v>1088.0710341721829</c:v>
                </c:pt>
                <c:pt idx="14" formatCode="0">
                  <c:v>1086.9318105432433</c:v>
                </c:pt>
                <c:pt idx="15" formatCode="0">
                  <c:v>1083.329706381661</c:v>
                </c:pt>
                <c:pt idx="16" formatCode="0">
                  <c:v>1080.8056032970887</c:v>
                </c:pt>
                <c:pt idx="17" formatCode="0">
                  <c:v>1077.7867255376198</c:v>
                </c:pt>
                <c:pt idx="18" formatCode="0">
                  <c:v>1074.6237374585808</c:v>
                </c:pt>
                <c:pt idx="19" formatCode="0">
                  <c:v>1073.1806494945743</c:v>
                </c:pt>
                <c:pt idx="20" formatCode="0">
                  <c:v>1070.959263097242</c:v>
                </c:pt>
                <c:pt idx="21" formatCode="0">
                  <c:v>1070.2319848279174</c:v>
                </c:pt>
                <c:pt idx="22" formatCode="0">
                  <c:v>1070.6498909321215</c:v>
                </c:pt>
                <c:pt idx="23" formatCode="0">
                  <c:v>1072.7835570757452</c:v>
                </c:pt>
                <c:pt idx="24" formatCode="0">
                  <c:v>1074.8946385630904</c:v>
                </c:pt>
                <c:pt idx="25" formatCode="0">
                  <c:v>1074.3672846866252</c:v>
                </c:pt>
                <c:pt idx="26" formatCode="0">
                  <c:v>1072.9447044413268</c:v>
                </c:pt>
                <c:pt idx="27" formatCode="0">
                  <c:v>1068.794160054445</c:v>
                </c:pt>
                <c:pt idx="28" formatCode="0">
                  <c:v>1065.5706056540112</c:v>
                </c:pt>
                <c:pt idx="29" formatCode="0">
                  <c:v>1061.4489885151766</c:v>
                </c:pt>
                <c:pt idx="30" formatCode="0">
                  <c:v>1057.2913305653381</c:v>
                </c:pt>
                <c:pt idx="31" formatCode="0">
                  <c:v>1055.3667681784418</c:v>
                </c:pt>
                <c:pt idx="32" formatCode="0">
                  <c:v>1052.8334055739119</c:v>
                </c:pt>
                <c:pt idx="33" formatCode="0">
                  <c:v>1049.7578852048839</c:v>
                </c:pt>
                <c:pt idx="34" formatCode="0">
                  <c:v>1048.9103614653441</c:v>
                </c:pt>
                <c:pt idx="35" formatCode="0">
                  <c:v>1050.1623940515581</c:v>
                </c:pt>
                <c:pt idx="36" formatCode="0">
                  <c:v>1052.4417224426595</c:v>
                </c:pt>
                <c:pt idx="37" formatCode="0">
                  <c:v>1051.7249914765259</c:v>
                </c:pt>
                <c:pt idx="38" formatCode="0">
                  <c:v>1049.3392164395539</c:v>
                </c:pt>
                <c:pt idx="39" formatCode="0">
                  <c:v>1044.4922283631224</c:v>
                </c:pt>
                <c:pt idx="40" formatCode="0">
                  <c:v>1041.0772035899561</c:v>
                </c:pt>
                <c:pt idx="41" formatCode="0">
                  <c:v>1036.6137932427357</c:v>
                </c:pt>
                <c:pt idx="42" formatCode="0">
                  <c:v>1032.697519798948</c:v>
                </c:pt>
                <c:pt idx="43" formatCode="0">
                  <c:v>1030.1637394256825</c:v>
                </c:pt>
                <c:pt idx="44" formatCode="0">
                  <c:v>1029.0355113129958</c:v>
                </c:pt>
                <c:pt idx="45" formatCode="0">
                  <c:v>1026.5420431374919</c:v>
                </c:pt>
                <c:pt idx="46" formatCode="0">
                  <c:v>1026.0925509334204</c:v>
                </c:pt>
                <c:pt idx="47" formatCode="0">
                  <c:v>1027.9202110330079</c:v>
                </c:pt>
                <c:pt idx="48" formatCode="0">
                  <c:v>1031.657682245469</c:v>
                </c:pt>
                <c:pt idx="49" formatCode="0">
                  <c:v>1032.0371401131226</c:v>
                </c:pt>
                <c:pt idx="50" formatCode="0">
                  <c:v>1031.0740725926635</c:v>
                </c:pt>
                <c:pt idx="51" formatCode="0">
                  <c:v>1027.2588516825954</c:v>
                </c:pt>
                <c:pt idx="52" formatCode="0">
                  <c:v>1024.5244447414018</c:v>
                </c:pt>
                <c:pt idx="53" formatCode="0">
                  <c:v>1020.3228763062931</c:v>
                </c:pt>
                <c:pt idx="54" formatCode="0">
                  <c:v>1017.0614107600783</c:v>
                </c:pt>
                <c:pt idx="55" formatCode="0">
                  <c:v>1016.3182584864708</c:v>
                </c:pt>
                <c:pt idx="56" formatCode="0">
                  <c:v>1014.4033614848125</c:v>
                </c:pt>
                <c:pt idx="57" formatCode="0">
                  <c:v>1011.2950179130995</c:v>
                </c:pt>
                <c:pt idx="58" formatCode="0">
                  <c:v>1010.9377395528639</c:v>
                </c:pt>
                <c:pt idx="59" formatCode="0">
                  <c:v>1012.7774954873623</c:v>
                </c:pt>
                <c:pt idx="60" formatCode="0">
                  <c:v>1015.4788348773574</c:v>
                </c:pt>
                <c:pt idx="61" formatCode="0">
                  <c:v>1015.0586588783509</c:v>
                </c:pt>
                <c:pt idx="62" formatCode="0">
                  <c:v>1012.7803576727752</c:v>
                </c:pt>
                <c:pt idx="63" formatCode="0">
                  <c:v>1008.204391792777</c:v>
                </c:pt>
                <c:pt idx="64" formatCode="0">
                  <c:v>1004.8130845456449</c:v>
                </c:pt>
                <c:pt idx="65" formatCode="0">
                  <c:v>999.67909847983083</c:v>
                </c:pt>
                <c:pt idx="66" formatCode="0">
                  <c:v>995.27026146359447</c:v>
                </c:pt>
                <c:pt idx="67" formatCode="0">
                  <c:v>993.10864804292078</c:v>
                </c:pt>
                <c:pt idx="68" formatCode="0">
                  <c:v>990.64336892067979</c:v>
                </c:pt>
                <c:pt idx="69" formatCode="0">
                  <c:v>988.90524488174367</c:v>
                </c:pt>
                <c:pt idx="70" formatCode="0">
                  <c:v>990.10129356121217</c:v>
                </c:pt>
                <c:pt idx="71" formatCode="0">
                  <c:v>993.21460949191157</c:v>
                </c:pt>
                <c:pt idx="72" formatCode="0">
                  <c:v>1006.8051660683639</c:v>
                </c:pt>
                <c:pt idx="73" formatCode="0">
                  <c:v>1014.0024206771728</c:v>
                </c:pt>
                <c:pt idx="74" formatCode="0">
                  <c:v>1017.7471442964147</c:v>
                </c:pt>
                <c:pt idx="75" formatCode="0">
                  <c:v>1018.5427357254316</c:v>
                </c:pt>
                <c:pt idx="76" formatCode="0">
                  <c:v>1020.9445860248049</c:v>
                </c:pt>
                <c:pt idx="77" formatCode="0">
                  <c:v>1020.3198601795805</c:v>
                </c:pt>
                <c:pt idx="78" formatCode="0">
                  <c:v>1020.5456344017746</c:v>
                </c:pt>
                <c:pt idx="79" formatCode="0">
                  <c:v>1022.8033079787042</c:v>
                </c:pt>
                <c:pt idx="80" formatCode="0">
                  <c:v>1023.2363471619236</c:v>
                </c:pt>
                <c:pt idx="81" formatCode="0">
                  <c:v>1022.930335108361</c:v>
                </c:pt>
                <c:pt idx="82" formatCode="0">
                  <c:v>1024.4350720415946</c:v>
                </c:pt>
                <c:pt idx="83" formatCode="0">
                  <c:v>1027.5695321329852</c:v>
                </c:pt>
                <c:pt idx="84" formatCode="0">
                  <c:v>1031.6249043303706</c:v>
                </c:pt>
                <c:pt idx="85" formatCode="0">
                  <c:v>1032.1255807817834</c:v>
                </c:pt>
                <c:pt idx="86" formatCode="0">
                  <c:v>1031.8871811933766</c:v>
                </c:pt>
                <c:pt idx="87" formatCode="0">
                  <c:v>1028.8672303758462</c:v>
                </c:pt>
                <c:pt idx="88" formatCode="0">
                  <c:v>1026.5735404617192</c:v>
                </c:pt>
                <c:pt idx="89" formatCode="0">
                  <c:v>1023.2236485537849</c:v>
                </c:pt>
                <c:pt idx="90" formatCode="0">
                  <c:v>1020.6167713141419</c:v>
                </c:pt>
                <c:pt idx="91" formatCode="0">
                  <c:v>1020.2802341533594</c:v>
                </c:pt>
                <c:pt idx="92" formatCode="0">
                  <c:v>1018.5645027027273</c:v>
                </c:pt>
                <c:pt idx="93" formatCode="0">
                  <c:v>1019.1371083042799</c:v>
                </c:pt>
                <c:pt idx="94" formatCode="0">
                  <c:v>1020.6881040348139</c:v>
                </c:pt>
                <c:pt idx="95" formatCode="0">
                  <c:v>1023.9303201871329</c:v>
                </c:pt>
                <c:pt idx="96" formatCode="0">
                  <c:v>1027.7526762184966</c:v>
                </c:pt>
                <c:pt idx="97" formatCode="0">
                  <c:v>1028.4832794265519</c:v>
                </c:pt>
                <c:pt idx="98" formatCode="0">
                  <c:v>1027.7850304225624</c:v>
                </c:pt>
                <c:pt idx="99" formatCode="0">
                  <c:v>1024.4181942008797</c:v>
                </c:pt>
                <c:pt idx="100" formatCode="0">
                  <c:v>1021.9711797026965</c:v>
                </c:pt>
                <c:pt idx="101" formatCode="0">
                  <c:v>1018.6177439879543</c:v>
                </c:pt>
                <c:pt idx="102" formatCode="0">
                  <c:v>1016.3968775225962</c:v>
                </c:pt>
                <c:pt idx="103" formatCode="0">
                  <c:v>1016.6166467323853</c:v>
                </c:pt>
                <c:pt idx="104" formatCode="0">
                  <c:v>1014.91249070306</c:v>
                </c:pt>
                <c:pt idx="105" formatCode="0">
                  <c:v>1014.3378779221578</c:v>
                </c:pt>
                <c:pt idx="106" formatCode="0">
                  <c:v>1016.3767154152819</c:v>
                </c:pt>
                <c:pt idx="107" formatCode="0">
                  <c:v>1020.6767182203386</c:v>
                </c:pt>
                <c:pt idx="108" formatCode="0">
                  <c:v>1027.7197230468039</c:v>
                </c:pt>
                <c:pt idx="109" formatCode="0">
                  <c:v>1031.5416704800521</c:v>
                </c:pt>
                <c:pt idx="110" formatCode="0">
                  <c:v>1033.7485516900642</c:v>
                </c:pt>
                <c:pt idx="111" formatCode="0">
                  <c:v>1032.2386933160926</c:v>
                </c:pt>
                <c:pt idx="112" formatCode="0">
                  <c:v>1032.0376877592128</c:v>
                </c:pt>
                <c:pt idx="113" formatCode="0">
                  <c:v>1031.188602157242</c:v>
                </c:pt>
                <c:pt idx="114" formatCode="0">
                  <c:v>1031.0234570443281</c:v>
                </c:pt>
                <c:pt idx="115" formatCode="0">
                  <c:v>1032.7979714510852</c:v>
                </c:pt>
                <c:pt idx="116" formatCode="0">
                  <c:v>1033.0342386367934</c:v>
                </c:pt>
                <c:pt idx="117" formatCode="0">
                  <c:v>1032.6254737664769</c:v>
                </c:pt>
                <c:pt idx="118" formatCode="0">
                  <c:v>1034.5948780183701</c:v>
                </c:pt>
                <c:pt idx="119" formatCode="0">
                  <c:v>1037.9642476580586</c:v>
                </c:pt>
                <c:pt idx="120" formatCode="0">
                  <c:v>1043.192690482789</c:v>
                </c:pt>
                <c:pt idx="121" formatCode="0">
                  <c:v>1045.0563774088866</c:v>
                </c:pt>
                <c:pt idx="122" formatCode="0">
                  <c:v>1045.7683701674696</c:v>
                </c:pt>
                <c:pt idx="123" formatCode="0">
                  <c:v>1043.6906068113783</c:v>
                </c:pt>
                <c:pt idx="124" formatCode="0">
                  <c:v>1043.1693701571489</c:v>
                </c:pt>
                <c:pt idx="125" formatCode="0">
                  <c:v>1041.3760488250753</c:v>
                </c:pt>
                <c:pt idx="126" formatCode="0">
                  <c:v>1040.1129025182286</c:v>
                </c:pt>
                <c:pt idx="127" formatCode="0">
                  <c:v>1040.3240846436604</c:v>
                </c:pt>
                <c:pt idx="128" formatCode="0">
                  <c:v>1039.5409178425257</c:v>
                </c:pt>
                <c:pt idx="129" formatCode="0">
                  <c:v>1038.7994410179688</c:v>
                </c:pt>
                <c:pt idx="130" formatCode="0">
                  <c:v>1040.2190171429938</c:v>
                </c:pt>
                <c:pt idx="131" formatCode="0">
                  <c:v>1043.2687459663136</c:v>
                </c:pt>
                <c:pt idx="132" formatCode="0">
                  <c:v>1047.7692191563056</c:v>
                </c:pt>
                <c:pt idx="133" formatCode="0">
                  <c:v>1048.9948505649427</c:v>
                </c:pt>
                <c:pt idx="134" formatCode="0">
                  <c:v>1048.8048572308442</c:v>
                </c:pt>
                <c:pt idx="135" formatCode="0">
                  <c:v>1047.0944166754234</c:v>
                </c:pt>
                <c:pt idx="136" formatCode="0">
                  <c:v>1045.728601351216</c:v>
                </c:pt>
                <c:pt idx="137" formatCode="0">
                  <c:v>1042.8573129993849</c:v>
                </c:pt>
                <c:pt idx="138" formatCode="0">
                  <c:v>1040.1597904743405</c:v>
                </c:pt>
                <c:pt idx="139" formatCode="0">
                  <c:v>1039.9625322362158</c:v>
                </c:pt>
                <c:pt idx="140" formatCode="0">
                  <c:v>1038.6525061381199</c:v>
                </c:pt>
                <c:pt idx="141" formatCode="0">
                  <c:v>1038.7703043148431</c:v>
                </c:pt>
                <c:pt idx="142" formatCode="0">
                  <c:v>1039.7288159237785</c:v>
                </c:pt>
                <c:pt idx="143" formatCode="0">
                  <c:v>1045.5228867424526</c:v>
                </c:pt>
                <c:pt idx="144" formatCode="0">
                  <c:v>1053.9206446915894</c:v>
                </c:pt>
                <c:pt idx="145" formatCode="0">
                  <c:v>1058.454046934392</c:v>
                </c:pt>
                <c:pt idx="146" formatCode="0">
                  <c:v>1062.0395265814659</c:v>
                </c:pt>
                <c:pt idx="147" formatCode="0">
                  <c:v>1063.7093268070032</c:v>
                </c:pt>
                <c:pt idx="148" formatCode="0">
                  <c:v>1065.8986480251831</c:v>
                </c:pt>
                <c:pt idx="149" formatCode="0">
                  <c:v>1067.3606731952677</c:v>
                </c:pt>
                <c:pt idx="150" formatCode="0">
                  <c:v>1069.386680180965</c:v>
                </c:pt>
                <c:pt idx="151" formatCode="0">
                  <c:v>1072.9878296723739</c:v>
                </c:pt>
                <c:pt idx="152" formatCode="0">
                  <c:v>1074.7909455807014</c:v>
                </c:pt>
                <c:pt idx="153" formatCode="0">
                  <c:v>1074.4962863220367</c:v>
                </c:pt>
                <c:pt idx="154" formatCode="0">
                  <c:v>1075.6171785865761</c:v>
                </c:pt>
                <c:pt idx="155" formatCode="0">
                  <c:v>1078.7253085611294</c:v>
                </c:pt>
                <c:pt idx="156" formatCode="0">
                  <c:v>1080.2638015516568</c:v>
                </c:pt>
                <c:pt idx="157" formatCode="0">
                  <c:v>1078.9840089005397</c:v>
                </c:pt>
                <c:pt idx="158" formatCode="0">
                  <c:v>1076.5714192492655</c:v>
                </c:pt>
                <c:pt idx="159" formatCode="0">
                  <c:v>1072.2619073457356</c:v>
                </c:pt>
                <c:pt idx="160" formatCode="0">
                  <c:v>1068.5446652411376</c:v>
                </c:pt>
                <c:pt idx="161" formatCode="0">
                  <c:v>1064.0890052562236</c:v>
                </c:pt>
                <c:pt idx="162" formatCode="0">
                  <c:v>1060.2926446780275</c:v>
                </c:pt>
                <c:pt idx="163" formatCode="0">
                  <c:v>1058.7522146126034</c:v>
                </c:pt>
                <c:pt idx="164" formatCode="0">
                  <c:v>1056.0969998915982</c:v>
                </c:pt>
                <c:pt idx="165" formatCode="0">
                  <c:v>1053.1722913616215</c:v>
                </c:pt>
                <c:pt idx="166" formatCode="0">
                  <c:v>1052.2252185756108</c:v>
                </c:pt>
                <c:pt idx="167" formatCode="0">
                  <c:v>1053.0830636175281</c:v>
                </c:pt>
                <c:pt idx="168" formatCode="0">
                  <c:v>1055.557549858016</c:v>
                </c:pt>
                <c:pt idx="169" formatCode="0">
                  <c:v>1055.2921186373242</c:v>
                </c:pt>
                <c:pt idx="170" formatCode="0">
                  <c:v>1053.9181432389842</c:v>
                </c:pt>
                <c:pt idx="171" formatCode="0">
                  <c:v>1049.9305351428482</c:v>
                </c:pt>
                <c:pt idx="172" formatCode="0">
                  <c:v>1046.8667308249208</c:v>
                </c:pt>
                <c:pt idx="173" formatCode="0">
                  <c:v>1042.6656959452978</c:v>
                </c:pt>
                <c:pt idx="174" formatCode="0">
                  <c:v>1039.8501250481831</c:v>
                </c:pt>
                <c:pt idx="175" formatCode="0">
                  <c:v>1038.4965480839089</c:v>
                </c:pt>
                <c:pt idx="176" formatCode="0">
                  <c:v>1037.1383797354449</c:v>
                </c:pt>
                <c:pt idx="177" formatCode="0">
                  <c:v>1034.5235778378926</c:v>
                </c:pt>
                <c:pt idx="178" formatCode="0">
                  <c:v>1035.0282123587394</c:v>
                </c:pt>
                <c:pt idx="179" formatCode="0">
                  <c:v>1036.7776969842214</c:v>
                </c:pt>
                <c:pt idx="180" formatCode="0">
                  <c:v>1040.5555950561045</c:v>
                </c:pt>
                <c:pt idx="181" formatCode="0">
                  <c:v>1041.4939685148422</c:v>
                </c:pt>
                <c:pt idx="182" formatCode="0">
                  <c:v>1040.5488663344913</c:v>
                </c:pt>
                <c:pt idx="183" formatCode="0">
                  <c:v>1037.1322105543763</c:v>
                </c:pt>
                <c:pt idx="184" formatCode="0">
                  <c:v>1034.7521176850378</c:v>
                </c:pt>
                <c:pt idx="185" formatCode="0">
                  <c:v>1031.532698504891</c:v>
                </c:pt>
                <c:pt idx="186" formatCode="0">
                  <c:v>1029.1705440965939</c:v>
                </c:pt>
                <c:pt idx="187" formatCode="0">
                  <c:v>1028.8954556490896</c:v>
                </c:pt>
                <c:pt idx="188" formatCode="0">
                  <c:v>1028.3123156611578</c:v>
                </c:pt>
                <c:pt idx="189" formatCode="0">
                  <c:v>1028.1783097844398</c:v>
                </c:pt>
                <c:pt idx="190" formatCode="0">
                  <c:v>1029.8517850115434</c:v>
                </c:pt>
                <c:pt idx="191" formatCode="0">
                  <c:v>1033.239976886184</c:v>
                </c:pt>
                <c:pt idx="192" formatCode="0">
                  <c:v>1037.221040439086</c:v>
                </c:pt>
                <c:pt idx="193" formatCode="0">
                  <c:v>1038.1545289663086</c:v>
                </c:pt>
                <c:pt idx="194" formatCode="0">
                  <c:v>1037.3979013245494</c:v>
                </c:pt>
                <c:pt idx="195" formatCode="0">
                  <c:v>1033.8775028937441</c:v>
                </c:pt>
                <c:pt idx="196" formatCode="0">
                  <c:v>1031.4029852381111</c:v>
                </c:pt>
                <c:pt idx="197" formatCode="0">
                  <c:v>1028.1747017700011</c:v>
                </c:pt>
                <c:pt idx="198" formatCode="0">
                  <c:v>1025.805141915238</c:v>
                </c:pt>
                <c:pt idx="199" formatCode="0">
                  <c:v>1025.4025890479627</c:v>
                </c:pt>
                <c:pt idx="200" formatCode="0">
                  <c:v>1023.6981672594693</c:v>
                </c:pt>
                <c:pt idx="201" formatCode="0">
                  <c:v>1024.2079851784817</c:v>
                </c:pt>
                <c:pt idx="202" formatCode="0">
                  <c:v>1025.646523086474</c:v>
                </c:pt>
                <c:pt idx="203" formatCode="0">
                  <c:v>1028.8787858357578</c:v>
                </c:pt>
                <c:pt idx="204" formatCode="0">
                  <c:v>1033.4824546344944</c:v>
                </c:pt>
                <c:pt idx="205" formatCode="0">
                  <c:v>1034.5312656336346</c:v>
                </c:pt>
                <c:pt idx="206" formatCode="0">
                  <c:v>1033.4906186406552</c:v>
                </c:pt>
                <c:pt idx="207" formatCode="0">
                  <c:v>1030.5988331281474</c:v>
                </c:pt>
                <c:pt idx="208" formatCode="0">
                  <c:v>1028.6359268194678</c:v>
                </c:pt>
                <c:pt idx="209" formatCode="0">
                  <c:v>1025.4472231664363</c:v>
                </c:pt>
                <c:pt idx="210" formatCode="0">
                  <c:v>1023.3148654803684</c:v>
                </c:pt>
                <c:pt idx="211" formatCode="0">
                  <c:v>1022.9940856482701</c:v>
                </c:pt>
                <c:pt idx="212" formatCode="0">
                  <c:v>1021.6597408188562</c:v>
                </c:pt>
                <c:pt idx="213" formatCode="0">
                  <c:v>1021.7811396095542</c:v>
                </c:pt>
                <c:pt idx="214" formatCode="0">
                  <c:v>1023.9788623955649</c:v>
                </c:pt>
                <c:pt idx="215" formatCode="0">
                  <c:v>1027.6089817455636</c:v>
                </c:pt>
                <c:pt idx="216" formatCode="0">
                  <c:v>1034.8558593780403</c:v>
                </c:pt>
                <c:pt idx="217" formatCode="0">
                  <c:v>1038.5784496766482</c:v>
                </c:pt>
                <c:pt idx="218" formatCode="0">
                  <c:v>1040.5760651553742</c:v>
                </c:pt>
                <c:pt idx="219" formatCode="0">
                  <c:v>1039.8663749018297</c:v>
                </c:pt>
                <c:pt idx="220" formatCode="0">
                  <c:v>1039.6413658853235</c:v>
                </c:pt>
                <c:pt idx="221" formatCode="0">
                  <c:v>1038.4656788060524</c:v>
                </c:pt>
                <c:pt idx="222" formatCode="0">
                  <c:v>1038.5648201454192</c:v>
                </c:pt>
                <c:pt idx="223" formatCode="0">
                  <c:v>1040.1591527552403</c:v>
                </c:pt>
                <c:pt idx="224" formatCode="0">
                  <c:v>1040.3421795031179</c:v>
                </c:pt>
                <c:pt idx="225" formatCode="0">
                  <c:v>1040.151055237053</c:v>
                </c:pt>
                <c:pt idx="226" formatCode="0">
                  <c:v>1041.8295809131012</c:v>
                </c:pt>
                <c:pt idx="227" formatCode="0">
                  <c:v>1045.1290279865498</c:v>
                </c:pt>
                <c:pt idx="228" formatCode="0">
                  <c:v>1047.8989073910184</c:v>
                </c:pt>
                <c:pt idx="229" formatCode="0">
                  <c:v>1047.114981980387</c:v>
                </c:pt>
                <c:pt idx="230" formatCode="0">
                  <c:v>1045.0513720861684</c:v>
                </c:pt>
                <c:pt idx="231" formatCode="0">
                  <c:v>1040.4060790999154</c:v>
                </c:pt>
                <c:pt idx="232" formatCode="0">
                  <c:v>1036.6832496987697</c:v>
                </c:pt>
                <c:pt idx="233" formatCode="0">
                  <c:v>1032.3292558227292</c:v>
                </c:pt>
                <c:pt idx="234" formatCode="0">
                  <c:v>1029.16047975779</c:v>
                </c:pt>
                <c:pt idx="235" formatCode="0">
                  <c:v>1026.8619703145296</c:v>
                </c:pt>
                <c:pt idx="236" formatCode="0">
                  <c:v>1024.1159864779961</c:v>
                </c:pt>
                <c:pt idx="237" formatCode="0">
                  <c:v>1021.8392026328717</c:v>
                </c:pt>
                <c:pt idx="238" formatCode="0">
                  <c:v>1021.6816517420735</c:v>
                </c:pt>
                <c:pt idx="239" formatCode="0">
                  <c:v>1023.4529278120718</c:v>
                </c:pt>
                <c:pt idx="240" formatCode="0">
                  <c:v>1031.7640990717564</c:v>
                </c:pt>
                <c:pt idx="241" formatCode="0">
                  <c:v>1036.4595854467302</c:v>
                </c:pt>
                <c:pt idx="242" formatCode="0">
                  <c:v>1041.8874851154337</c:v>
                </c:pt>
                <c:pt idx="243" formatCode="0">
                  <c:v>1043.2569447845888</c:v>
                </c:pt>
                <c:pt idx="244" formatCode="0">
                  <c:v>1043.1125822419438</c:v>
                </c:pt>
                <c:pt idx="245" formatCode="0">
                  <c:v>1043.7897940125647</c:v>
                </c:pt>
                <c:pt idx="246" formatCode="0">
                  <c:v>1045.3821612117752</c:v>
                </c:pt>
                <c:pt idx="247" formatCode="0">
                  <c:v>1048.1112908346884</c:v>
                </c:pt>
                <c:pt idx="248" formatCode="0">
                  <c:v>1048.7928645960596</c:v>
                </c:pt>
                <c:pt idx="249" formatCode="0">
                  <c:v>1046.8054907515723</c:v>
                </c:pt>
                <c:pt idx="250" formatCode="0">
                  <c:v>1048.058819351123</c:v>
                </c:pt>
                <c:pt idx="251" formatCode="0">
                  <c:v>1051.3947308896911</c:v>
                </c:pt>
                <c:pt idx="252" formatCode="0">
                  <c:v>1059.976961537061</c:v>
                </c:pt>
                <c:pt idx="253" formatCode="0">
                  <c:v>1063.6345590738083</c:v>
                </c:pt>
                <c:pt idx="254" formatCode="0">
                  <c:v>1069.5513692200136</c:v>
                </c:pt>
                <c:pt idx="255" formatCode="0">
                  <c:v>1072.2617510623097</c:v>
                </c:pt>
                <c:pt idx="256" formatCode="0">
                  <c:v>1073.4945619756736</c:v>
                </c:pt>
                <c:pt idx="257" formatCode="0">
                  <c:v>1074.7664625096234</c:v>
                </c:pt>
                <c:pt idx="258" formatCode="0">
                  <c:v>1077.4680246504456</c:v>
                </c:pt>
                <c:pt idx="259" formatCode="0">
                  <c:v>1081.4405094657523</c:v>
                </c:pt>
                <c:pt idx="260" formatCode="0">
                  <c:v>1082.6894441681582</c:v>
                </c:pt>
                <c:pt idx="261" formatCode="0">
                  <c:v>1081.8358195509188</c:v>
                </c:pt>
                <c:pt idx="262" formatCode="0">
                  <c:v>1082.8548107270808</c:v>
                </c:pt>
                <c:pt idx="263" formatCode="0">
                  <c:v>1086.0520550304013</c:v>
                </c:pt>
                <c:pt idx="264" formatCode="0">
                  <c:v>1088.609061979118</c:v>
                </c:pt>
                <c:pt idx="265" formatCode="0">
                  <c:v>1088.7466945467072</c:v>
                </c:pt>
                <c:pt idx="266" formatCode="0">
                  <c:v>1087.743549377135</c:v>
                </c:pt>
                <c:pt idx="267" formatCode="0">
                  <c:v>1083.7916076498411</c:v>
                </c:pt>
                <c:pt idx="268" formatCode="0">
                  <c:v>1079.7295936507503</c:v>
                </c:pt>
                <c:pt idx="269" formatCode="0">
                  <c:v>1076.6451326893566</c:v>
                </c:pt>
                <c:pt idx="270" formatCode="0">
                  <c:v>1074.3781274809164</c:v>
                </c:pt>
                <c:pt idx="271" formatCode="0">
                  <c:v>1073.4120737123631</c:v>
                </c:pt>
                <c:pt idx="272" formatCode="0">
                  <c:v>1071.2731383345845</c:v>
                </c:pt>
                <c:pt idx="273" formatCode="0">
                  <c:v>1069.0696884878598</c:v>
                </c:pt>
                <c:pt idx="274" formatCode="0">
                  <c:v>1068.7398561008783</c:v>
                </c:pt>
                <c:pt idx="275" formatCode="0">
                  <c:v>1069.8120226762912</c:v>
                </c:pt>
                <c:pt idx="276" formatCode="0">
                  <c:v>1079.0591323888987</c:v>
                </c:pt>
                <c:pt idx="277" formatCode="0">
                  <c:v>1084.1117600627547</c:v>
                </c:pt>
                <c:pt idx="278" formatCode="0">
                  <c:v>1088.2300857244802</c:v>
                </c:pt>
                <c:pt idx="279" formatCode="0">
                  <c:v>1090.5726569578283</c:v>
                </c:pt>
                <c:pt idx="280" formatCode="0">
                  <c:v>1092.0935756326426</c:v>
                </c:pt>
                <c:pt idx="281" formatCode="0">
                  <c:v>1094.3656119404043</c:v>
                </c:pt>
                <c:pt idx="282" formatCode="0">
                  <c:v>1098.2979491238759</c:v>
                </c:pt>
                <c:pt idx="283" formatCode="0">
                  <c:v>1100.9399323061323</c:v>
                </c:pt>
                <c:pt idx="284" formatCode="0">
                  <c:v>1103.3692248437119</c:v>
                </c:pt>
                <c:pt idx="285" formatCode="0">
                  <c:v>1102.6704986855957</c:v>
                </c:pt>
                <c:pt idx="286" formatCode="0">
                  <c:v>1104.3928747811249</c:v>
                </c:pt>
                <c:pt idx="287" formatCode="0">
                  <c:v>1107.0331293907388</c:v>
                </c:pt>
                <c:pt idx="288" formatCode="0">
                  <c:v>1111.1533552683873</c:v>
                </c:pt>
                <c:pt idx="289" formatCode="0">
                  <c:v>1111.9787456349761</c:v>
                </c:pt>
                <c:pt idx="290" formatCode="0">
                  <c:v>1111.9991235904113</c:v>
                </c:pt>
                <c:pt idx="291" formatCode="0">
                  <c:v>1110.3483103147998</c:v>
                </c:pt>
                <c:pt idx="292" formatCode="0">
                  <c:v>1108.3828897438166</c:v>
                </c:pt>
                <c:pt idx="293" formatCode="0">
                  <c:v>1106.7622649381974</c:v>
                </c:pt>
                <c:pt idx="294" formatCode="0">
                  <c:v>1105.6529649310198</c:v>
                </c:pt>
                <c:pt idx="295" formatCode="0">
                  <c:v>1105.0012188997384</c:v>
                </c:pt>
                <c:pt idx="296" formatCode="0">
                  <c:v>1103.8256703826908</c:v>
                </c:pt>
                <c:pt idx="297" formatCode="0">
                  <c:v>1103.1114475684794</c:v>
                </c:pt>
                <c:pt idx="298" formatCode="0">
                  <c:v>1104.534417486009</c:v>
                </c:pt>
                <c:pt idx="299" formatCode="0">
                  <c:v>1106.960569021986</c:v>
                </c:pt>
                <c:pt idx="300" formatCode="0">
                  <c:v>1111.1267757806797</c:v>
                </c:pt>
                <c:pt idx="301" formatCode="0">
                  <c:v>1112.1865049926466</c:v>
                </c:pt>
                <c:pt idx="302" formatCode="0">
                  <c:v>1112.4172943889234</c:v>
                </c:pt>
                <c:pt idx="303" formatCode="0">
                  <c:v>1110.6045862526469</c:v>
                </c:pt>
                <c:pt idx="304" formatCode="0">
                  <c:v>1109.0593911627793</c:v>
                </c:pt>
                <c:pt idx="305" formatCode="0">
                  <c:v>1107.9186278085829</c:v>
                </c:pt>
                <c:pt idx="306" formatCode="0">
                  <c:v>1107.2856537179559</c:v>
                </c:pt>
                <c:pt idx="307" formatCode="0">
                  <c:v>1106.3877018450009</c:v>
                </c:pt>
                <c:pt idx="308" formatCode="0">
                  <c:v>1105.5789786490002</c:v>
                </c:pt>
                <c:pt idx="309" formatCode="0">
                  <c:v>1105.0020445297155</c:v>
                </c:pt>
                <c:pt idx="310" formatCode="0">
                  <c:v>1105.6605919468373</c:v>
                </c:pt>
                <c:pt idx="311" formatCode="0">
                  <c:v>1107.5120631192462</c:v>
                </c:pt>
                <c:pt idx="312" formatCode="0">
                  <c:v>1113.1145633304602</c:v>
                </c:pt>
                <c:pt idx="313" formatCode="0">
                  <c:v>1115.8416643160845</c:v>
                </c:pt>
                <c:pt idx="314" formatCode="0">
                  <c:v>1117.6985966115219</c:v>
                </c:pt>
                <c:pt idx="315" formatCode="0">
                  <c:v>1118.2907398705408</c:v>
                </c:pt>
                <c:pt idx="316" formatCode="0">
                  <c:v>1118.3021650230194</c:v>
                </c:pt>
                <c:pt idx="317" formatCode="0">
                  <c:v>1118.2662427402402</c:v>
                </c:pt>
                <c:pt idx="318" formatCode="0">
                  <c:v>1119.5845734545542</c:v>
                </c:pt>
                <c:pt idx="319" formatCode="0">
                  <c:v>1121.2533283462044</c:v>
                </c:pt>
                <c:pt idx="320" formatCode="0">
                  <c:v>1122.0395668765721</c:v>
                </c:pt>
                <c:pt idx="321" formatCode="0">
                  <c:v>1120.881160931147</c:v>
                </c:pt>
                <c:pt idx="322" formatCode="0">
                  <c:v>1120.8500797660795</c:v>
                </c:pt>
                <c:pt idx="323" formatCode="0">
                  <c:v>1122.7713383921334</c:v>
                </c:pt>
                <c:pt idx="324" formatCode="0">
                  <c:v>1125.8023082214195</c:v>
                </c:pt>
                <c:pt idx="325" formatCode="0">
                  <c:v>1126.5766652475234</c:v>
                </c:pt>
                <c:pt idx="326" formatCode="0">
                  <c:v>1126.685100662887</c:v>
                </c:pt>
                <c:pt idx="327" formatCode="0">
                  <c:v>1125.155928087034</c:v>
                </c:pt>
                <c:pt idx="328" formatCode="0">
                  <c:v>1123.1071116158514</c:v>
                </c:pt>
                <c:pt idx="329" formatCode="0">
                  <c:v>1120.6493752024187</c:v>
                </c:pt>
                <c:pt idx="330" formatCode="0">
                  <c:v>1120.3079375411537</c:v>
                </c:pt>
                <c:pt idx="331" formatCode="0">
                  <c:v>1119.004577987941</c:v>
                </c:pt>
                <c:pt idx="332" formatCode="0">
                  <c:v>1117.5082915722637</c:v>
                </c:pt>
                <c:pt idx="333" formatCode="0">
                  <c:v>1116.5056040209274</c:v>
                </c:pt>
                <c:pt idx="334" formatCode="0">
                  <c:v>1116.8765671931778</c:v>
                </c:pt>
                <c:pt idx="335" formatCode="0">
                  <c:v>1118.33083795633</c:v>
                </c:pt>
                <c:pt idx="336" formatCode="0">
                  <c:v>1124.9176407283032</c:v>
                </c:pt>
                <c:pt idx="337" formatCode="0">
                  <c:v>1128.4366132893399</c:v>
                </c:pt>
                <c:pt idx="338" formatCode="0">
                  <c:v>1131.1533073243706</c:v>
                </c:pt>
                <c:pt idx="339" formatCode="0">
                  <c:v>1131.9239630124407</c:v>
                </c:pt>
                <c:pt idx="340" formatCode="0">
                  <c:v>1132.8581867286964</c:v>
                </c:pt>
                <c:pt idx="341" formatCode="0">
                  <c:v>1135.3549814184148</c:v>
                </c:pt>
                <c:pt idx="342" formatCode="0">
                  <c:v>1136.9924013546965</c:v>
                </c:pt>
                <c:pt idx="343" formatCode="0">
                  <c:v>1140.0944255840809</c:v>
                </c:pt>
                <c:pt idx="344" formatCode="0">
                  <c:v>1141.4391245573077</c:v>
                </c:pt>
                <c:pt idx="345" formatCode="0">
                  <c:v>1140.7829762251904</c:v>
                </c:pt>
                <c:pt idx="346" formatCode="0">
                  <c:v>1141.0730994821238</c:v>
                </c:pt>
                <c:pt idx="347" formatCode="0">
                  <c:v>1142.7465705655134</c:v>
                </c:pt>
                <c:pt idx="348" formatCode="0">
                  <c:v>1146.0558701059038</c:v>
                </c:pt>
                <c:pt idx="349" formatCode="0">
                  <c:v>1147.0696236406925</c:v>
                </c:pt>
                <c:pt idx="350" formatCode="0">
                  <c:v>1146.5999253075208</c:v>
                </c:pt>
                <c:pt idx="351" formatCode="0">
                  <c:v>1143.5716185195604</c:v>
                </c:pt>
                <c:pt idx="352" formatCode="0">
                  <c:v>1141.4282834344074</c:v>
                </c:pt>
                <c:pt idx="353" formatCode="0">
                  <c:v>1140.1971843309632</c:v>
                </c:pt>
                <c:pt idx="354" formatCode="0">
                  <c:v>1139.6538820703067</c:v>
                </c:pt>
                <c:pt idx="355" formatCode="0">
                  <c:v>1139.3865789867964</c:v>
                </c:pt>
                <c:pt idx="356" formatCode="0">
                  <c:v>1137.9843930514041</c:v>
                </c:pt>
                <c:pt idx="357" formatCode="0">
                  <c:v>1137.0416878562814</c:v>
                </c:pt>
                <c:pt idx="358" formatCode="0">
                  <c:v>1137.7621843556124</c:v>
                </c:pt>
                <c:pt idx="359" formatCode="0">
                  <c:v>1139.1750104514363</c:v>
                </c:pt>
                <c:pt idx="360" formatCode="0">
                  <c:v>1145.7706764328373</c:v>
                </c:pt>
                <c:pt idx="361" formatCode="0">
                  <c:v>1148.237422283295</c:v>
                </c:pt>
                <c:pt idx="362" formatCode="0">
                  <c:v>1150.2148004797534</c:v>
                </c:pt>
                <c:pt idx="363" formatCode="0">
                  <c:v>1150.1639790576958</c:v>
                </c:pt>
                <c:pt idx="364" formatCode="0">
                  <c:v>1149.3248282909963</c:v>
                </c:pt>
                <c:pt idx="365" formatCode="0">
                  <c:v>1149.3800820109029</c:v>
                </c:pt>
                <c:pt idx="366" formatCode="0">
                  <c:v>1150.083563571274</c:v>
                </c:pt>
                <c:pt idx="367" formatCode="0">
                  <c:v>1154.247737754433</c:v>
                </c:pt>
                <c:pt idx="368" formatCode="0">
                  <c:v>1154.9486643987104</c:v>
                </c:pt>
                <c:pt idx="369" formatCode="0">
                  <c:v>1154.5087330532704</c:v>
                </c:pt>
                <c:pt idx="370" formatCode="0">
                  <c:v>1154.8531449302898</c:v>
                </c:pt>
                <c:pt idx="371" formatCode="0">
                  <c:v>1156.5302964213417</c:v>
                </c:pt>
                <c:pt idx="372" formatCode="0">
                  <c:v>1162.9932478333978</c:v>
                </c:pt>
                <c:pt idx="373" formatCode="0">
                  <c:v>1166.9493827145004</c:v>
                </c:pt>
                <c:pt idx="374" formatCode="0">
                  <c:v>1170.4970398784296</c:v>
                </c:pt>
                <c:pt idx="375" formatCode="0">
                  <c:v>1171.1729080975822</c:v>
                </c:pt>
                <c:pt idx="376" formatCode="0">
                  <c:v>1172.5183918340006</c:v>
                </c:pt>
                <c:pt idx="377" formatCode="0">
                  <c:v>1173.9388174096043</c:v>
                </c:pt>
                <c:pt idx="378" formatCode="0">
                  <c:v>1177.1298167256223</c:v>
                </c:pt>
                <c:pt idx="379" formatCode="0">
                  <c:v>1179.9485616248064</c:v>
                </c:pt>
                <c:pt idx="380" formatCode="0">
                  <c:v>1181.6560811550485</c:v>
                </c:pt>
                <c:pt idx="381" formatCode="0">
                  <c:v>1181.1180464094323</c:v>
                </c:pt>
                <c:pt idx="382" formatCode="0">
                  <c:v>1181.4573616145037</c:v>
                </c:pt>
                <c:pt idx="383" formatCode="0">
                  <c:v>1182.8897488017078</c:v>
                </c:pt>
                <c:pt idx="384" formatCode="0">
                  <c:v>1185.8108734248892</c:v>
                </c:pt>
                <c:pt idx="385" formatCode="0">
                  <c:v>1186.4837189951722</c:v>
                </c:pt>
                <c:pt idx="386" formatCode="0">
                  <c:v>1186.7075566435656</c:v>
                </c:pt>
                <c:pt idx="387" formatCode="0">
                  <c:v>1185.7880094587094</c:v>
                </c:pt>
                <c:pt idx="388" formatCode="0">
                  <c:v>1184.3757842907737</c:v>
                </c:pt>
                <c:pt idx="389" formatCode="0">
                  <c:v>1183.7049394548008</c:v>
                </c:pt>
                <c:pt idx="390" formatCode="0">
                  <c:v>1183.3102290199488</c:v>
                </c:pt>
                <c:pt idx="391" formatCode="0">
                  <c:v>1182.4398450855131</c:v>
                </c:pt>
                <c:pt idx="392" formatCode="0">
                  <c:v>1181.7889208290028</c:v>
                </c:pt>
                <c:pt idx="393" formatCode="0">
                  <c:v>1181.1488549697949</c:v>
                </c:pt>
                <c:pt idx="394" formatCode="0">
                  <c:v>1181.1317567434196</c:v>
                </c:pt>
                <c:pt idx="395" formatCode="0">
                  <c:v>1182.419102906325</c:v>
                </c:pt>
                <c:pt idx="396" formatCode="0">
                  <c:v>1184.2748863243335</c:v>
                </c:pt>
                <c:pt idx="397" formatCode="0">
                  <c:v>1184.2901635796027</c:v>
                </c:pt>
                <c:pt idx="398" formatCode="0">
                  <c:v>1183.5798423434135</c:v>
                </c:pt>
                <c:pt idx="399" formatCode="0">
                  <c:v>1182.1265096532443</c:v>
                </c:pt>
                <c:pt idx="400" formatCode="0">
                  <c:v>1180.1729600017688</c:v>
                </c:pt>
                <c:pt idx="401" formatCode="0">
                  <c:v>1178.5796829126921</c:v>
                </c:pt>
                <c:pt idx="402" formatCode="0">
                  <c:v>1177.6448719655555</c:v>
                </c:pt>
                <c:pt idx="403" formatCode="0">
                  <c:v>1175.4161402967436</c:v>
                </c:pt>
                <c:pt idx="404" formatCode="0">
                  <c:v>1174.0776380801883</c:v>
                </c:pt>
                <c:pt idx="405" formatCode="0">
                  <c:v>1173.0735497534411</c:v>
                </c:pt>
                <c:pt idx="406" formatCode="0">
                  <c:v>1173.8793887348133</c:v>
                </c:pt>
                <c:pt idx="407" formatCode="0">
                  <c:v>1175.8013429873183</c:v>
                </c:pt>
                <c:pt idx="408" formatCode="0">
                  <c:v>1181.8354057694362</c:v>
                </c:pt>
                <c:pt idx="409" formatCode="0">
                  <c:v>1185.499714443991</c:v>
                </c:pt>
                <c:pt idx="410" formatCode="0">
                  <c:v>1188.2664213834798</c:v>
                </c:pt>
                <c:pt idx="411" formatCode="0">
                  <c:v>1189.0773699490994</c:v>
                </c:pt>
                <c:pt idx="412" formatCode="0">
                  <c:v>1190.032202172499</c:v>
                </c:pt>
                <c:pt idx="413" formatCode="0">
                  <c:v>1190.8059267921547</c:v>
                </c:pt>
                <c:pt idx="414" formatCode="0">
                  <c:v>1195.423881796708</c:v>
                </c:pt>
                <c:pt idx="415" formatCode="0">
                  <c:v>1197.6024435605364</c:v>
                </c:pt>
                <c:pt idx="416" formatCode="0">
                  <c:v>1198.7250438528451</c:v>
                </c:pt>
                <c:pt idx="417" formatCode="0">
                  <c:v>1197.5975958014187</c:v>
                </c:pt>
                <c:pt idx="418" formatCode="0">
                  <c:v>1197.7802419891379</c:v>
                </c:pt>
                <c:pt idx="419" formatCode="0">
                  <c:v>1198.8300970647731</c:v>
                </c:pt>
                <c:pt idx="420" formatCode="0">
                  <c:v>1203.6063092613178</c:v>
                </c:pt>
                <c:pt idx="421" formatCode="0">
                  <c:v>1206.2060616053484</c:v>
                </c:pt>
                <c:pt idx="422" formatCode="0">
                  <c:v>1208.1533865832196</c:v>
                </c:pt>
                <c:pt idx="423" formatCode="0">
                  <c:v>1208.8900831814105</c:v>
                </c:pt>
                <c:pt idx="424" formatCode="0">
                  <c:v>1210.4244566823331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1219.0294670634119</c:v>
                </c:pt>
                <c:pt idx="430" formatCode="0">
                  <c:v>1219.5506892869562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1218.8792611071865</c:v>
                </c:pt>
                <c:pt idx="436" formatCode="0">
                  <c:v>1219.6500000000001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1219.2523771127414</c:v>
                </c:pt>
                <c:pt idx="441" formatCode="0">
                  <c:v>1218.4084779738707</c:v>
                </c:pt>
                <c:pt idx="442" formatCode="0">
                  <c:v>1218.5717036360084</c:v>
                </c:pt>
                <c:pt idx="443" formatCode="0">
                  <c:v>1219.5276565648178</c:v>
                </c:pt>
                <c:pt idx="444" formatCode="0">
                  <c:v>1219.6500000000001</c:v>
                </c:pt>
                <c:pt idx="445" formatCode="0">
                  <c:v>1219.5631273272322</c:v>
                </c:pt>
                <c:pt idx="446" formatCode="0">
                  <c:v>1219.3922211999081</c:v>
                </c:pt>
                <c:pt idx="447" formatCode="0">
                  <c:v>1217.6869258477027</c:v>
                </c:pt>
                <c:pt idx="448" formatCode="0">
                  <c:v>1216.4662274486461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1218.8829747577997</c:v>
                </c:pt>
                <c:pt idx="453" formatCode="0">
                  <c:v>1218.6438488048627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1219.0754816122892</c:v>
                </c:pt>
                <c:pt idx="458" formatCode="0">
                  <c:v>1218.3045912600246</c:v>
                </c:pt>
                <c:pt idx="459" formatCode="0">
                  <c:v>1216.5011541277975</c:v>
                </c:pt>
                <c:pt idx="460" formatCode="0">
                  <c:v>1217.9590214914967</c:v>
                </c:pt>
                <c:pt idx="461" formatCode="0">
                  <c:v>1219.6500000000001</c:v>
                </c:pt>
                <c:pt idx="462" formatCode="0">
                  <c:v>1218.9212986170251</c:v>
                </c:pt>
                <c:pt idx="463" formatCode="0">
                  <c:v>1217.7255741354543</c:v>
                </c:pt>
                <c:pt idx="464" formatCode="0">
                  <c:v>1216.2424124878864</c:v>
                </c:pt>
                <c:pt idx="465" formatCode="0">
                  <c:v>1214.4477729980842</c:v>
                </c:pt>
                <c:pt idx="466" formatCode="0">
                  <c:v>1213.7234120885128</c:v>
                </c:pt>
                <c:pt idx="467" formatCode="0">
                  <c:v>1214.2368448896852</c:v>
                </c:pt>
                <c:pt idx="468" formatCode="0">
                  <c:v>1214.9133271359644</c:v>
                </c:pt>
                <c:pt idx="469" formatCode="0">
                  <c:v>1214.26379902709</c:v>
                </c:pt>
                <c:pt idx="470" formatCode="0">
                  <c:v>1213.0663275462266</c:v>
                </c:pt>
                <c:pt idx="471" formatCode="0">
                  <c:v>1210.773725984528</c:v>
                </c:pt>
                <c:pt idx="472" formatCode="0">
                  <c:v>1208.1217601502942</c:v>
                </c:pt>
                <c:pt idx="473" formatCode="0">
                  <c:v>1205.8585143662256</c:v>
                </c:pt>
                <c:pt idx="474" formatCode="0">
                  <c:v>1204.6260164466405</c:v>
                </c:pt>
                <c:pt idx="475" formatCode="0">
                  <c:v>1203.0320792168732</c:v>
                </c:pt>
                <c:pt idx="476" formatCode="0">
                  <c:v>1201.8303934241917</c:v>
                </c:pt>
                <c:pt idx="477" formatCode="0">
                  <c:v>1200.2236267695487</c:v>
                </c:pt>
                <c:pt idx="478" formatCode="0">
                  <c:v>1199.3105673818088</c:v>
                </c:pt>
                <c:pt idx="479" formatCode="0">
                  <c:v>1199.2458089751256</c:v>
                </c:pt>
                <c:pt idx="480" formatCode="0">
                  <c:v>1201.4095736426382</c:v>
                </c:pt>
                <c:pt idx="481" formatCode="0">
                  <c:v>1201.6371432195224</c:v>
                </c:pt>
                <c:pt idx="482" formatCode="0">
                  <c:v>1201.0160180397183</c:v>
                </c:pt>
                <c:pt idx="483" formatCode="0">
                  <c:v>1199.3955980722189</c:v>
                </c:pt>
                <c:pt idx="484" formatCode="0">
                  <c:v>1198.2278907544671</c:v>
                </c:pt>
                <c:pt idx="485" formatCode="0">
                  <c:v>1202.3314743497099</c:v>
                </c:pt>
                <c:pt idx="486" formatCode="0">
                  <c:v>1201.8734635771636</c:v>
                </c:pt>
                <c:pt idx="487" formatCode="0">
                  <c:v>1201.744724100427</c:v>
                </c:pt>
                <c:pt idx="488" formatCode="0">
                  <c:v>1200.8013904801733</c:v>
                </c:pt>
                <c:pt idx="489" formatCode="0">
                  <c:v>1200.0874628969557</c:v>
                </c:pt>
                <c:pt idx="490" formatCode="0">
                  <c:v>1199.8728719599112</c:v>
                </c:pt>
                <c:pt idx="491" formatCode="0">
                  <c:v>1200.7320012141849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7-46B4-9A0E-9927617B2EA8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'RUN94'!$H$4:$H$495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7-46B4-9A0E-9927617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6981334582249"/>
          <c:y val="0.1932050160396617"/>
          <c:w val="0.2393913493155362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5773668553489"/>
          <c:y val="0.17171296296296296"/>
          <c:w val="0.8373999185513837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'RUN94'!$Z$4:$Z$44</c:f>
              <c:numCache>
                <c:formatCode>0.0</c:formatCode>
                <c:ptCount val="41"/>
                <c:pt idx="1">
                  <c:v>7.6481000000000012</c:v>
                </c:pt>
                <c:pt idx="2">
                  <c:v>5.8316351999999982</c:v>
                </c:pt>
                <c:pt idx="3">
                  <c:v>21.584624399999996</c:v>
                </c:pt>
                <c:pt idx="4">
                  <c:v>14.2711459</c:v>
                </c:pt>
                <c:pt idx="5">
                  <c:v>18.554615300000002</c:v>
                </c:pt>
                <c:pt idx="6">
                  <c:v>15.603697899999995</c:v>
                </c:pt>
                <c:pt idx="7">
                  <c:v>13.270023600000004</c:v>
                </c:pt>
                <c:pt idx="8">
                  <c:v>17.613395999999995</c:v>
                </c:pt>
                <c:pt idx="9">
                  <c:v>15.067872299999998</c:v>
                </c:pt>
                <c:pt idx="10">
                  <c:v>10.438297200000001</c:v>
                </c:pt>
                <c:pt idx="11">
                  <c:v>11.380943</c:v>
                </c:pt>
                <c:pt idx="12">
                  <c:v>9.4747233000000026</c:v>
                </c:pt>
                <c:pt idx="13">
                  <c:v>18.838067000000002</c:v>
                </c:pt>
                <c:pt idx="14">
                  <c:v>16.037047799999996</c:v>
                </c:pt>
                <c:pt idx="15">
                  <c:v>13.596662300000002</c:v>
                </c:pt>
                <c:pt idx="16">
                  <c:v>14.125856200000001</c:v>
                </c:pt>
                <c:pt idx="17">
                  <c:v>13.408200500000001</c:v>
                </c:pt>
                <c:pt idx="18">
                  <c:v>11.083020400000002</c:v>
                </c:pt>
                <c:pt idx="19">
                  <c:v>19.073383400000004</c:v>
                </c:pt>
                <c:pt idx="20">
                  <c:v>14.288988700000001</c:v>
                </c:pt>
                <c:pt idx="21">
                  <c:v>16.6949513</c:v>
                </c:pt>
                <c:pt idx="22">
                  <c:v>10.339964799999999</c:v>
                </c:pt>
                <c:pt idx="23">
                  <c:v>15.818224700000002</c:v>
                </c:pt>
                <c:pt idx="24">
                  <c:v>14.799580000000002</c:v>
                </c:pt>
                <c:pt idx="25">
                  <c:v>3.3194123000000011</c:v>
                </c:pt>
                <c:pt idx="26">
                  <c:v>4.6038857999999987</c:v>
                </c:pt>
                <c:pt idx="27">
                  <c:v>5.2829599999999992</c:v>
                </c:pt>
                <c:pt idx="28">
                  <c:v>5.2319869999999984</c:v>
                </c:pt>
                <c:pt idx="29">
                  <c:v>0.89309610000000017</c:v>
                </c:pt>
                <c:pt idx="30">
                  <c:v>9.5613818999999989</c:v>
                </c:pt>
                <c:pt idx="31">
                  <c:v>0.92842990000000314</c:v>
                </c:pt>
                <c:pt idx="32">
                  <c:v>0.82019189999999997</c:v>
                </c:pt>
                <c:pt idx="33">
                  <c:v>4.6798844999999991</c:v>
                </c:pt>
                <c:pt idx="34">
                  <c:v>6.391390000000001E-2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0.96767680000000023</c:v>
                </c:pt>
                <c:pt idx="40">
                  <c:v>1.0298833000000001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4708-9F60-CF72F1235065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'RUN94'!$AA$4:$AA$44</c:f>
              <c:numCache>
                <c:formatCode>0.0</c:formatCode>
                <c:ptCount val="41"/>
                <c:pt idx="1">
                  <c:v>5.6691974000000078</c:v>
                </c:pt>
                <c:pt idx="2">
                  <c:v>9.8871648000000096</c:v>
                </c:pt>
                <c:pt idx="3">
                  <c:v>31.769686484581744</c:v>
                </c:pt>
                <c:pt idx="4">
                  <c:v>20.00215583692184</c:v>
                </c:pt>
                <c:pt idx="5">
                  <c:v>22.637319600000009</c:v>
                </c:pt>
                <c:pt idx="6">
                  <c:v>15.619433499999996</c:v>
                </c:pt>
                <c:pt idx="7">
                  <c:v>17.781318700000007</c:v>
                </c:pt>
                <c:pt idx="8">
                  <c:v>19.349880300000006</c:v>
                </c:pt>
                <c:pt idx="9">
                  <c:v>16.655360800000004</c:v>
                </c:pt>
                <c:pt idx="10">
                  <c:v>16.168180200000005</c:v>
                </c:pt>
                <c:pt idx="11">
                  <c:v>17.575638600000008</c:v>
                </c:pt>
                <c:pt idx="12">
                  <c:v>15.226516699999998</c:v>
                </c:pt>
                <c:pt idx="13">
                  <c:v>13.839207600000009</c:v>
                </c:pt>
                <c:pt idx="14">
                  <c:v>22.791536300000008</c:v>
                </c:pt>
                <c:pt idx="15">
                  <c:v>16.942986200000007</c:v>
                </c:pt>
                <c:pt idx="16">
                  <c:v>15.192475744527956</c:v>
                </c:pt>
                <c:pt idx="17">
                  <c:v>17.248254700000007</c:v>
                </c:pt>
                <c:pt idx="18">
                  <c:v>15.583224700000001</c:v>
                </c:pt>
                <c:pt idx="19">
                  <c:v>22.512311188839952</c:v>
                </c:pt>
                <c:pt idx="20">
                  <c:v>15.313306600000001</c:v>
                </c:pt>
                <c:pt idx="21">
                  <c:v>15.353855100000002</c:v>
                </c:pt>
                <c:pt idx="22">
                  <c:v>3.6766707000000083</c:v>
                </c:pt>
                <c:pt idx="23">
                  <c:v>6.3923249000000091</c:v>
                </c:pt>
                <c:pt idx="24">
                  <c:v>1.997103900000005</c:v>
                </c:pt>
                <c:pt idx="25">
                  <c:v>0.82731330000000458</c:v>
                </c:pt>
                <c:pt idx="26">
                  <c:v>0.34258800000000461</c:v>
                </c:pt>
                <c:pt idx="27">
                  <c:v>0.96987680000000454</c:v>
                </c:pt>
                <c:pt idx="28">
                  <c:v>0.22742980000000457</c:v>
                </c:pt>
                <c:pt idx="29">
                  <c:v>0.89309610000000483</c:v>
                </c:pt>
                <c:pt idx="30">
                  <c:v>5.7906700000004585E-2</c:v>
                </c:pt>
                <c:pt idx="31">
                  <c:v>0.21765510000000457</c:v>
                </c:pt>
                <c:pt idx="32">
                  <c:v>0.82019190000000464</c:v>
                </c:pt>
                <c:pt idx="33">
                  <c:v>4.3959502000000032</c:v>
                </c:pt>
                <c:pt idx="34">
                  <c:v>6.3913900000004589E-2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0.96767680000000489</c:v>
                </c:pt>
                <c:pt idx="40">
                  <c:v>1.0298833000000045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4708-9F60-CF72F123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10456989090161"/>
          <c:y val="0.22300853018372704"/>
          <c:w val="0.254008421553096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'RUN94'!$P$16:$P$495</c:f>
              <c:numCache>
                <c:formatCode>0.0</c:formatCode>
                <c:ptCount val="480"/>
                <c:pt idx="0">
                  <c:v>21.229687955183536</c:v>
                </c:pt>
                <c:pt idx="1">
                  <c:v>20.940540681606926</c:v>
                </c:pt>
                <c:pt idx="2">
                  <c:v>20.532980685177684</c:v>
                </c:pt>
                <c:pt idx="3">
                  <c:v>20.245154844324148</c:v>
                </c:pt>
                <c:pt idx="4">
                  <c:v>20.820143876419255</c:v>
                </c:pt>
                <c:pt idx="5">
                  <c:v>20.761991447201073</c:v>
                </c:pt>
                <c:pt idx="6">
                  <c:v>20.069045835052119</c:v>
                </c:pt>
                <c:pt idx="7">
                  <c:v>19.406642420151627</c:v>
                </c:pt>
                <c:pt idx="8">
                  <c:v>18.943544247336085</c:v>
                </c:pt>
                <c:pt idx="9">
                  <c:v>18.808398052494972</c:v>
                </c:pt>
                <c:pt idx="10">
                  <c:v>18.546773078747645</c:v>
                </c:pt>
                <c:pt idx="11">
                  <c:v>18.271159708081775</c:v>
                </c:pt>
                <c:pt idx="12">
                  <c:v>18.026140772472896</c:v>
                </c:pt>
                <c:pt idx="13">
                  <c:v>17.68371398563119</c:v>
                </c:pt>
                <c:pt idx="14">
                  <c:v>17.284965669634531</c:v>
                </c:pt>
                <c:pt idx="15">
                  <c:v>16.826648645990645</c:v>
                </c:pt>
                <c:pt idx="16">
                  <c:v>17.444506212475904</c:v>
                </c:pt>
                <c:pt idx="17">
                  <c:v>17.200033217288084</c:v>
                </c:pt>
                <c:pt idx="18">
                  <c:v>16.500873200861022</c:v>
                </c:pt>
                <c:pt idx="19">
                  <c:v>15.97665492164014</c:v>
                </c:pt>
                <c:pt idx="20">
                  <c:v>15.581936629608396</c:v>
                </c:pt>
                <c:pt idx="21">
                  <c:v>15.298257236362479</c:v>
                </c:pt>
                <c:pt idx="22">
                  <c:v>14.991430013050724</c:v>
                </c:pt>
                <c:pt idx="23">
                  <c:v>14.694502346780142</c:v>
                </c:pt>
                <c:pt idx="24">
                  <c:v>14.382655289253593</c:v>
                </c:pt>
                <c:pt idx="25">
                  <c:v>13.975764294749096</c:v>
                </c:pt>
                <c:pt idx="26">
                  <c:v>13.429938107673806</c:v>
                </c:pt>
                <c:pt idx="27">
                  <c:v>13.255306983307236</c:v>
                </c:pt>
                <c:pt idx="28">
                  <c:v>13.228987499699478</c:v>
                </c:pt>
                <c:pt idx="29">
                  <c:v>12.946866767186012</c:v>
                </c:pt>
                <c:pt idx="30">
                  <c:v>12.596013795083067</c:v>
                </c:pt>
                <c:pt idx="31">
                  <c:v>12.014990297688223</c:v>
                </c:pt>
                <c:pt idx="32">
                  <c:v>11.845589606969842</c:v>
                </c:pt>
                <c:pt idx="33">
                  <c:v>11.794198603883311</c:v>
                </c:pt>
                <c:pt idx="34">
                  <c:v>11.682425270982602</c:v>
                </c:pt>
                <c:pt idx="35">
                  <c:v>11.500425547868517</c:v>
                </c:pt>
                <c:pt idx="36">
                  <c:v>11.338226865290878</c:v>
                </c:pt>
                <c:pt idx="37">
                  <c:v>11.123423645779313</c:v>
                </c:pt>
                <c:pt idx="38">
                  <c:v>10.799330684628048</c:v>
                </c:pt>
                <c:pt idx="39">
                  <c:v>10.318221157619281</c:v>
                </c:pt>
                <c:pt idx="40">
                  <c:v>10.520169976578508</c:v>
                </c:pt>
                <c:pt idx="41">
                  <c:v>10.763673067490354</c:v>
                </c:pt>
                <c:pt idx="42">
                  <c:v>10.224426872267987</c:v>
                </c:pt>
                <c:pt idx="43">
                  <c:v>9.6853752655931995</c:v>
                </c:pt>
                <c:pt idx="44">
                  <c:v>9.4835169045473968</c:v>
                </c:pt>
                <c:pt idx="45">
                  <c:v>9.3614404358105041</c:v>
                </c:pt>
                <c:pt idx="46">
                  <c:v>9.2333608936140763</c:v>
                </c:pt>
                <c:pt idx="47">
                  <c:v>9.0344477401993259</c:v>
                </c:pt>
                <c:pt idx="48">
                  <c:v>8.7911817760453381</c:v>
                </c:pt>
                <c:pt idx="49">
                  <c:v>8.529570385724961</c:v>
                </c:pt>
                <c:pt idx="50">
                  <c:v>8.2267522071001871</c:v>
                </c:pt>
                <c:pt idx="51">
                  <c:v>8.0571569919359973</c:v>
                </c:pt>
                <c:pt idx="52">
                  <c:v>8.02880706098723</c:v>
                </c:pt>
                <c:pt idx="53">
                  <c:v>7.5124189781312181</c:v>
                </c:pt>
                <c:pt idx="54">
                  <c:v>6.8543907371545769</c:v>
                </c:pt>
                <c:pt idx="55">
                  <c:v>6.2295505217100899</c:v>
                </c:pt>
                <c:pt idx="56">
                  <c:v>5.9553446485426358</c:v>
                </c:pt>
                <c:pt idx="57">
                  <c:v>6.2351014436167072</c:v>
                </c:pt>
                <c:pt idx="58">
                  <c:v>6.3045997319700486</c:v>
                </c:pt>
                <c:pt idx="59">
                  <c:v>6.2563302458042296</c:v>
                </c:pt>
                <c:pt idx="60">
                  <c:v>6.7605897818309435</c:v>
                </c:pt>
                <c:pt idx="61">
                  <c:v>7.041755527534689</c:v>
                </c:pt>
                <c:pt idx="62">
                  <c:v>7.1181352614073301</c:v>
                </c:pt>
                <c:pt idx="63">
                  <c:v>7.4214964262432774</c:v>
                </c:pt>
                <c:pt idx="64">
                  <c:v>9.0358325318158847</c:v>
                </c:pt>
                <c:pt idx="65">
                  <c:v>10.543805889120604</c:v>
                </c:pt>
                <c:pt idx="66">
                  <c:v>10.458984429284692</c:v>
                </c:pt>
                <c:pt idx="67">
                  <c:v>10.088451667982039</c:v>
                </c:pt>
                <c:pt idx="68">
                  <c:v>9.8968724015383653</c:v>
                </c:pt>
                <c:pt idx="69">
                  <c:v>10.230492545064852</c:v>
                </c:pt>
                <c:pt idx="70">
                  <c:v>10.29891772758819</c:v>
                </c:pt>
                <c:pt idx="71">
                  <c:v>10.213063554862197</c:v>
                </c:pt>
                <c:pt idx="72">
                  <c:v>10.040527831618999</c:v>
                </c:pt>
                <c:pt idx="73">
                  <c:v>9.7756010908345488</c:v>
                </c:pt>
                <c:pt idx="74">
                  <c:v>9.503388343614354</c:v>
                </c:pt>
                <c:pt idx="75">
                  <c:v>9.629260933888796</c:v>
                </c:pt>
                <c:pt idx="76">
                  <c:v>10.489171722289059</c:v>
                </c:pt>
                <c:pt idx="77">
                  <c:v>10.497575451943636</c:v>
                </c:pt>
                <c:pt idx="78">
                  <c:v>9.9289952957124594</c:v>
                </c:pt>
                <c:pt idx="79">
                  <c:v>9.4689893467458486</c:v>
                </c:pt>
                <c:pt idx="80">
                  <c:v>9.1759144866355911</c:v>
                </c:pt>
                <c:pt idx="81">
                  <c:v>10.12434964744376</c:v>
                </c:pt>
                <c:pt idx="82">
                  <c:v>10.171979661316927</c:v>
                </c:pt>
                <c:pt idx="83">
                  <c:v>10.085219913992617</c:v>
                </c:pt>
                <c:pt idx="84">
                  <c:v>9.8826876473807985</c:v>
                </c:pt>
                <c:pt idx="85">
                  <c:v>9.7095517872325896</c:v>
                </c:pt>
                <c:pt idx="86">
                  <c:v>9.7819359638454539</c:v>
                </c:pt>
                <c:pt idx="87">
                  <c:v>9.7696749648326211</c:v>
                </c:pt>
                <c:pt idx="88">
                  <c:v>10.379179457883499</c:v>
                </c:pt>
                <c:pt idx="89">
                  <c:v>10.310788137010187</c:v>
                </c:pt>
                <c:pt idx="90">
                  <c:v>9.9248037040096371</c:v>
                </c:pt>
                <c:pt idx="91">
                  <c:v>9.5442994109700106</c:v>
                </c:pt>
                <c:pt idx="92">
                  <c:v>9.2657326464424621</c:v>
                </c:pt>
                <c:pt idx="93">
                  <c:v>9.3698726365634428</c:v>
                </c:pt>
                <c:pt idx="94">
                  <c:v>9.3474329150173077</c:v>
                </c:pt>
                <c:pt idx="95">
                  <c:v>9.3277126606514997</c:v>
                </c:pt>
                <c:pt idx="96">
                  <c:v>9.19166029613781</c:v>
                </c:pt>
                <c:pt idx="97">
                  <c:v>9.0950675370233824</c:v>
                </c:pt>
                <c:pt idx="98">
                  <c:v>8.9068077862529975</c:v>
                </c:pt>
                <c:pt idx="99">
                  <c:v>8.8185901995182903</c:v>
                </c:pt>
                <c:pt idx="100">
                  <c:v>10.249007038828047</c:v>
                </c:pt>
                <c:pt idx="101">
                  <c:v>11.831817049697042</c:v>
                </c:pt>
                <c:pt idx="102">
                  <c:v>11.904519851904059</c:v>
                </c:pt>
                <c:pt idx="103">
                  <c:v>11.544478110822066</c:v>
                </c:pt>
                <c:pt idx="104">
                  <c:v>11.284546666301136</c:v>
                </c:pt>
                <c:pt idx="105">
                  <c:v>11.340954890335402</c:v>
                </c:pt>
                <c:pt idx="106">
                  <c:v>11.374364364329535</c:v>
                </c:pt>
                <c:pt idx="107">
                  <c:v>11.365767791633916</c:v>
                </c:pt>
                <c:pt idx="108">
                  <c:v>11.244565073190824</c:v>
                </c:pt>
                <c:pt idx="109">
                  <c:v>11.031370580311242</c:v>
                </c:pt>
                <c:pt idx="110">
                  <c:v>10.676736474007162</c:v>
                </c:pt>
                <c:pt idx="111">
                  <c:v>10.467970984893787</c:v>
                </c:pt>
                <c:pt idx="112">
                  <c:v>12.315486129014403</c:v>
                </c:pt>
                <c:pt idx="113">
                  <c:v>12.749999654751957</c:v>
                </c:pt>
                <c:pt idx="114">
                  <c:v>12.594451736580304</c:v>
                </c:pt>
                <c:pt idx="115">
                  <c:v>12.072866900751141</c:v>
                </c:pt>
                <c:pt idx="116">
                  <c:v>11.783168115505498</c:v>
                </c:pt>
                <c:pt idx="117">
                  <c:v>11.790095521316761</c:v>
                </c:pt>
                <c:pt idx="118">
                  <c:v>11.774559614269654</c:v>
                </c:pt>
                <c:pt idx="119">
                  <c:v>11.655443943621687</c:v>
                </c:pt>
                <c:pt idx="120">
                  <c:v>11.595714127098189</c:v>
                </c:pt>
                <c:pt idx="121">
                  <c:v>11.386827056223735</c:v>
                </c:pt>
                <c:pt idx="122">
                  <c:v>11.143064458509722</c:v>
                </c:pt>
                <c:pt idx="123">
                  <c:v>11.101687542442178</c:v>
                </c:pt>
                <c:pt idx="124">
                  <c:v>11.42897225918817</c:v>
                </c:pt>
                <c:pt idx="125">
                  <c:v>12.336350787405054</c:v>
                </c:pt>
                <c:pt idx="126">
                  <c:v>11.75123469605729</c:v>
                </c:pt>
                <c:pt idx="127">
                  <c:v>11.392343930962189</c:v>
                </c:pt>
                <c:pt idx="128">
                  <c:v>11.070624990732517</c:v>
                </c:pt>
                <c:pt idx="129">
                  <c:v>11.168186986873947</c:v>
                </c:pt>
                <c:pt idx="130">
                  <c:v>11.01863371863088</c:v>
                </c:pt>
                <c:pt idx="131">
                  <c:v>11.184813680595878</c:v>
                </c:pt>
                <c:pt idx="132">
                  <c:v>10.935724636308089</c:v>
                </c:pt>
                <c:pt idx="133">
                  <c:v>10.67062482431114</c:v>
                </c:pt>
                <c:pt idx="134">
                  <c:v>10.371481553571016</c:v>
                </c:pt>
                <c:pt idx="135">
                  <c:v>10.332436104236457</c:v>
                </c:pt>
                <c:pt idx="136">
                  <c:v>11.336990767135458</c:v>
                </c:pt>
                <c:pt idx="137">
                  <c:v>14.351836055370741</c:v>
                </c:pt>
                <c:pt idx="138">
                  <c:v>16.057044408190599</c:v>
                </c:pt>
                <c:pt idx="139">
                  <c:v>15.932190642511967</c:v>
                </c:pt>
                <c:pt idx="140">
                  <c:v>15.801033553670663</c:v>
                </c:pt>
                <c:pt idx="141">
                  <c:v>15.855112606226578</c:v>
                </c:pt>
                <c:pt idx="142">
                  <c:v>15.786209806349637</c:v>
                </c:pt>
                <c:pt idx="143">
                  <c:v>15.690115977545739</c:v>
                </c:pt>
                <c:pt idx="144">
                  <c:v>15.489007962165585</c:v>
                </c:pt>
                <c:pt idx="145">
                  <c:v>15.205994636860847</c:v>
                </c:pt>
                <c:pt idx="146">
                  <c:v>14.922523998517342</c:v>
                </c:pt>
                <c:pt idx="147">
                  <c:v>14.930032781145361</c:v>
                </c:pt>
                <c:pt idx="148">
                  <c:v>15.092082702536088</c:v>
                </c:pt>
                <c:pt idx="149">
                  <c:v>14.398134196232728</c:v>
                </c:pt>
                <c:pt idx="150">
                  <c:v>13.901101817677407</c:v>
                </c:pt>
                <c:pt idx="151">
                  <c:v>13.393352474622324</c:v>
                </c:pt>
                <c:pt idx="152">
                  <c:v>13.039636813833475</c:v>
                </c:pt>
                <c:pt idx="153">
                  <c:v>13.000210610663714</c:v>
                </c:pt>
                <c:pt idx="154">
                  <c:v>12.775104801488348</c:v>
                </c:pt>
                <c:pt idx="155">
                  <c:v>12.53109649582392</c:v>
                </c:pt>
                <c:pt idx="156">
                  <c:v>12.243650923800784</c:v>
                </c:pt>
                <c:pt idx="157">
                  <c:v>11.920550552922071</c:v>
                </c:pt>
                <c:pt idx="158">
                  <c:v>11.423123175271236</c:v>
                </c:pt>
                <c:pt idx="159">
                  <c:v>10.805092911563214</c:v>
                </c:pt>
                <c:pt idx="160">
                  <c:v>10.744328198218231</c:v>
                </c:pt>
                <c:pt idx="161">
                  <c:v>10.288418976995137</c:v>
                </c:pt>
                <c:pt idx="162">
                  <c:v>9.6633307513638176</c:v>
                </c:pt>
                <c:pt idx="163">
                  <c:v>9.1994483892401586</c:v>
                </c:pt>
                <c:pt idx="164">
                  <c:v>9.3460624390026261</c:v>
                </c:pt>
                <c:pt idx="165">
                  <c:v>9.3634873436280444</c:v>
                </c:pt>
                <c:pt idx="166">
                  <c:v>9.3756431571470724</c:v>
                </c:pt>
                <c:pt idx="167">
                  <c:v>9.1669281292174638</c:v>
                </c:pt>
                <c:pt idx="168">
                  <c:v>8.9548217251500333</c:v>
                </c:pt>
                <c:pt idx="169">
                  <c:v>8.7337752487155864</c:v>
                </c:pt>
                <c:pt idx="170">
                  <c:v>8.3041118358522414</c:v>
                </c:pt>
                <c:pt idx="171">
                  <c:v>8.1676047309045998</c:v>
                </c:pt>
                <c:pt idx="172">
                  <c:v>8.771335317934998</c:v>
                </c:pt>
                <c:pt idx="173">
                  <c:v>9.5853451982113089</c:v>
                </c:pt>
                <c:pt idx="174">
                  <c:v>9.1688192578765051</c:v>
                </c:pt>
                <c:pt idx="175">
                  <c:v>8.8728480030016037</c:v>
                </c:pt>
                <c:pt idx="176">
                  <c:v>8.9125308869330553</c:v>
                </c:pt>
                <c:pt idx="177">
                  <c:v>9.2754592894057826</c:v>
                </c:pt>
                <c:pt idx="178">
                  <c:v>9.3277694899799286</c:v>
                </c:pt>
                <c:pt idx="179">
                  <c:v>9.4034134512988885</c:v>
                </c:pt>
                <c:pt idx="180">
                  <c:v>9.3522264795957266</c:v>
                </c:pt>
                <c:pt idx="181">
                  <c:v>9.2978562711918578</c:v>
                </c:pt>
                <c:pt idx="182">
                  <c:v>9.0101759865557458</c:v>
                </c:pt>
                <c:pt idx="183">
                  <c:v>8.6190623108493547</c:v>
                </c:pt>
                <c:pt idx="184">
                  <c:v>8.6789866041545238</c:v>
                </c:pt>
                <c:pt idx="185">
                  <c:v>9.5007127585332558</c:v>
                </c:pt>
                <c:pt idx="186">
                  <c:v>9.29339364596491</c:v>
                </c:pt>
                <c:pt idx="187">
                  <c:v>8.8625370936672283</c:v>
                </c:pt>
                <c:pt idx="188">
                  <c:v>8.636416266755246</c:v>
                </c:pt>
                <c:pt idx="189">
                  <c:v>8.9338958281415337</c:v>
                </c:pt>
                <c:pt idx="190">
                  <c:v>8.9756933766692342</c:v>
                </c:pt>
                <c:pt idx="191">
                  <c:v>8.9407162822440363</c:v>
                </c:pt>
                <c:pt idx="192">
                  <c:v>8.784797825548754</c:v>
                </c:pt>
                <c:pt idx="193">
                  <c:v>8.581181262268565</c:v>
                </c:pt>
                <c:pt idx="194">
                  <c:v>8.3137060252013626</c:v>
                </c:pt>
                <c:pt idx="195">
                  <c:v>8.0979275104138857</c:v>
                </c:pt>
                <c:pt idx="196">
                  <c:v>8.7522620517294634</c:v>
                </c:pt>
                <c:pt idx="197">
                  <c:v>9.3533366333486754</c:v>
                </c:pt>
                <c:pt idx="198">
                  <c:v>9.0067807809637834</c:v>
                </c:pt>
                <c:pt idx="199">
                  <c:v>8.5738378468130456</c:v>
                </c:pt>
                <c:pt idx="200">
                  <c:v>8.3693565010245834</c:v>
                </c:pt>
                <c:pt idx="201">
                  <c:v>8.529454629192756</c:v>
                </c:pt>
                <c:pt idx="202">
                  <c:v>8.5498667837250952</c:v>
                </c:pt>
                <c:pt idx="203">
                  <c:v>8.5629151508700279</c:v>
                </c:pt>
                <c:pt idx="204">
                  <c:v>8.5526595087758075</c:v>
                </c:pt>
                <c:pt idx="205">
                  <c:v>8.576622781542909</c:v>
                </c:pt>
                <c:pt idx="206">
                  <c:v>8.4970693397913042</c:v>
                </c:pt>
                <c:pt idx="207">
                  <c:v>9.1736069389407557</c:v>
                </c:pt>
                <c:pt idx="208">
                  <c:v>10.347091769617233</c:v>
                </c:pt>
                <c:pt idx="209">
                  <c:v>11.319026325717342</c:v>
                </c:pt>
                <c:pt idx="210">
                  <c:v>11.341574819608644</c:v>
                </c:pt>
                <c:pt idx="211">
                  <c:v>10.977112422861856</c:v>
                </c:pt>
                <c:pt idx="212">
                  <c:v>10.706397480196431</c:v>
                </c:pt>
                <c:pt idx="213">
                  <c:v>10.842181086488598</c:v>
                </c:pt>
                <c:pt idx="214">
                  <c:v>10.875611159841078</c:v>
                </c:pt>
                <c:pt idx="215">
                  <c:v>10.822095356984972</c:v>
                </c:pt>
                <c:pt idx="216">
                  <c:v>10.670200573715066</c:v>
                </c:pt>
                <c:pt idx="217">
                  <c:v>10.386850146902367</c:v>
                </c:pt>
                <c:pt idx="218">
                  <c:v>9.9566313977749861</c:v>
                </c:pt>
                <c:pt idx="219">
                  <c:v>9.4046804476391213</c:v>
                </c:pt>
                <c:pt idx="220">
                  <c:v>9.3112555416281619</c:v>
                </c:pt>
                <c:pt idx="221">
                  <c:v>8.8723356245018241</c:v>
                </c:pt>
                <c:pt idx="222">
                  <c:v>8.2903048276634959</c:v>
                </c:pt>
                <c:pt idx="223">
                  <c:v>7.742061140662484</c:v>
                </c:pt>
                <c:pt idx="224">
                  <c:v>7.380738104867957</c:v>
                </c:pt>
                <c:pt idx="225">
                  <c:v>7.4592307422943156</c:v>
                </c:pt>
                <c:pt idx="226">
                  <c:v>7.330926767931901</c:v>
                </c:pt>
                <c:pt idx="227">
                  <c:v>7.2138164412529786</c:v>
                </c:pt>
                <c:pt idx="228">
                  <c:v>6.9335943604561168</c:v>
                </c:pt>
                <c:pt idx="229">
                  <c:v>6.7077518080408893</c:v>
                </c:pt>
                <c:pt idx="230">
                  <c:v>6.748018524075829</c:v>
                </c:pt>
                <c:pt idx="231">
                  <c:v>6.6413813723549282</c:v>
                </c:pt>
                <c:pt idx="232">
                  <c:v>7.2887761988977235</c:v>
                </c:pt>
                <c:pt idx="233">
                  <c:v>8.7889699912008368</c:v>
                </c:pt>
                <c:pt idx="234">
                  <c:v>9.4915536479688889</c:v>
                </c:pt>
                <c:pt idx="235">
                  <c:v>9.682177972613621</c:v>
                </c:pt>
                <c:pt idx="236">
                  <c:v>10.298331424496174</c:v>
                </c:pt>
                <c:pt idx="237">
                  <c:v>10.546042753072852</c:v>
                </c:pt>
                <c:pt idx="238">
                  <c:v>10.517307603463486</c:v>
                </c:pt>
                <c:pt idx="239">
                  <c:v>10.433116323355511</c:v>
                </c:pt>
                <c:pt idx="240">
                  <c:v>10.363130075316022</c:v>
                </c:pt>
                <c:pt idx="241">
                  <c:v>10.194442289933502</c:v>
                </c:pt>
                <c:pt idx="242">
                  <c:v>10.281647642431688</c:v>
                </c:pt>
                <c:pt idx="243">
                  <c:v>10.623775340771642</c:v>
                </c:pt>
                <c:pt idx="244">
                  <c:v>11.79270888989206</c:v>
                </c:pt>
                <c:pt idx="245">
                  <c:v>14.249337477759868</c:v>
                </c:pt>
                <c:pt idx="246">
                  <c:v>16.57000352712803</c:v>
                </c:pt>
                <c:pt idx="247">
                  <c:v>16.96453913200958</c:v>
                </c:pt>
                <c:pt idx="248">
                  <c:v>17.029479676386497</c:v>
                </c:pt>
                <c:pt idx="249">
                  <c:v>17.259346384898699</c:v>
                </c:pt>
                <c:pt idx="250">
                  <c:v>17.225993182157339</c:v>
                </c:pt>
                <c:pt idx="251">
                  <c:v>17.073485869219358</c:v>
                </c:pt>
                <c:pt idx="252">
                  <c:v>16.737023317106406</c:v>
                </c:pt>
                <c:pt idx="253">
                  <c:v>16.482412301666169</c:v>
                </c:pt>
                <c:pt idx="254">
                  <c:v>16.254781238936843</c:v>
                </c:pt>
                <c:pt idx="255">
                  <c:v>15.859212999828943</c:v>
                </c:pt>
                <c:pt idx="256">
                  <c:v>15.685595516049821</c:v>
                </c:pt>
                <c:pt idx="257">
                  <c:v>15.931989643013109</c:v>
                </c:pt>
                <c:pt idx="258">
                  <c:v>15.921364526532109</c:v>
                </c:pt>
                <c:pt idx="259">
                  <c:v>15.565591867702002</c:v>
                </c:pt>
                <c:pt idx="260">
                  <c:v>15.360221661084484</c:v>
                </c:pt>
                <c:pt idx="261">
                  <c:v>15.260596485495142</c:v>
                </c:pt>
                <c:pt idx="262">
                  <c:v>15.091106873742572</c:v>
                </c:pt>
                <c:pt idx="263">
                  <c:v>14.852127475972551</c:v>
                </c:pt>
                <c:pt idx="264">
                  <c:v>14.78614663340259</c:v>
                </c:pt>
                <c:pt idx="265">
                  <c:v>14.626444036296167</c:v>
                </c:pt>
                <c:pt idx="266">
                  <c:v>14.45916904939406</c:v>
                </c:pt>
                <c:pt idx="267">
                  <c:v>14.332249483581915</c:v>
                </c:pt>
                <c:pt idx="268">
                  <c:v>15.759596644984848</c:v>
                </c:pt>
                <c:pt idx="269">
                  <c:v>19.241963449000483</c:v>
                </c:pt>
                <c:pt idx="270">
                  <c:v>21.348913796843597</c:v>
                </c:pt>
                <c:pt idx="271">
                  <c:v>21.440872390318443</c:v>
                </c:pt>
                <c:pt idx="272">
                  <c:v>21.931372176895664</c:v>
                </c:pt>
                <c:pt idx="273">
                  <c:v>22.057337192263596</c:v>
                </c:pt>
                <c:pt idx="274">
                  <c:v>22.107953019142382</c:v>
                </c:pt>
                <c:pt idx="275">
                  <c:v>22.06097248332663</c:v>
                </c:pt>
                <c:pt idx="276">
                  <c:v>21.863284979671267</c:v>
                </c:pt>
                <c:pt idx="277">
                  <c:v>21.79636185995254</c:v>
                </c:pt>
                <c:pt idx="278">
                  <c:v>22.10763792728568</c:v>
                </c:pt>
                <c:pt idx="279">
                  <c:v>22.502734532612706</c:v>
                </c:pt>
                <c:pt idx="280">
                  <c:v>23.455355584638006</c:v>
                </c:pt>
                <c:pt idx="281">
                  <c:v>23.92403476349693</c:v>
                </c:pt>
                <c:pt idx="282">
                  <c:v>23.700541047904753</c:v>
                </c:pt>
                <c:pt idx="283">
                  <c:v>23.325002312813297</c:v>
                </c:pt>
                <c:pt idx="284">
                  <c:v>23.137481422486356</c:v>
                </c:pt>
                <c:pt idx="285">
                  <c:v>23.263574718692475</c:v>
                </c:pt>
                <c:pt idx="286">
                  <c:v>23.124972744867854</c:v>
                </c:pt>
                <c:pt idx="287">
                  <c:v>22.976990251297117</c:v>
                </c:pt>
                <c:pt idx="288">
                  <c:v>22.64427812217868</c:v>
                </c:pt>
                <c:pt idx="289">
                  <c:v>22.443827793103122</c:v>
                </c:pt>
                <c:pt idx="290">
                  <c:v>22.293345613332718</c:v>
                </c:pt>
                <c:pt idx="291">
                  <c:v>22.044321312860404</c:v>
                </c:pt>
                <c:pt idx="292">
                  <c:v>23.11211724546391</c:v>
                </c:pt>
                <c:pt idx="293">
                  <c:v>24.00698213677822</c:v>
                </c:pt>
                <c:pt idx="294">
                  <c:v>24.271309743944819</c:v>
                </c:pt>
                <c:pt idx="295">
                  <c:v>23.706448339180849</c:v>
                </c:pt>
                <c:pt idx="296">
                  <c:v>23.402145156043634</c:v>
                </c:pt>
                <c:pt idx="297">
                  <c:v>23.954439970263635</c:v>
                </c:pt>
                <c:pt idx="298">
                  <c:v>23.819903864780091</c:v>
                </c:pt>
                <c:pt idx="299">
                  <c:v>23.621520871766229</c:v>
                </c:pt>
                <c:pt idx="300">
                  <c:v>23.344924334648386</c:v>
                </c:pt>
                <c:pt idx="301">
                  <c:v>23.035828961132591</c:v>
                </c:pt>
                <c:pt idx="302">
                  <c:v>22.732151804971473</c:v>
                </c:pt>
                <c:pt idx="303">
                  <c:v>22.273531379935974</c:v>
                </c:pt>
                <c:pt idx="304">
                  <c:v>23.589294792893096</c:v>
                </c:pt>
                <c:pt idx="305">
                  <c:v>26.09684977667737</c:v>
                </c:pt>
                <c:pt idx="306">
                  <c:v>27.284525530696602</c:v>
                </c:pt>
                <c:pt idx="307">
                  <c:v>27.073238706681924</c:v>
                </c:pt>
                <c:pt idx="308">
                  <c:v>26.811810030739434</c:v>
                </c:pt>
                <c:pt idx="309">
                  <c:v>26.909720135969891</c:v>
                </c:pt>
                <c:pt idx="310">
                  <c:v>26.784616211256282</c:v>
                </c:pt>
                <c:pt idx="311">
                  <c:v>26.585866052810175</c:v>
                </c:pt>
                <c:pt idx="312">
                  <c:v>26.386913183897093</c:v>
                </c:pt>
                <c:pt idx="313">
                  <c:v>26.111076505117254</c:v>
                </c:pt>
                <c:pt idx="314">
                  <c:v>25.810789862891596</c:v>
                </c:pt>
                <c:pt idx="315">
                  <c:v>26.207009948428158</c:v>
                </c:pt>
                <c:pt idx="316">
                  <c:v>27.132732276296856</c:v>
                </c:pt>
                <c:pt idx="317">
                  <c:v>27.282214506985746</c:v>
                </c:pt>
                <c:pt idx="318">
                  <c:v>27.252272537837719</c:v>
                </c:pt>
                <c:pt idx="319">
                  <c:v>26.62239037862663</c:v>
                </c:pt>
                <c:pt idx="320">
                  <c:v>26.393080488611854</c:v>
                </c:pt>
                <c:pt idx="321">
                  <c:v>26.521731339579478</c:v>
                </c:pt>
                <c:pt idx="322">
                  <c:v>26.41183221367719</c:v>
                </c:pt>
                <c:pt idx="323">
                  <c:v>26.182344908925145</c:v>
                </c:pt>
                <c:pt idx="324">
                  <c:v>25.995627089866719</c:v>
                </c:pt>
                <c:pt idx="325">
                  <c:v>25.767466562879296</c:v>
                </c:pt>
                <c:pt idx="326">
                  <c:v>25.658654932915113</c:v>
                </c:pt>
                <c:pt idx="327">
                  <c:v>25.761573900190754</c:v>
                </c:pt>
                <c:pt idx="328">
                  <c:v>27.882819597518168</c:v>
                </c:pt>
                <c:pt idx="329">
                  <c:v>31.024371138827785</c:v>
                </c:pt>
                <c:pt idx="330">
                  <c:v>32.131844406608892</c:v>
                </c:pt>
                <c:pt idx="331">
                  <c:v>32.050036298932696</c:v>
                </c:pt>
                <c:pt idx="332">
                  <c:v>31.916518250874624</c:v>
                </c:pt>
                <c:pt idx="333">
                  <c:v>32.265950303789779</c:v>
                </c:pt>
                <c:pt idx="334">
                  <c:v>32.18606007306586</c:v>
                </c:pt>
                <c:pt idx="335">
                  <c:v>32.030642192267244</c:v>
                </c:pt>
                <c:pt idx="336">
                  <c:v>31.729156594124248</c:v>
                </c:pt>
                <c:pt idx="337">
                  <c:v>31.548541163705163</c:v>
                </c:pt>
                <c:pt idx="338">
                  <c:v>31.091999636958441</c:v>
                </c:pt>
                <c:pt idx="339">
                  <c:v>31.180148047155424</c:v>
                </c:pt>
                <c:pt idx="340">
                  <c:v>31.649478319204576</c:v>
                </c:pt>
                <c:pt idx="341">
                  <c:v>32.36203222334494</c:v>
                </c:pt>
                <c:pt idx="342">
                  <c:v>32.509722534862149</c:v>
                </c:pt>
                <c:pt idx="343">
                  <c:v>31.983945676179207</c:v>
                </c:pt>
                <c:pt idx="344">
                  <c:v>31.606911024357444</c:v>
                </c:pt>
                <c:pt idx="345">
                  <c:v>31.487462325197058</c:v>
                </c:pt>
                <c:pt idx="346">
                  <c:v>31.150572815312209</c:v>
                </c:pt>
                <c:pt idx="347">
                  <c:v>30.720158251819381</c:v>
                </c:pt>
                <c:pt idx="348">
                  <c:v>30.810017513307564</c:v>
                </c:pt>
                <c:pt idx="349">
                  <c:v>30.652605825048251</c:v>
                </c:pt>
                <c:pt idx="350">
                  <c:v>30.916723552667367</c:v>
                </c:pt>
                <c:pt idx="351">
                  <c:v>31.255519002352543</c:v>
                </c:pt>
                <c:pt idx="352">
                  <c:v>32.70976139841337</c:v>
                </c:pt>
                <c:pt idx="353">
                  <c:v>33.975997881865261</c:v>
                </c:pt>
                <c:pt idx="354">
                  <c:v>34.480108178673476</c:v>
                </c:pt>
                <c:pt idx="355">
                  <c:v>34.980418074060871</c:v>
                </c:pt>
                <c:pt idx="356">
                  <c:v>34.937158015340678</c:v>
                </c:pt>
                <c:pt idx="357">
                  <c:v>35.7584246399446</c:v>
                </c:pt>
                <c:pt idx="358">
                  <c:v>35.7187294156248</c:v>
                </c:pt>
                <c:pt idx="359">
                  <c:v>35.636089193299831</c:v>
                </c:pt>
                <c:pt idx="360">
                  <c:v>35.219903331893249</c:v>
                </c:pt>
                <c:pt idx="361">
                  <c:v>34.909065987375413</c:v>
                </c:pt>
                <c:pt idx="362">
                  <c:v>34.574951657711388</c:v>
                </c:pt>
                <c:pt idx="363">
                  <c:v>34.84051776545418</c:v>
                </c:pt>
                <c:pt idx="364">
                  <c:v>36.691823066448571</c:v>
                </c:pt>
                <c:pt idx="365">
                  <c:v>40.393859513727968</c:v>
                </c:pt>
                <c:pt idx="366">
                  <c:v>42.733295645395593</c:v>
                </c:pt>
                <c:pt idx="367">
                  <c:v>42.721965930529699</c:v>
                </c:pt>
                <c:pt idx="368">
                  <c:v>42.647958782152244</c:v>
                </c:pt>
                <c:pt idx="369">
                  <c:v>42.726113342775776</c:v>
                </c:pt>
                <c:pt idx="370">
                  <c:v>42.543918543572914</c:v>
                </c:pt>
                <c:pt idx="371">
                  <c:v>42.397808791819408</c:v>
                </c:pt>
                <c:pt idx="372">
                  <c:v>42.149273060525154</c:v>
                </c:pt>
                <c:pt idx="373">
                  <c:v>41.857053915299538</c:v>
                </c:pt>
                <c:pt idx="374">
                  <c:v>41.512553866999042</c:v>
                </c:pt>
                <c:pt idx="375">
                  <c:v>41.263906253558183</c:v>
                </c:pt>
                <c:pt idx="376">
                  <c:v>42.044412727409316</c:v>
                </c:pt>
                <c:pt idx="377">
                  <c:v>43.780109256189824</c:v>
                </c:pt>
                <c:pt idx="378">
                  <c:v>43.92359849441673</c:v>
                </c:pt>
                <c:pt idx="379">
                  <c:v>43.276716198619795</c:v>
                </c:pt>
                <c:pt idx="380">
                  <c:v>42.952943922859909</c:v>
                </c:pt>
                <c:pt idx="381">
                  <c:v>42.868048130888909</c:v>
                </c:pt>
                <c:pt idx="382">
                  <c:v>42.684251694288463</c:v>
                </c:pt>
                <c:pt idx="383">
                  <c:v>42.464626153111247</c:v>
                </c:pt>
                <c:pt idx="384">
                  <c:v>42.128450565627929</c:v>
                </c:pt>
                <c:pt idx="385">
                  <c:v>41.717205198359743</c:v>
                </c:pt>
                <c:pt idx="386">
                  <c:v>41.300660440143304</c:v>
                </c:pt>
                <c:pt idx="387">
                  <c:v>41.112453466645448</c:v>
                </c:pt>
                <c:pt idx="388">
                  <c:v>42.104097875385044</c:v>
                </c:pt>
                <c:pt idx="389">
                  <c:v>42.358195096507586</c:v>
                </c:pt>
                <c:pt idx="390">
                  <c:v>42.322608679172355</c:v>
                </c:pt>
                <c:pt idx="391">
                  <c:v>41.623330667061779</c:v>
                </c:pt>
                <c:pt idx="392">
                  <c:v>41.30015825968087</c:v>
                </c:pt>
                <c:pt idx="393">
                  <c:v>41.120447188741522</c:v>
                </c:pt>
                <c:pt idx="394">
                  <c:v>40.854976683321624</c:v>
                </c:pt>
                <c:pt idx="395">
                  <c:v>40.635310587105103</c:v>
                </c:pt>
                <c:pt idx="396">
                  <c:v>40.469061416200532</c:v>
                </c:pt>
                <c:pt idx="397">
                  <c:v>40.507603621839657</c:v>
                </c:pt>
                <c:pt idx="398">
                  <c:v>40.207175788053988</c:v>
                </c:pt>
                <c:pt idx="399">
                  <c:v>39.921777116674654</c:v>
                </c:pt>
                <c:pt idx="400">
                  <c:v>42.826623908428743</c:v>
                </c:pt>
                <c:pt idx="401">
                  <c:v>46.144369574364745</c:v>
                </c:pt>
                <c:pt idx="402">
                  <c:v>47.226825638873372</c:v>
                </c:pt>
                <c:pt idx="403">
                  <c:v>47.10306397425628</c:v>
                </c:pt>
                <c:pt idx="404">
                  <c:v>46.886374434379043</c:v>
                </c:pt>
                <c:pt idx="405">
                  <c:v>46.733691314908206</c:v>
                </c:pt>
                <c:pt idx="406">
                  <c:v>46.45670478681177</c:v>
                </c:pt>
                <c:pt idx="407">
                  <c:v>46.068285620344717</c:v>
                </c:pt>
                <c:pt idx="408">
                  <c:v>45.802198715806554</c:v>
                </c:pt>
                <c:pt idx="409">
                  <c:v>45.535448821108389</c:v>
                </c:pt>
                <c:pt idx="410">
                  <c:v>45.383107719690493</c:v>
                </c:pt>
                <c:pt idx="411">
                  <c:v>45.001712663475097</c:v>
                </c:pt>
                <c:pt idx="412">
                  <c:v>47.156633930720034</c:v>
                </c:pt>
                <c:pt idx="413">
                  <c:v>50.444594197000015</c:v>
                </c:pt>
                <c:pt idx="414">
                  <c:v>50.444594197000015</c:v>
                </c:pt>
                <c:pt idx="415">
                  <c:v>49.728910529024006</c:v>
                </c:pt>
                <c:pt idx="416">
                  <c:v>48.954261758063367</c:v>
                </c:pt>
                <c:pt idx="417">
                  <c:v>48.636814067367389</c:v>
                </c:pt>
                <c:pt idx="418">
                  <c:v>48.343137209476602</c:v>
                </c:pt>
                <c:pt idx="419">
                  <c:v>48.052834812072255</c:v>
                </c:pt>
                <c:pt idx="420">
                  <c:v>47.708520326968653</c:v>
                </c:pt>
                <c:pt idx="421">
                  <c:v>47.146275632621752</c:v>
                </c:pt>
                <c:pt idx="422">
                  <c:v>46.619178266251716</c:v>
                </c:pt>
                <c:pt idx="423">
                  <c:v>46.293764670953948</c:v>
                </c:pt>
                <c:pt idx="424">
                  <c:v>48.36345391053122</c:v>
                </c:pt>
                <c:pt idx="425">
                  <c:v>50.43644247474947</c:v>
                </c:pt>
                <c:pt idx="426">
                  <c:v>50.444594197000015</c:v>
                </c:pt>
                <c:pt idx="427">
                  <c:v>49.583352547051483</c:v>
                </c:pt>
                <c:pt idx="428">
                  <c:v>48.909039909203933</c:v>
                </c:pt>
                <c:pt idx="429">
                  <c:v>48.585009261439907</c:v>
                </c:pt>
                <c:pt idx="430">
                  <c:v>48.1462214201919</c:v>
                </c:pt>
                <c:pt idx="431">
                  <c:v>47.813682904215035</c:v>
                </c:pt>
                <c:pt idx="432">
                  <c:v>47.324708815613938</c:v>
                </c:pt>
                <c:pt idx="433">
                  <c:v>46.814103918984145</c:v>
                </c:pt>
                <c:pt idx="434">
                  <c:v>46.301559440355334</c:v>
                </c:pt>
                <c:pt idx="435">
                  <c:v>46.145296192913847</c:v>
                </c:pt>
                <c:pt idx="436">
                  <c:v>47.576783446000569</c:v>
                </c:pt>
                <c:pt idx="437">
                  <c:v>49.734974185075714</c:v>
                </c:pt>
                <c:pt idx="438">
                  <c:v>50.418562034415125</c:v>
                </c:pt>
                <c:pt idx="439">
                  <c:v>49.556833200652093</c:v>
                </c:pt>
                <c:pt idx="440">
                  <c:v>48.646375284307972</c:v>
                </c:pt>
                <c:pt idx="441">
                  <c:v>48.361177613269106</c:v>
                </c:pt>
                <c:pt idx="442">
                  <c:v>48.146203752317547</c:v>
                </c:pt>
                <c:pt idx="443">
                  <c:v>47.717372246334158</c:v>
                </c:pt>
                <c:pt idx="444">
                  <c:v>47.38496142688313</c:v>
                </c:pt>
                <c:pt idx="445">
                  <c:v>47.032164286314028</c:v>
                </c:pt>
                <c:pt idx="446">
                  <c:v>46.548976874047952</c:v>
                </c:pt>
                <c:pt idx="447">
                  <c:v>46.556294091991973</c:v>
                </c:pt>
                <c:pt idx="448">
                  <c:v>47.413509654543283</c:v>
                </c:pt>
                <c:pt idx="449">
                  <c:v>48.436849062584223</c:v>
                </c:pt>
                <c:pt idx="450">
                  <c:v>48.206156959509194</c:v>
                </c:pt>
                <c:pt idx="451">
                  <c:v>47.52057264380332</c:v>
                </c:pt>
                <c:pt idx="452">
                  <c:v>46.950447115111594</c:v>
                </c:pt>
                <c:pt idx="453">
                  <c:v>46.575133738009292</c:v>
                </c:pt>
                <c:pt idx="454">
                  <c:v>46.087332279746164</c:v>
                </c:pt>
                <c:pt idx="455">
                  <c:v>45.689662582562576</c:v>
                </c:pt>
                <c:pt idx="456">
                  <c:v>45.165505802865177</c:v>
                </c:pt>
                <c:pt idx="457">
                  <c:v>44.802256643578353</c:v>
                </c:pt>
                <c:pt idx="458">
                  <c:v>44.267553851087364</c:v>
                </c:pt>
                <c:pt idx="459">
                  <c:v>44.142014411227372</c:v>
                </c:pt>
                <c:pt idx="460">
                  <c:v>44.41962750577332</c:v>
                </c:pt>
                <c:pt idx="461">
                  <c:v>44.558669944049306</c:v>
                </c:pt>
                <c:pt idx="462">
                  <c:v>44.518169218991829</c:v>
                </c:pt>
                <c:pt idx="463">
                  <c:v>44.009803255597802</c:v>
                </c:pt>
                <c:pt idx="464">
                  <c:v>44.103031777764038</c:v>
                </c:pt>
                <c:pt idx="465">
                  <c:v>44.421903677726284</c:v>
                </c:pt>
                <c:pt idx="466">
                  <c:v>44.218554087718282</c:v>
                </c:pt>
                <c:pt idx="467">
                  <c:v>43.913157415424081</c:v>
                </c:pt>
                <c:pt idx="468">
                  <c:v>43.587531308982918</c:v>
                </c:pt>
                <c:pt idx="469">
                  <c:v>43.19293820085408</c:v>
                </c:pt>
                <c:pt idx="470">
                  <c:v>42.683860839686147</c:v>
                </c:pt>
                <c:pt idx="471">
                  <c:v>42.710183159595388</c:v>
                </c:pt>
                <c:pt idx="472">
                  <c:v>43.907898361728648</c:v>
                </c:pt>
                <c:pt idx="473">
                  <c:v>45.325349342369918</c:v>
                </c:pt>
                <c:pt idx="474">
                  <c:v>45.325891141206533</c:v>
                </c:pt>
                <c:pt idx="475">
                  <c:v>44.727112493274234</c:v>
                </c:pt>
                <c:pt idx="476">
                  <c:v>44.179667914686739</c:v>
                </c:pt>
                <c:pt idx="477">
                  <c:v>43.934312652505177</c:v>
                </c:pt>
                <c:pt idx="478">
                  <c:v>43.423528826690422</c:v>
                </c:pt>
                <c:pt idx="479">
                  <c:v>43.070722096204264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1-4210-BCAE-1F47D7DDF82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'RUN94'!$Q$16:$Q$495</c:f>
              <c:numCache>
                <c:formatCode>0.0</c:formatCode>
                <c:ptCount val="480"/>
                <c:pt idx="0">
                  <c:v>21.292511657888721</c:v>
                </c:pt>
                <c:pt idx="1">
                  <c:v>21.028806317446485</c:v>
                </c:pt>
                <c:pt idx="2">
                  <c:v>20.687569957481497</c:v>
                </c:pt>
                <c:pt idx="3">
                  <c:v>20.469677044751275</c:v>
                </c:pt>
                <c:pt idx="4">
                  <c:v>21.00809268144419</c:v>
                </c:pt>
                <c:pt idx="5">
                  <c:v>20.907922375808305</c:v>
                </c:pt>
                <c:pt idx="6">
                  <c:v>20.142419418282969</c:v>
                </c:pt>
                <c:pt idx="7">
                  <c:v>19.40475921986457</c:v>
                </c:pt>
                <c:pt idx="8">
                  <c:v>18.864453683827147</c:v>
                </c:pt>
                <c:pt idx="9">
                  <c:v>18.527948911754176</c:v>
                </c:pt>
                <c:pt idx="10">
                  <c:v>18.296542954444796</c:v>
                </c:pt>
                <c:pt idx="11">
                  <c:v>18.085671906145588</c:v>
                </c:pt>
                <c:pt idx="12">
                  <c:v>17.952770043528027</c:v>
                </c:pt>
                <c:pt idx="13">
                  <c:v>17.665305950867513</c:v>
                </c:pt>
                <c:pt idx="14">
                  <c:v>17.407900577057209</c:v>
                </c:pt>
                <c:pt idx="15">
                  <c:v>17.052925828668698</c:v>
                </c:pt>
                <c:pt idx="16">
                  <c:v>17.686008775091938</c:v>
                </c:pt>
                <c:pt idx="17">
                  <c:v>17.458007056513669</c:v>
                </c:pt>
                <c:pt idx="18">
                  <c:v>16.734665682262559</c:v>
                </c:pt>
                <c:pt idx="19">
                  <c:v>16.18570319025023</c:v>
                </c:pt>
                <c:pt idx="20">
                  <c:v>15.750796229058228</c:v>
                </c:pt>
                <c:pt idx="21">
                  <c:v>15.293608902216148</c:v>
                </c:pt>
                <c:pt idx="22">
                  <c:v>15.066010473164491</c:v>
                </c:pt>
                <c:pt idx="23">
                  <c:v>14.883706621212093</c:v>
                </c:pt>
                <c:pt idx="24">
                  <c:v>14.745936121993104</c:v>
                </c:pt>
                <c:pt idx="25">
                  <c:v>14.429892519992729</c:v>
                </c:pt>
                <c:pt idx="26">
                  <c:v>14.031941824808827</c:v>
                </c:pt>
                <c:pt idx="27">
                  <c:v>13.997993710832056</c:v>
                </c:pt>
                <c:pt idx="28">
                  <c:v>14.089749192976839</c:v>
                </c:pt>
                <c:pt idx="29">
                  <c:v>13.918395378481858</c:v>
                </c:pt>
                <c:pt idx="30">
                  <c:v>13.638320883812533</c:v>
                </c:pt>
                <c:pt idx="31">
                  <c:v>13.103747170133037</c:v>
                </c:pt>
                <c:pt idx="32">
                  <c:v>12.949932276545963</c:v>
                </c:pt>
                <c:pt idx="33">
                  <c:v>12.718716038365807</c:v>
                </c:pt>
                <c:pt idx="34">
                  <c:v>12.670444630806349</c:v>
                </c:pt>
                <c:pt idx="35">
                  <c:v>12.603626134852055</c:v>
                </c:pt>
                <c:pt idx="36">
                  <c:v>12.57350911156376</c:v>
                </c:pt>
                <c:pt idx="37">
                  <c:v>12.375394844778011</c:v>
                </c:pt>
                <c:pt idx="38">
                  <c:v>12.203320876173702</c:v>
                </c:pt>
                <c:pt idx="39">
                  <c:v>11.814800616183144</c:v>
                </c:pt>
                <c:pt idx="40">
                  <c:v>12.094838662419033</c:v>
                </c:pt>
                <c:pt idx="41">
                  <c:v>12.40978426935753</c:v>
                </c:pt>
                <c:pt idx="42">
                  <c:v>11.902585822797606</c:v>
                </c:pt>
                <c:pt idx="43">
                  <c:v>11.373373805077945</c:v>
                </c:pt>
                <c:pt idx="44">
                  <c:v>11.158993467662949</c:v>
                </c:pt>
                <c:pt idx="45">
                  <c:v>10.850611976484855</c:v>
                </c:pt>
                <c:pt idx="46">
                  <c:v>10.75035458674876</c:v>
                </c:pt>
                <c:pt idx="47">
                  <c:v>10.632048637900565</c:v>
                </c:pt>
                <c:pt idx="48">
                  <c:v>10.51557044193425</c:v>
                </c:pt>
                <c:pt idx="49">
                  <c:v>10.272416707307508</c:v>
                </c:pt>
                <c:pt idx="50">
                  <c:v>10.101153956161118</c:v>
                </c:pt>
                <c:pt idx="51">
                  <c:v>9.9901008765583157</c:v>
                </c:pt>
                <c:pt idx="52">
                  <c:v>10.056520736602559</c:v>
                </c:pt>
                <c:pt idx="53">
                  <c:v>9.6274950993742419</c:v>
                </c:pt>
                <c:pt idx="54">
                  <c:v>8.9907048577148316</c:v>
                </c:pt>
                <c:pt idx="55">
                  <c:v>8.3982708335304679</c:v>
                </c:pt>
                <c:pt idx="56">
                  <c:v>8.0697821079679048</c:v>
                </c:pt>
                <c:pt idx="57">
                  <c:v>8.096182390846776</c:v>
                </c:pt>
                <c:pt idx="58">
                  <c:v>8.172158702277132</c:v>
                </c:pt>
                <c:pt idx="59">
                  <c:v>8.1743745140193873</c:v>
                </c:pt>
                <c:pt idx="60">
                  <c:v>8.6785451772310473</c:v>
                </c:pt>
                <c:pt idx="61">
                  <c:v>8.8266947754887006</c:v>
                </c:pt>
                <c:pt idx="62">
                  <c:v>8.8654097924942974</c:v>
                </c:pt>
                <c:pt idx="63">
                  <c:v>9.2517920977979315</c:v>
                </c:pt>
                <c:pt idx="64">
                  <c:v>10.963489587019849</c:v>
                </c:pt>
                <c:pt idx="65">
                  <c:v>12.54973815137836</c:v>
                </c:pt>
                <c:pt idx="66">
                  <c:v>12.510705056241639</c:v>
                </c:pt>
                <c:pt idx="67">
                  <c:v>12.114361008241296</c:v>
                </c:pt>
                <c:pt idx="68">
                  <c:v>11.890429177829066</c:v>
                </c:pt>
                <c:pt idx="69">
                  <c:v>11.998543545497197</c:v>
                </c:pt>
                <c:pt idx="70">
                  <c:v>12.116798666693274</c:v>
                </c:pt>
                <c:pt idx="71">
                  <c:v>12.089637406845819</c:v>
                </c:pt>
                <c:pt idx="72">
                  <c:v>12.06842955995697</c:v>
                </c:pt>
                <c:pt idx="73">
                  <c:v>11.825658997895056</c:v>
                </c:pt>
                <c:pt idx="74">
                  <c:v>11.627780484040217</c:v>
                </c:pt>
                <c:pt idx="75">
                  <c:v>11.837712089052847</c:v>
                </c:pt>
                <c:pt idx="76">
                  <c:v>12.781116114736855</c:v>
                </c:pt>
                <c:pt idx="77">
                  <c:v>12.867564551945527</c:v>
                </c:pt>
                <c:pt idx="78">
                  <c:v>12.326959595682446</c:v>
                </c:pt>
                <c:pt idx="79">
                  <c:v>11.871289105469794</c:v>
                </c:pt>
                <c:pt idx="80">
                  <c:v>11.555097287342832</c:v>
                </c:pt>
                <c:pt idx="81">
                  <c:v>12.274369276036101</c:v>
                </c:pt>
                <c:pt idx="82">
                  <c:v>12.336555068463483</c:v>
                </c:pt>
                <c:pt idx="83">
                  <c:v>12.316135505243443</c:v>
                </c:pt>
                <c:pt idx="84">
                  <c:v>12.218829696485848</c:v>
                </c:pt>
                <c:pt idx="85">
                  <c:v>12.080103080216462</c:v>
                </c:pt>
                <c:pt idx="86">
                  <c:v>12.201022670333083</c:v>
                </c:pt>
                <c:pt idx="87">
                  <c:v>12.24168619953373</c:v>
                </c:pt>
                <c:pt idx="88">
                  <c:v>12.892876987777106</c:v>
                </c:pt>
                <c:pt idx="89">
                  <c:v>12.885719252142573</c:v>
                </c:pt>
                <c:pt idx="90">
                  <c:v>12.498581132869322</c:v>
                </c:pt>
                <c:pt idx="91">
                  <c:v>12.103276110265227</c:v>
                </c:pt>
                <c:pt idx="92">
                  <c:v>11.76928714790874</c:v>
                </c:pt>
                <c:pt idx="93">
                  <c:v>11.639853526184607</c:v>
                </c:pt>
                <c:pt idx="94">
                  <c:v>11.615909140276685</c:v>
                </c:pt>
                <c:pt idx="95">
                  <c:v>11.645362433845136</c:v>
                </c:pt>
                <c:pt idx="96">
                  <c:v>11.612753748468236</c:v>
                </c:pt>
                <c:pt idx="97">
                  <c:v>11.54959653249894</c:v>
                </c:pt>
                <c:pt idx="98">
                  <c:v>11.441339297278214</c:v>
                </c:pt>
                <c:pt idx="99">
                  <c:v>11.413408877118345</c:v>
                </c:pt>
                <c:pt idx="100">
                  <c:v>12.895970579241666</c:v>
                </c:pt>
                <c:pt idx="101">
                  <c:v>14.556273909940524</c:v>
                </c:pt>
                <c:pt idx="102">
                  <c:v>14.626547810896238</c:v>
                </c:pt>
                <c:pt idx="103">
                  <c:v>14.221692985719844</c:v>
                </c:pt>
                <c:pt idx="104">
                  <c:v>13.896743993116592</c:v>
                </c:pt>
                <c:pt idx="105">
                  <c:v>13.719050983739823</c:v>
                </c:pt>
                <c:pt idx="106">
                  <c:v>13.75472840485229</c:v>
                </c:pt>
                <c:pt idx="107">
                  <c:v>13.76164176246111</c:v>
                </c:pt>
                <c:pt idx="108">
                  <c:v>13.801732094533056</c:v>
                </c:pt>
                <c:pt idx="109">
                  <c:v>13.626145202638831</c:v>
                </c:pt>
                <c:pt idx="110">
                  <c:v>13.388387406830534</c:v>
                </c:pt>
                <c:pt idx="111">
                  <c:v>13.2775208793629</c:v>
                </c:pt>
                <c:pt idx="112">
                  <c:v>15.183225125036426</c:v>
                </c:pt>
                <c:pt idx="113">
                  <c:v>15.680015525611882</c:v>
                </c:pt>
                <c:pt idx="114">
                  <c:v>15.542422152958714</c:v>
                </c:pt>
                <c:pt idx="115">
                  <c:v>15.04003277702469</c:v>
                </c:pt>
                <c:pt idx="116">
                  <c:v>14.711051915501322</c:v>
                </c:pt>
                <c:pt idx="117">
                  <c:v>14.523312835915517</c:v>
                </c:pt>
                <c:pt idx="118">
                  <c:v>14.547287770392797</c:v>
                </c:pt>
                <c:pt idx="119">
                  <c:v>14.510570361704071</c:v>
                </c:pt>
                <c:pt idx="120">
                  <c:v>14.53209226424598</c:v>
                </c:pt>
                <c:pt idx="121">
                  <c:v>14.379379437551643</c:v>
                </c:pt>
                <c:pt idx="122">
                  <c:v>14.214326459355366</c:v>
                </c:pt>
                <c:pt idx="123">
                  <c:v>14.251537233163447</c:v>
                </c:pt>
                <c:pt idx="124">
                  <c:v>14.68982500070832</c:v>
                </c:pt>
                <c:pt idx="125">
                  <c:v>15.693978641580312</c:v>
                </c:pt>
                <c:pt idx="126">
                  <c:v>15.170628317839885</c:v>
                </c:pt>
                <c:pt idx="127">
                  <c:v>14.850150180494181</c:v>
                </c:pt>
                <c:pt idx="128">
                  <c:v>14.51561809213058</c:v>
                </c:pt>
                <c:pt idx="129">
                  <c:v>14.42108511148572</c:v>
                </c:pt>
                <c:pt idx="130">
                  <c:v>14.324122298593648</c:v>
                </c:pt>
                <c:pt idx="131">
                  <c:v>14.528083983084924</c:v>
                </c:pt>
                <c:pt idx="132">
                  <c:v>14.439531083710044</c:v>
                </c:pt>
                <c:pt idx="133">
                  <c:v>14.202541412451303</c:v>
                </c:pt>
                <c:pt idx="134">
                  <c:v>14.014913847785737</c:v>
                </c:pt>
                <c:pt idx="135">
                  <c:v>14.057124641340279</c:v>
                </c:pt>
                <c:pt idx="136">
                  <c:v>15.144336616042551</c:v>
                </c:pt>
                <c:pt idx="137">
                  <c:v>18.249966017071991</c:v>
                </c:pt>
                <c:pt idx="138">
                  <c:v>19.989329620931997</c:v>
                </c:pt>
                <c:pt idx="139">
                  <c:v>19.876493449562282</c:v>
                </c:pt>
                <c:pt idx="140">
                  <c:v>19.711889074106978</c:v>
                </c:pt>
                <c:pt idx="141">
                  <c:v>19.566547119339862</c:v>
                </c:pt>
                <c:pt idx="142">
                  <c:v>19.518094770283803</c:v>
                </c:pt>
                <c:pt idx="143">
                  <c:v>19.485608278722495</c:v>
                </c:pt>
                <c:pt idx="144">
                  <c:v>19.353964181830868</c:v>
                </c:pt>
                <c:pt idx="145">
                  <c:v>19.040128775960735</c:v>
                </c:pt>
                <c:pt idx="146">
                  <c:v>18.779617736437753</c:v>
                </c:pt>
                <c:pt idx="147">
                  <c:v>18.790311778874404</c:v>
                </c:pt>
                <c:pt idx="148">
                  <c:v>18.925793254447342</c:v>
                </c:pt>
                <c:pt idx="149">
                  <c:v>18.25630172154386</c:v>
                </c:pt>
                <c:pt idx="150">
                  <c:v>17.665522650190915</c:v>
                </c:pt>
                <c:pt idx="151">
                  <c:v>17.079761823821702</c:v>
                </c:pt>
                <c:pt idx="152">
                  <c:v>16.62399349833791</c:v>
                </c:pt>
                <c:pt idx="153">
                  <c:v>16.291398298415434</c:v>
                </c:pt>
                <c:pt idx="154">
                  <c:v>16.009488130002971</c:v>
                </c:pt>
                <c:pt idx="155">
                  <c:v>15.742807101498425</c:v>
                </c:pt>
                <c:pt idx="156">
                  <c:v>15.565465130023412</c:v>
                </c:pt>
                <c:pt idx="157">
                  <c:v>15.298016724745024</c:v>
                </c:pt>
                <c:pt idx="158">
                  <c:v>14.916513966497957</c:v>
                </c:pt>
                <c:pt idx="159">
                  <c:v>14.399909066704046</c:v>
                </c:pt>
                <c:pt idx="160">
                  <c:v>14.414917844326686</c:v>
                </c:pt>
                <c:pt idx="161">
                  <c:v>14.06109597932446</c:v>
                </c:pt>
                <c:pt idx="162">
                  <c:v>13.474312395757504</c:v>
                </c:pt>
                <c:pt idx="163">
                  <c:v>13.014992651070385</c:v>
                </c:pt>
                <c:pt idx="164">
                  <c:v>13.162052340607628</c:v>
                </c:pt>
                <c:pt idx="165">
                  <c:v>12.995207263722888</c:v>
                </c:pt>
                <c:pt idx="166">
                  <c:v>13.020192095104624</c:v>
                </c:pt>
                <c:pt idx="167">
                  <c:v>12.900116654433951</c:v>
                </c:pt>
                <c:pt idx="168">
                  <c:v>12.786193376177851</c:v>
                </c:pt>
                <c:pt idx="169">
                  <c:v>12.58185420576913</c:v>
                </c:pt>
                <c:pt idx="170">
                  <c:v>12.286280775869898</c:v>
                </c:pt>
                <c:pt idx="171">
                  <c:v>12.181435660536591</c:v>
                </c:pt>
                <c:pt idx="172">
                  <c:v>12.860082736745047</c:v>
                </c:pt>
                <c:pt idx="173">
                  <c:v>13.776539213038362</c:v>
                </c:pt>
                <c:pt idx="174">
                  <c:v>13.352076844527744</c:v>
                </c:pt>
                <c:pt idx="175">
                  <c:v>13.028348481319243</c:v>
                </c:pt>
                <c:pt idx="176">
                  <c:v>13.027731476132509</c:v>
                </c:pt>
                <c:pt idx="177">
                  <c:v>13.17726052639255</c:v>
                </c:pt>
                <c:pt idx="178">
                  <c:v>13.245418650484396</c:v>
                </c:pt>
                <c:pt idx="179">
                  <c:v>13.336621627950745</c:v>
                </c:pt>
                <c:pt idx="180">
                  <c:v>13.363864502956231</c:v>
                </c:pt>
                <c:pt idx="181">
                  <c:v>13.308892350436274</c:v>
                </c:pt>
                <c:pt idx="182">
                  <c:v>13.120225848399834</c:v>
                </c:pt>
                <c:pt idx="183">
                  <c:v>12.755236224023715</c:v>
                </c:pt>
                <c:pt idx="184">
                  <c:v>12.845375043289494</c:v>
                </c:pt>
                <c:pt idx="185">
                  <c:v>13.721127209319819</c:v>
                </c:pt>
                <c:pt idx="186">
                  <c:v>13.510604965774082</c:v>
                </c:pt>
                <c:pt idx="187">
                  <c:v>13.069415648131654</c:v>
                </c:pt>
                <c:pt idx="188">
                  <c:v>12.785254090591017</c:v>
                </c:pt>
                <c:pt idx="189">
                  <c:v>12.843736499883066</c:v>
                </c:pt>
                <c:pt idx="190">
                  <c:v>12.876426723489519</c:v>
                </c:pt>
                <c:pt idx="191">
                  <c:v>12.855367151926346</c:v>
                </c:pt>
                <c:pt idx="192">
                  <c:v>12.828291490930017</c:v>
                </c:pt>
                <c:pt idx="193">
                  <c:v>12.669752672284361</c:v>
                </c:pt>
                <c:pt idx="194">
                  <c:v>12.459831542118929</c:v>
                </c:pt>
                <c:pt idx="195">
                  <c:v>12.297443439214957</c:v>
                </c:pt>
                <c:pt idx="196">
                  <c:v>13.020393778988817</c:v>
                </c:pt>
                <c:pt idx="197">
                  <c:v>13.676906894040995</c:v>
                </c:pt>
                <c:pt idx="198">
                  <c:v>13.35357781198117</c:v>
                </c:pt>
                <c:pt idx="199">
                  <c:v>12.919707530787065</c:v>
                </c:pt>
                <c:pt idx="200">
                  <c:v>12.688824024142699</c:v>
                </c:pt>
                <c:pt idx="201">
                  <c:v>12.643049816416289</c:v>
                </c:pt>
                <c:pt idx="202">
                  <c:v>12.686421116857343</c:v>
                </c:pt>
                <c:pt idx="203">
                  <c:v>12.716698331901952</c:v>
                </c:pt>
                <c:pt idx="204">
                  <c:v>12.808446850308783</c:v>
                </c:pt>
                <c:pt idx="205">
                  <c:v>12.82933040819443</c:v>
                </c:pt>
                <c:pt idx="206">
                  <c:v>12.843876000276355</c:v>
                </c:pt>
                <c:pt idx="207">
                  <c:v>13.59667106388466</c:v>
                </c:pt>
                <c:pt idx="208">
                  <c:v>14.827460816993863</c:v>
                </c:pt>
                <c:pt idx="209">
                  <c:v>15.896581270908943</c:v>
                </c:pt>
                <c:pt idx="210">
                  <c:v>15.942777825491104</c:v>
                </c:pt>
                <c:pt idx="211">
                  <c:v>15.589979258835051</c:v>
                </c:pt>
                <c:pt idx="212">
                  <c:v>15.269504449615951</c:v>
                </c:pt>
                <c:pt idx="213">
                  <c:v>15.2225540605386</c:v>
                </c:pt>
                <c:pt idx="214">
                  <c:v>15.269947192522139</c:v>
                </c:pt>
                <c:pt idx="215">
                  <c:v>15.271162173822908</c:v>
                </c:pt>
                <c:pt idx="216">
                  <c:v>15.208470396652135</c:v>
                </c:pt>
                <c:pt idx="217">
                  <c:v>14.921573087193787</c:v>
                </c:pt>
                <c:pt idx="218">
                  <c:v>14.561034669719879</c:v>
                </c:pt>
                <c:pt idx="219">
                  <c:v>14.095321083365238</c:v>
                </c:pt>
                <c:pt idx="220">
                  <c:v>14.05823209750737</c:v>
                </c:pt>
                <c:pt idx="221">
                  <c:v>13.714411526358601</c:v>
                </c:pt>
                <c:pt idx="222">
                  <c:v>13.141482661412917</c:v>
                </c:pt>
                <c:pt idx="223">
                  <c:v>12.596941514802765</c:v>
                </c:pt>
                <c:pt idx="224">
                  <c:v>12.199108900882043</c:v>
                </c:pt>
                <c:pt idx="225">
                  <c:v>12.05290310150253</c:v>
                </c:pt>
                <c:pt idx="226">
                  <c:v>11.943524211912591</c:v>
                </c:pt>
                <c:pt idx="227">
                  <c:v>11.848299739712816</c:v>
                </c:pt>
                <c:pt idx="228">
                  <c:v>11.771749097615995</c:v>
                </c:pt>
                <c:pt idx="229">
                  <c:v>11.537177983301344</c:v>
                </c:pt>
                <c:pt idx="230">
                  <c:v>11.561962252851215</c:v>
                </c:pt>
                <c:pt idx="231">
                  <c:v>11.411071409936644</c:v>
                </c:pt>
                <c:pt idx="232">
                  <c:v>12.118139027803513</c:v>
                </c:pt>
                <c:pt idx="233">
                  <c:v>13.749317442966888</c:v>
                </c:pt>
                <c:pt idx="234">
                  <c:v>14.4336051102834</c:v>
                </c:pt>
                <c:pt idx="235">
                  <c:v>14.579304778610936</c:v>
                </c:pt>
                <c:pt idx="236">
                  <c:v>15.082763311725081</c:v>
                </c:pt>
                <c:pt idx="237">
                  <c:v>15.07519269872188</c:v>
                </c:pt>
                <c:pt idx="238">
                  <c:v>15.077589730250384</c:v>
                </c:pt>
                <c:pt idx="239">
                  <c:v>15.040224973391913</c:v>
                </c:pt>
                <c:pt idx="240">
                  <c:v>15.098711938672498</c:v>
                </c:pt>
                <c:pt idx="241">
                  <c:v>14.903764340306509</c:v>
                </c:pt>
                <c:pt idx="242">
                  <c:v>14.973081599854513</c:v>
                </c:pt>
                <c:pt idx="243">
                  <c:v>15.308419697222233</c:v>
                </c:pt>
                <c:pt idx="244">
                  <c:v>16.53262596073936</c:v>
                </c:pt>
                <c:pt idx="245">
                  <c:v>19.02767493060475</c:v>
                </c:pt>
                <c:pt idx="246">
                  <c:v>21.245711505591402</c:v>
                </c:pt>
                <c:pt idx="247">
                  <c:v>21.623906614276887</c:v>
                </c:pt>
                <c:pt idx="248">
                  <c:v>21.645032343874774</c:v>
                </c:pt>
                <c:pt idx="249">
                  <c:v>21.568522988345929</c:v>
                </c:pt>
                <c:pt idx="250">
                  <c:v>21.509037657045216</c:v>
                </c:pt>
                <c:pt idx="251">
                  <c:v>21.44136553782905</c:v>
                </c:pt>
                <c:pt idx="252">
                  <c:v>21.269244122474095</c:v>
                </c:pt>
                <c:pt idx="253">
                  <c:v>21.014423563355148</c:v>
                </c:pt>
                <c:pt idx="254">
                  <c:v>20.706947595983191</c:v>
                </c:pt>
                <c:pt idx="255">
                  <c:v>20.285742695063828</c:v>
                </c:pt>
                <c:pt idx="256">
                  <c:v>20.067241959382095</c:v>
                </c:pt>
                <c:pt idx="257">
                  <c:v>20.232331448503935</c:v>
                </c:pt>
                <c:pt idx="258">
                  <c:v>20.032530127028547</c:v>
                </c:pt>
                <c:pt idx="259">
                  <c:v>19.556884744711645</c:v>
                </c:pt>
                <c:pt idx="260">
                  <c:v>19.163216939796985</c:v>
                </c:pt>
                <c:pt idx="261">
                  <c:v>18.841657911712126</c:v>
                </c:pt>
                <c:pt idx="262">
                  <c:v>18.684796571240984</c:v>
                </c:pt>
                <c:pt idx="263">
                  <c:v>18.487545444042944</c:v>
                </c:pt>
                <c:pt idx="264">
                  <c:v>18.431924450741022</c:v>
                </c:pt>
                <c:pt idx="265">
                  <c:v>18.171750954421135</c:v>
                </c:pt>
                <c:pt idx="266">
                  <c:v>17.852466978846493</c:v>
                </c:pt>
                <c:pt idx="267">
                  <c:v>17.6500850081671</c:v>
                </c:pt>
                <c:pt idx="268">
                  <c:v>19.055133519654024</c:v>
                </c:pt>
                <c:pt idx="269">
                  <c:v>22.501779375520744</c:v>
                </c:pt>
                <c:pt idx="270">
                  <c:v>24.467949222227798</c:v>
                </c:pt>
                <c:pt idx="271">
                  <c:v>24.431776901740417</c:v>
                </c:pt>
                <c:pt idx="272">
                  <c:v>24.788951824631706</c:v>
                </c:pt>
                <c:pt idx="273">
                  <c:v>24.705708905365146</c:v>
                </c:pt>
                <c:pt idx="274">
                  <c:v>24.79007372693728</c:v>
                </c:pt>
                <c:pt idx="275">
                  <c:v>24.785164258481831</c:v>
                </c:pt>
                <c:pt idx="276">
                  <c:v>24.679602683436119</c:v>
                </c:pt>
                <c:pt idx="277">
                  <c:v>24.512918293717277</c:v>
                </c:pt>
                <c:pt idx="278">
                  <c:v>24.73862902906162</c:v>
                </c:pt>
                <c:pt idx="279">
                  <c:v>25.005485792471127</c:v>
                </c:pt>
                <c:pt idx="280">
                  <c:v>25.89560818571217</c:v>
                </c:pt>
                <c:pt idx="281">
                  <c:v>26.29938681854409</c:v>
                </c:pt>
                <c:pt idx="282">
                  <c:v>25.875043668879666</c:v>
                </c:pt>
                <c:pt idx="283">
                  <c:v>25.33388996015492</c:v>
                </c:pt>
                <c:pt idx="284">
                  <c:v>25.000751561267357</c:v>
                </c:pt>
                <c:pt idx="285">
                  <c:v>24.749010407983505</c:v>
                </c:pt>
                <c:pt idx="286">
                  <c:v>24.603912057939358</c:v>
                </c:pt>
                <c:pt idx="287">
                  <c:v>24.442483395619149</c:v>
                </c:pt>
                <c:pt idx="288">
                  <c:v>24.326279441408904</c:v>
                </c:pt>
                <c:pt idx="289">
                  <c:v>24.061543129182464</c:v>
                </c:pt>
                <c:pt idx="290">
                  <c:v>23.881736911618393</c:v>
                </c:pt>
                <c:pt idx="291">
                  <c:v>23.655191629858074</c:v>
                </c:pt>
                <c:pt idx="292">
                  <c:v>24.788111196940338</c:v>
                </c:pt>
                <c:pt idx="293">
                  <c:v>25.717892977192104</c:v>
                </c:pt>
                <c:pt idx="294">
                  <c:v>25.92424170742526</c:v>
                </c:pt>
                <c:pt idx="295">
                  <c:v>25.314491961620071</c:v>
                </c:pt>
                <c:pt idx="296">
                  <c:v>24.908203328379013</c:v>
                </c:pt>
                <c:pt idx="297">
                  <c:v>25.193556159741281</c:v>
                </c:pt>
                <c:pt idx="298">
                  <c:v>25.009946569203251</c:v>
                </c:pt>
                <c:pt idx="299">
                  <c:v>24.815105258522259</c:v>
                </c:pt>
                <c:pt idx="300">
                  <c:v>24.624862278149525</c:v>
                </c:pt>
                <c:pt idx="301">
                  <c:v>24.248599205528148</c:v>
                </c:pt>
                <c:pt idx="302">
                  <c:v>23.890027205437825</c:v>
                </c:pt>
                <c:pt idx="303">
                  <c:v>23.567609810424038</c:v>
                </c:pt>
                <c:pt idx="304">
                  <c:v>24.919972912675071</c:v>
                </c:pt>
                <c:pt idx="305">
                  <c:v>27.443656931982076</c:v>
                </c:pt>
                <c:pt idx="306">
                  <c:v>28.530989975272401</c:v>
                </c:pt>
                <c:pt idx="307">
                  <c:v>28.225669040538371</c:v>
                </c:pt>
                <c:pt idx="308">
                  <c:v>27.834031084490345</c:v>
                </c:pt>
                <c:pt idx="309">
                  <c:v>27.659235146669907</c:v>
                </c:pt>
                <c:pt idx="310">
                  <c:v>27.564196336430832</c:v>
                </c:pt>
                <c:pt idx="311">
                  <c:v>27.378248992691443</c:v>
                </c:pt>
                <c:pt idx="312">
                  <c:v>27.255599408449143</c:v>
                </c:pt>
                <c:pt idx="313">
                  <c:v>26.96241300823424</c:v>
                </c:pt>
                <c:pt idx="314">
                  <c:v>26.617925769776292</c:v>
                </c:pt>
                <c:pt idx="315">
                  <c:v>27.007362059929704</c:v>
                </c:pt>
                <c:pt idx="316">
                  <c:v>27.983515983631946</c:v>
                </c:pt>
                <c:pt idx="317">
                  <c:v>28.14938019571926</c:v>
                </c:pt>
                <c:pt idx="318">
                  <c:v>28.005577783868091</c:v>
                </c:pt>
                <c:pt idx="319">
                  <c:v>27.329162322698796</c:v>
                </c:pt>
                <c:pt idx="320">
                  <c:v>26.991642643042596</c:v>
                </c:pt>
                <c:pt idx="321">
                  <c:v>26.803063095682372</c:v>
                </c:pt>
                <c:pt idx="322">
                  <c:v>26.721120921839759</c:v>
                </c:pt>
                <c:pt idx="323">
                  <c:v>26.553244456424519</c:v>
                </c:pt>
                <c:pt idx="324">
                  <c:v>26.454421640224485</c:v>
                </c:pt>
                <c:pt idx="325">
                  <c:v>26.210769650958582</c:v>
                </c:pt>
                <c:pt idx="326">
                  <c:v>26.14951367907312</c:v>
                </c:pt>
                <c:pt idx="327">
                  <c:v>26.286968523383987</c:v>
                </c:pt>
                <c:pt idx="328">
                  <c:v>28.383681270850794</c:v>
                </c:pt>
                <c:pt idx="329">
                  <c:v>31.47869758341238</c:v>
                </c:pt>
                <c:pt idx="330">
                  <c:v>32.49018344449749</c:v>
                </c:pt>
                <c:pt idx="331">
                  <c:v>32.327161855077954</c:v>
                </c:pt>
                <c:pt idx="332">
                  <c:v>32.052489335761464</c:v>
                </c:pt>
                <c:pt idx="333">
                  <c:v>32.161259825133421</c:v>
                </c:pt>
                <c:pt idx="334">
                  <c:v>32.103025265203812</c:v>
                </c:pt>
                <c:pt idx="335">
                  <c:v>31.948862225862417</c:v>
                </c:pt>
                <c:pt idx="336">
                  <c:v>31.806037336663444</c:v>
                </c:pt>
                <c:pt idx="337">
                  <c:v>31.567784532809949</c:v>
                </c:pt>
                <c:pt idx="338">
                  <c:v>31.16051877666931</c:v>
                </c:pt>
                <c:pt idx="339">
                  <c:v>31.141964074731163</c:v>
                </c:pt>
                <c:pt idx="340">
                  <c:v>31.585026994073786</c:v>
                </c:pt>
                <c:pt idx="341">
                  <c:v>32.316217577679204</c:v>
                </c:pt>
                <c:pt idx="342">
                  <c:v>32.41787832735357</c:v>
                </c:pt>
                <c:pt idx="343">
                  <c:v>31.857928295807387</c:v>
                </c:pt>
                <c:pt idx="344">
                  <c:v>31.365662787914772</c:v>
                </c:pt>
                <c:pt idx="345">
                  <c:v>31.059193597572275</c:v>
                </c:pt>
                <c:pt idx="346">
                  <c:v>30.867202140978016</c:v>
                </c:pt>
                <c:pt idx="347">
                  <c:v>30.64855639217221</c:v>
                </c:pt>
                <c:pt idx="348">
                  <c:v>30.737960576832734</c:v>
                </c:pt>
                <c:pt idx="349">
                  <c:v>30.486361961055501</c:v>
                </c:pt>
                <c:pt idx="350">
                  <c:v>30.67112754307718</c:v>
                </c:pt>
                <c:pt idx="351">
                  <c:v>30.999355329523311</c:v>
                </c:pt>
                <c:pt idx="352">
                  <c:v>32.417562088841599</c:v>
                </c:pt>
                <c:pt idx="353">
                  <c:v>33.669428338491372</c:v>
                </c:pt>
                <c:pt idx="354">
                  <c:v>34.124728648172301</c:v>
                </c:pt>
                <c:pt idx="355">
                  <c:v>34.573633873043192</c:v>
                </c:pt>
                <c:pt idx="356">
                  <c:v>34.351659681469592</c:v>
                </c:pt>
                <c:pt idx="357">
                  <c:v>34.925417064287558</c:v>
                </c:pt>
                <c:pt idx="358">
                  <c:v>34.854481919530656</c:v>
                </c:pt>
                <c:pt idx="359">
                  <c:v>34.768798430316508</c:v>
                </c:pt>
                <c:pt idx="360">
                  <c:v>34.567909242200862</c:v>
                </c:pt>
                <c:pt idx="361">
                  <c:v>34.29457591683866</c:v>
                </c:pt>
                <c:pt idx="362">
                  <c:v>33.985673032008606</c:v>
                </c:pt>
                <c:pt idx="363">
                  <c:v>34.280630904059841</c:v>
                </c:pt>
                <c:pt idx="364">
                  <c:v>36.115029954411433</c:v>
                </c:pt>
                <c:pt idx="365">
                  <c:v>39.821822640188408</c:v>
                </c:pt>
                <c:pt idx="366">
                  <c:v>42.033330288561807</c:v>
                </c:pt>
                <c:pt idx="367">
                  <c:v>41.953624834705074</c:v>
                </c:pt>
                <c:pt idx="368">
                  <c:v>41.749024299807665</c:v>
                </c:pt>
                <c:pt idx="369">
                  <c:v>41.550683007005894</c:v>
                </c:pt>
                <c:pt idx="370">
                  <c:v>41.45629326783753</c:v>
                </c:pt>
                <c:pt idx="371">
                  <c:v>41.41693267898377</c:v>
                </c:pt>
                <c:pt idx="372">
                  <c:v>41.356919296125426</c:v>
                </c:pt>
                <c:pt idx="373">
                  <c:v>41.072581748686183</c:v>
                </c:pt>
                <c:pt idx="374">
                  <c:v>40.847155046882364</c:v>
                </c:pt>
                <c:pt idx="375">
                  <c:v>40.647481555137425</c:v>
                </c:pt>
                <c:pt idx="376">
                  <c:v>41.472360256395021</c:v>
                </c:pt>
                <c:pt idx="377">
                  <c:v>43.348509127634408</c:v>
                </c:pt>
                <c:pt idx="378">
                  <c:v>43.447481308046505</c:v>
                </c:pt>
                <c:pt idx="379">
                  <c:v>42.75429003150375</c:v>
                </c:pt>
                <c:pt idx="380">
                  <c:v>42.337907056809676</c:v>
                </c:pt>
                <c:pt idx="381">
                  <c:v>42.091511423161151</c:v>
                </c:pt>
                <c:pt idx="382">
                  <c:v>41.96583124792204</c:v>
                </c:pt>
                <c:pt idx="383">
                  <c:v>41.858225917382349</c:v>
                </c:pt>
                <c:pt idx="384">
                  <c:v>41.692170450868154</c:v>
                </c:pt>
                <c:pt idx="385">
                  <c:v>41.332949845542593</c:v>
                </c:pt>
                <c:pt idx="386">
                  <c:v>41.064090572824952</c:v>
                </c:pt>
                <c:pt idx="387">
                  <c:v>40.996180494008229</c:v>
                </c:pt>
                <c:pt idx="388">
                  <c:v>41.983614775579248</c:v>
                </c:pt>
                <c:pt idx="389">
                  <c:v>42.194624916032318</c:v>
                </c:pt>
                <c:pt idx="390">
                  <c:v>41.96421907307942</c:v>
                </c:pt>
                <c:pt idx="391">
                  <c:v>41.242868643632086</c:v>
                </c:pt>
                <c:pt idx="392">
                  <c:v>40.770311005175266</c:v>
                </c:pt>
                <c:pt idx="393">
                  <c:v>40.300507179665289</c:v>
                </c:pt>
                <c:pt idx="394">
                  <c:v>40.113130027095956</c:v>
                </c:pt>
                <c:pt idx="395">
                  <c:v>40.017510050869539</c:v>
                </c:pt>
                <c:pt idx="396">
                  <c:v>40.028190255204635</c:v>
                </c:pt>
                <c:pt idx="397">
                  <c:v>40.002599567709581</c:v>
                </c:pt>
                <c:pt idx="398">
                  <c:v>39.727822433172626</c:v>
                </c:pt>
                <c:pt idx="399">
                  <c:v>39.436889520742731</c:v>
                </c:pt>
                <c:pt idx="400">
                  <c:v>42.492570923944733</c:v>
                </c:pt>
                <c:pt idx="401">
                  <c:v>45.866004483439163</c:v>
                </c:pt>
                <c:pt idx="402">
                  <c:v>46.810175079189563</c:v>
                </c:pt>
                <c:pt idx="403">
                  <c:v>46.595499838009935</c:v>
                </c:pt>
                <c:pt idx="404">
                  <c:v>46.220452351433963</c:v>
                </c:pt>
                <c:pt idx="405">
                  <c:v>45.919728525011422</c:v>
                </c:pt>
                <c:pt idx="406">
                  <c:v>45.890647839341916</c:v>
                </c:pt>
                <c:pt idx="407">
                  <c:v>45.766330842513085</c:v>
                </c:pt>
                <c:pt idx="408">
                  <c:v>45.741652975085977</c:v>
                </c:pt>
                <c:pt idx="409">
                  <c:v>45.56751936744368</c:v>
                </c:pt>
                <c:pt idx="410">
                  <c:v>45.578758501372619</c:v>
                </c:pt>
                <c:pt idx="411">
                  <c:v>45.333637210681808</c:v>
                </c:pt>
                <c:pt idx="412">
                  <c:v>47.585110476150021</c:v>
                </c:pt>
                <c:pt idx="413">
                  <c:v>50.444594197000015</c:v>
                </c:pt>
                <c:pt idx="414">
                  <c:v>50.444594197000015</c:v>
                </c:pt>
                <c:pt idx="415">
                  <c:v>50.346787245497765</c:v>
                </c:pt>
                <c:pt idx="416">
                  <c:v>50.064513042429517</c:v>
                </c:pt>
                <c:pt idx="417">
                  <c:v>49.797121473742727</c:v>
                </c:pt>
                <c:pt idx="418">
                  <c:v>49.706248058561968</c:v>
                </c:pt>
                <c:pt idx="419">
                  <c:v>49.505072717423879</c:v>
                </c:pt>
                <c:pt idx="420">
                  <c:v>49.032089508286404</c:v>
                </c:pt>
                <c:pt idx="421">
                  <c:v>48.713670980600924</c:v>
                </c:pt>
                <c:pt idx="422">
                  <c:v>48.625413615051222</c:v>
                </c:pt>
                <c:pt idx="423">
                  <c:v>48.578464429701256</c:v>
                </c:pt>
                <c:pt idx="424">
                  <c:v>50.444594197000015</c:v>
                </c:pt>
                <c:pt idx="425">
                  <c:v>50.444594197000015</c:v>
                </c:pt>
                <c:pt idx="426">
                  <c:v>50.444594197000015</c:v>
                </c:pt>
                <c:pt idx="427">
                  <c:v>50.012514105488044</c:v>
                </c:pt>
                <c:pt idx="428">
                  <c:v>49.639547900693167</c:v>
                </c:pt>
                <c:pt idx="429">
                  <c:v>49.181369448145688</c:v>
                </c:pt>
                <c:pt idx="430">
                  <c:v>48.942035355289846</c:v>
                </c:pt>
                <c:pt idx="431">
                  <c:v>48.803362947933891</c:v>
                </c:pt>
                <c:pt idx="432">
                  <c:v>48.381079541508392</c:v>
                </c:pt>
                <c:pt idx="433">
                  <c:v>47.98113107743017</c:v>
                </c:pt>
                <c:pt idx="434">
                  <c:v>47.557909581786305</c:v>
                </c:pt>
                <c:pt idx="435">
                  <c:v>47.50663975807138</c:v>
                </c:pt>
                <c:pt idx="436">
                  <c:v>49.063942356518112</c:v>
                </c:pt>
                <c:pt idx="437">
                  <c:v>50.444594197000015</c:v>
                </c:pt>
                <c:pt idx="438">
                  <c:v>50.444594197000015</c:v>
                </c:pt>
                <c:pt idx="439">
                  <c:v>50.444594197000015</c:v>
                </c:pt>
                <c:pt idx="440">
                  <c:v>50.284697868560627</c:v>
                </c:pt>
                <c:pt idx="441">
                  <c:v>50.208114845225232</c:v>
                </c:pt>
                <c:pt idx="442">
                  <c:v>50.365615289062681</c:v>
                </c:pt>
                <c:pt idx="443">
                  <c:v>50.114647523899158</c:v>
                </c:pt>
                <c:pt idx="444">
                  <c:v>49.747555496156167</c:v>
                </c:pt>
                <c:pt idx="445">
                  <c:v>49.509823902188579</c:v>
                </c:pt>
                <c:pt idx="446">
                  <c:v>49.170742409845417</c:v>
                </c:pt>
                <c:pt idx="447">
                  <c:v>49.294283281304963</c:v>
                </c:pt>
                <c:pt idx="448">
                  <c:v>50.179043478785829</c:v>
                </c:pt>
                <c:pt idx="449">
                  <c:v>50.444594197000015</c:v>
                </c:pt>
                <c:pt idx="450">
                  <c:v>50.250287991495227</c:v>
                </c:pt>
                <c:pt idx="451">
                  <c:v>49.576842991563083</c:v>
                </c:pt>
                <c:pt idx="452">
                  <c:v>48.977412968375397</c:v>
                </c:pt>
                <c:pt idx="453">
                  <c:v>48.511291788831308</c:v>
                </c:pt>
                <c:pt idx="454">
                  <c:v>48.229571773393651</c:v>
                </c:pt>
                <c:pt idx="455">
                  <c:v>47.992938080034953</c:v>
                </c:pt>
                <c:pt idx="456">
                  <c:v>47.691642564490898</c:v>
                </c:pt>
                <c:pt idx="457">
                  <c:v>47.338280992039039</c:v>
                </c:pt>
                <c:pt idx="458">
                  <c:v>46.903954091669391</c:v>
                </c:pt>
                <c:pt idx="459">
                  <c:v>46.791226243088033</c:v>
                </c:pt>
                <c:pt idx="460">
                  <c:v>47.088510013699633</c:v>
                </c:pt>
                <c:pt idx="461">
                  <c:v>47.165983877537727</c:v>
                </c:pt>
                <c:pt idx="462">
                  <c:v>46.957851621032667</c:v>
                </c:pt>
                <c:pt idx="463">
                  <c:v>46.339083912401961</c:v>
                </c:pt>
                <c:pt idx="464">
                  <c:v>46.335230957891817</c:v>
                </c:pt>
                <c:pt idx="465">
                  <c:v>46.409042370651484</c:v>
                </c:pt>
                <c:pt idx="466">
                  <c:v>46.296054866582054</c:v>
                </c:pt>
                <c:pt idx="467">
                  <c:v>46.143039479029923</c:v>
                </c:pt>
                <c:pt idx="468">
                  <c:v>45.980641656736196</c:v>
                </c:pt>
                <c:pt idx="469">
                  <c:v>45.598877493501064</c:v>
                </c:pt>
                <c:pt idx="470">
                  <c:v>45.144749687647789</c:v>
                </c:pt>
                <c:pt idx="471">
                  <c:v>45.172886018010303</c:v>
                </c:pt>
                <c:pt idx="472">
                  <c:v>46.390319069572769</c:v>
                </c:pt>
                <c:pt idx="473">
                  <c:v>47.80557223287083</c:v>
                </c:pt>
                <c:pt idx="474">
                  <c:v>47.738576255788978</c:v>
                </c:pt>
                <c:pt idx="475">
                  <c:v>47.16732211929245</c:v>
                </c:pt>
                <c:pt idx="476">
                  <c:v>46.567240814152534</c:v>
                </c:pt>
                <c:pt idx="477">
                  <c:v>46.185240581307141</c:v>
                </c:pt>
                <c:pt idx="478">
                  <c:v>45.811158707994345</c:v>
                </c:pt>
                <c:pt idx="479">
                  <c:v>45.610627901533249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1-4210-BCAE-1F47D7DD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60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07157127747091"/>
          <c:y val="0.22494501912751103"/>
          <c:w val="0.28419516590276966"/>
          <c:h val="0.151961298955277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171450</xdr:rowOff>
    </xdr:from>
    <xdr:to>
      <xdr:col>36</xdr:col>
      <xdr:colOff>15240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F2527-2972-49E6-ADEC-B558EFF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36</xdr:col>
      <xdr:colOff>3810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4EC88-469B-4283-9474-0FF75CFB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36</xdr:col>
      <xdr:colOff>3810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75117-1E85-43D7-81A4-DBCE6DF56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36</xdr:col>
      <xdr:colOff>3810</xdr:colOff>
      <xdr:row>66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26BDC-A7C2-431A-8D9A-239DBC5C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68</xdr:row>
      <xdr:rowOff>0</xdr:rowOff>
    </xdr:from>
    <xdr:to>
      <xdr:col>37</xdr:col>
      <xdr:colOff>91440</xdr:colOff>
      <xdr:row>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2A8C98-C26E-42D6-A0B9-BBFDD0A7C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25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613410</xdr:colOff>
      <xdr:row>34</xdr:row>
      <xdr:rowOff>0</xdr:rowOff>
    </xdr:from>
    <xdr:to>
      <xdr:col>25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</xdr:row>
      <xdr:rowOff>0</xdr:rowOff>
    </xdr:from>
    <xdr:to>
      <xdr:col>45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45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45</xdr:col>
      <xdr:colOff>632460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58E11-7030-4312-8705-16A7DC4C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59</xdr:row>
      <xdr:rowOff>0</xdr:rowOff>
    </xdr:from>
    <xdr:to>
      <xdr:col>45</xdr:col>
      <xdr:colOff>632460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CE4CE9-897B-4F3B-A6D5-3F2F500D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6</xdr:row>
      <xdr:rowOff>0</xdr:rowOff>
    </xdr:from>
    <xdr:to>
      <xdr:col>36</xdr:col>
      <xdr:colOff>632460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945F3-AF7D-40B7-9832-AB33374F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23</xdr:row>
      <xdr:rowOff>0</xdr:rowOff>
    </xdr:from>
    <xdr:to>
      <xdr:col>36</xdr:col>
      <xdr:colOff>632460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00611-66AD-4192-8A81-C9BDD8B9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36</xdr:col>
      <xdr:colOff>632460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B6487-D538-4CE5-9588-198A792DE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36</xdr:col>
      <xdr:colOff>632460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D075D-E987-49AC-9948-5AC233EAE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19</xdr:row>
      <xdr:rowOff>36195</xdr:rowOff>
    </xdr:from>
    <xdr:to>
      <xdr:col>14</xdr:col>
      <xdr:colOff>457200</xdr:colOff>
      <xdr:row>34</xdr:row>
      <xdr:rowOff>36195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98E01-9E45-467E-81D7-26521177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466</xdr:row>
      <xdr:rowOff>129540</xdr:rowOff>
    </xdr:from>
    <xdr:to>
      <xdr:col>14</xdr:col>
      <xdr:colOff>186690</xdr:colOff>
      <xdr:row>481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5B73-57AC-4058-B092-99AF3DBDD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482</xdr:row>
      <xdr:rowOff>95250</xdr:rowOff>
    </xdr:from>
    <xdr:to>
      <xdr:col>14</xdr:col>
      <xdr:colOff>205740</xdr:colOff>
      <xdr:row>497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74945-616B-4C01-A12D-FD8BA007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467</xdr:row>
      <xdr:rowOff>0</xdr:rowOff>
    </xdr:from>
    <xdr:to>
      <xdr:col>27</xdr:col>
      <xdr:colOff>91440</xdr:colOff>
      <xdr:row>482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9A8DE-607B-4F1C-B138-5F543D0D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483</xdr:row>
      <xdr:rowOff>0</xdr:rowOff>
    </xdr:from>
    <xdr:to>
      <xdr:col>27</xdr:col>
      <xdr:colOff>91440</xdr:colOff>
      <xdr:row>498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1C34CD-446C-4E31-A628-F894E968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327660</xdr:colOff>
      <xdr:row>33</xdr:row>
      <xdr:rowOff>110490</xdr:rowOff>
    </xdr:from>
    <xdr:to>
      <xdr:col>13</xdr:col>
      <xdr:colOff>419100</xdr:colOff>
      <xdr:row>48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40B78-5CE5-497F-A9B2-81FA622D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</xdr:colOff>
      <xdr:row>499</xdr:row>
      <xdr:rowOff>0</xdr:rowOff>
    </xdr:from>
    <xdr:to>
      <xdr:col>14</xdr:col>
      <xdr:colOff>102870</xdr:colOff>
      <xdr:row>514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C61C2F-2872-4344-AC9F-72E3654F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12</xdr:col>
      <xdr:colOff>87630</xdr:colOff>
      <xdr:row>503</xdr:row>
      <xdr:rowOff>34290</xdr:rowOff>
    </xdr:from>
    <xdr:ext cx="109760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9F813D4-55D4-4FF4-A04C-9F3718561711}"/>
            </a:ext>
          </a:extLst>
        </xdr:cNvPr>
        <xdr:cNvSpPr txBox="1"/>
      </xdr:nvSpPr>
      <xdr:spPr>
        <a:xfrm>
          <a:off x="8408670" y="92022930"/>
          <a:ext cx="1097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Mead</a:t>
          </a:r>
          <a:r>
            <a:rPr lang="en-US" sz="1100" baseline="0"/>
            <a:t> 1025 feet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36</xdr:col>
      <xdr:colOff>3810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7E0C7B-5855-4532-B4BC-DB938306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3810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9AB45F-FB5E-4983-A4F1-54DC05B36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11430</xdr:colOff>
      <xdr:row>48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E079D4-C0A4-4CCB-AFB5-80E8B550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624840</xdr:colOff>
      <xdr:row>64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4A2CE9-6AEC-4FFE-AB5A-CF275D3E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69</xdr:row>
      <xdr:rowOff>0</xdr:rowOff>
    </xdr:from>
    <xdr:to>
      <xdr:col>37</xdr:col>
      <xdr:colOff>91440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641DF1-C3DC-40C0-9060-6D863321B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3810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86F94-0608-416E-9177-115B6E5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666750</xdr:colOff>
      <xdr:row>11</xdr:row>
      <xdr:rowOff>91440</xdr:rowOff>
    </xdr:from>
    <xdr:to>
      <xdr:col>28</xdr:col>
      <xdr:colOff>99060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9618D-BE3F-4177-B704-8B7161BA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0.15779</cdr:x>
      <cdr:y>0.24129</cdr:y>
    </cdr:from>
    <cdr:to>
      <cdr:x>0.77833</cdr:x>
      <cdr:y>0.79602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961306" y="1108701"/>
          <a:ext cx="3780414" cy="2548917"/>
          <a:chOff x="1370697" y="929779"/>
          <a:chExt cx="2254996" cy="110098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090839" y="1940281"/>
            <a:ext cx="534854" cy="9047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0%</a:t>
            </a:r>
            <a:endParaRPr lang="en-US" sz="900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673441" y="1704927"/>
            <a:ext cx="380075" cy="855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25%</a:t>
            </a:r>
            <a:endParaRPr lang="en-US" sz="900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1949356" y="1371634"/>
            <a:ext cx="393391" cy="84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50%</a:t>
            </a:r>
            <a:endParaRPr lang="en-US" sz="900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101773" y="1535401"/>
            <a:ext cx="364867" cy="2024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UB, LB&amp;M </a:t>
            </a:r>
          </a:p>
          <a:p xmlns:a="http://schemas.openxmlformats.org/drawingml/2006/main">
            <a:r>
              <a:rPr lang="en-US" sz="900"/>
              <a:t>propotionally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75372" y="1173344"/>
            <a:ext cx="416721" cy="12165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75%</a:t>
            </a:r>
            <a:endParaRPr lang="en-US" sz="900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370697" y="929779"/>
            <a:ext cx="343686" cy="103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 100%</a:t>
            </a:r>
          </a:p>
        </cdr:txBody>
      </cdr:sp>
    </cdr:grpSp>
  </cdr:relSizeAnchor>
  <cdr:relSizeAnchor xmlns:cdr="http://schemas.openxmlformats.org/drawingml/2006/chartDrawing">
    <cdr:from>
      <cdr:x>0.41018</cdr:x>
      <cdr:y>0.38361</cdr:y>
    </cdr:from>
    <cdr:to>
      <cdr:x>0.58982</cdr:x>
      <cdr:y>0.61639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1D49923-E010-48E3-9783-C79FDF3EDD10}"/>
            </a:ext>
          </a:extLst>
        </cdr:cNvPr>
        <cdr:cNvSpPr txBox="1"/>
      </cdr:nvSpPr>
      <cdr:spPr>
        <a:xfrm xmlns:a="http://schemas.openxmlformats.org/drawingml/2006/main">
          <a:off x="2087880" y="15068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0.34208</cdr:x>
      <cdr:y>0.12811</cdr:y>
    </cdr:from>
    <cdr:to>
      <cdr:x>0.71882</cdr:x>
      <cdr:y>0.20376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99F8CF-503D-4174-848D-27C1C0982821}"/>
            </a:ext>
          </a:extLst>
        </cdr:cNvPr>
        <cdr:cNvSpPr txBox="1"/>
      </cdr:nvSpPr>
      <cdr:spPr>
        <a:xfrm xmlns:a="http://schemas.openxmlformats.org/drawingml/2006/main">
          <a:off x="2084040" y="588640"/>
          <a:ext cx="2295172" cy="347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LB and Mexico demand schedule</a:t>
          </a:r>
        </a:p>
      </cdr:txBody>
    </cdr:sp>
  </cdr:relSizeAnchor>
  <cdr:relSizeAnchor xmlns:cdr="http://schemas.openxmlformats.org/drawingml/2006/chartDrawing">
    <cdr:from>
      <cdr:x>0.86723</cdr:x>
      <cdr:y>0.36899</cdr:y>
    </cdr:from>
    <cdr:to>
      <cdr:x>0.92561</cdr:x>
      <cdr:y>0.6733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F450AA2-3BC2-479B-8A5B-54AA1385364D}"/>
            </a:ext>
          </a:extLst>
        </cdr:cNvPr>
        <cdr:cNvSpPr txBox="1"/>
      </cdr:nvSpPr>
      <cdr:spPr>
        <a:xfrm xmlns:a="http://schemas.openxmlformats.org/drawingml/2006/main" rot="5400000">
          <a:off x="4762043" y="2216740"/>
          <a:ext cx="1398262" cy="355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UB demand schedule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3810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94565-5FDE-4CD8-8331-F58932B1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674370</xdr:colOff>
      <xdr:row>11</xdr:row>
      <xdr:rowOff>91440</xdr:rowOff>
    </xdr:from>
    <xdr:to>
      <xdr:col>28</xdr:col>
      <xdr:colOff>106680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71742-E6D1-44E8-9DE8-066D9C4B1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0.21095</cdr:x>
      <cdr:y>0.19983</cdr:y>
    </cdr:from>
    <cdr:to>
      <cdr:x>0.83086</cdr:x>
      <cdr:y>0.70813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285155" y="918203"/>
          <a:ext cx="3776603" cy="2335558"/>
          <a:chOff x="1563872" y="847495"/>
          <a:chExt cx="2252723" cy="1008821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281741" y="1765838"/>
            <a:ext cx="534854" cy="9047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0%</a:t>
            </a:r>
            <a:endParaRPr lang="en-US" sz="900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862070" y="1528838"/>
            <a:ext cx="380075" cy="855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25%</a:t>
            </a:r>
            <a:endParaRPr lang="en-US" sz="900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581151" y="960210"/>
            <a:ext cx="393391" cy="84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50%</a:t>
            </a:r>
            <a:endParaRPr lang="en-US" sz="900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390398" y="1439950"/>
            <a:ext cx="364867" cy="2024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UB, LB&amp;M </a:t>
            </a:r>
          </a:p>
          <a:p xmlns:a="http://schemas.openxmlformats.org/drawingml/2006/main">
            <a:r>
              <a:rPr lang="en-US" sz="900"/>
              <a:t>propotionally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95811" y="1112454"/>
            <a:ext cx="416721" cy="12165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75%</a:t>
            </a:r>
            <a:endParaRPr lang="en-US" sz="900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63872" y="847495"/>
            <a:ext cx="343686" cy="103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 100%</a:t>
            </a:r>
          </a:p>
        </cdr:txBody>
      </cdr:sp>
    </cdr:grpSp>
  </cdr:relSizeAnchor>
  <cdr:relSizeAnchor xmlns:cdr="http://schemas.openxmlformats.org/drawingml/2006/chartDrawing">
    <cdr:from>
      <cdr:x>0.41018</cdr:x>
      <cdr:y>0.38361</cdr:y>
    </cdr:from>
    <cdr:to>
      <cdr:x>0.58982</cdr:x>
      <cdr:y>0.61639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1D49923-E010-48E3-9783-C79FDF3EDD10}"/>
            </a:ext>
          </a:extLst>
        </cdr:cNvPr>
        <cdr:cNvSpPr txBox="1"/>
      </cdr:nvSpPr>
      <cdr:spPr>
        <a:xfrm xmlns:a="http://schemas.openxmlformats.org/drawingml/2006/main">
          <a:off x="2087880" y="15068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0.36397</cdr:x>
      <cdr:y>0.12811</cdr:y>
    </cdr:from>
    <cdr:to>
      <cdr:x>0.74071</cdr:x>
      <cdr:y>0.20376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99F8CF-503D-4174-848D-27C1C0982821}"/>
            </a:ext>
          </a:extLst>
        </cdr:cNvPr>
        <cdr:cNvSpPr txBox="1"/>
      </cdr:nvSpPr>
      <cdr:spPr>
        <a:xfrm xmlns:a="http://schemas.openxmlformats.org/drawingml/2006/main">
          <a:off x="2217390" y="588640"/>
          <a:ext cx="2295172" cy="347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LB and Mexico demand schedule</a:t>
          </a:r>
        </a:p>
      </cdr:txBody>
    </cdr:sp>
  </cdr:relSizeAnchor>
  <cdr:relSizeAnchor xmlns:cdr="http://schemas.openxmlformats.org/drawingml/2006/chartDrawing">
    <cdr:from>
      <cdr:x>0.8985</cdr:x>
      <cdr:y>0.38142</cdr:y>
    </cdr:from>
    <cdr:to>
      <cdr:x>0.95688</cdr:x>
      <cdr:y>0.68573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F450AA2-3BC2-479B-8A5B-54AA1385364D}"/>
            </a:ext>
          </a:extLst>
        </cdr:cNvPr>
        <cdr:cNvSpPr txBox="1"/>
      </cdr:nvSpPr>
      <cdr:spPr>
        <a:xfrm xmlns:a="http://schemas.openxmlformats.org/drawingml/2006/main" rot="5400000">
          <a:off x="4952543" y="2273890"/>
          <a:ext cx="1398262" cy="355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UB demand schedule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171450</xdr:rowOff>
    </xdr:from>
    <xdr:to>
      <xdr:col>25</xdr:col>
      <xdr:colOff>632460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25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25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53</xdr:row>
      <xdr:rowOff>0</xdr:rowOff>
    </xdr:from>
    <xdr:to>
      <xdr:col>23</xdr:col>
      <xdr:colOff>110490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119E2-7CE1-4510-9A1E-A5C3A5B6E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626745</xdr:colOff>
      <xdr:row>68</xdr:row>
      <xdr:rowOff>171450</xdr:rowOff>
    </xdr:from>
    <xdr:to>
      <xdr:col>23</xdr:col>
      <xdr:colOff>78105</xdr:colOff>
      <xdr:row>83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0BF9C6-F8DA-4873-AB7D-41880108D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</row>
        <row r="3">
          <cell r="O3">
            <v>2021</v>
          </cell>
        </row>
        <row r="4">
          <cell r="O4" t="str">
            <v>2022</v>
          </cell>
        </row>
        <row r="5">
          <cell r="O5" t="str">
            <v>2023</v>
          </cell>
        </row>
        <row r="6">
          <cell r="O6" t="str">
            <v>2024</v>
          </cell>
        </row>
        <row r="7">
          <cell r="O7" t="str">
            <v>2025</v>
          </cell>
        </row>
        <row r="8">
          <cell r="O8" t="str">
            <v>2026</v>
          </cell>
        </row>
        <row r="9">
          <cell r="O9" t="str">
            <v>2027</v>
          </cell>
        </row>
        <row r="10">
          <cell r="O10" t="str">
            <v>2028</v>
          </cell>
        </row>
        <row r="11">
          <cell r="O11" t="str">
            <v>2029</v>
          </cell>
        </row>
        <row r="12">
          <cell r="O12" t="str">
            <v>2030</v>
          </cell>
        </row>
        <row r="13">
          <cell r="O13" t="str">
            <v>2031</v>
          </cell>
        </row>
        <row r="14">
          <cell r="O14" t="str">
            <v>2032</v>
          </cell>
        </row>
        <row r="15">
          <cell r="O15" t="str">
            <v>2033</v>
          </cell>
        </row>
        <row r="16">
          <cell r="O16" t="str">
            <v>2034</v>
          </cell>
        </row>
        <row r="17">
          <cell r="O17" t="str">
            <v>2035</v>
          </cell>
        </row>
        <row r="18">
          <cell r="O18" t="str">
            <v>2036</v>
          </cell>
        </row>
        <row r="19">
          <cell r="O19" t="str">
            <v>2037</v>
          </cell>
        </row>
        <row r="20">
          <cell r="O20" t="str">
            <v>2038</v>
          </cell>
        </row>
        <row r="21">
          <cell r="O21" t="str">
            <v>2039</v>
          </cell>
        </row>
        <row r="22">
          <cell r="O22" t="str">
            <v>2040</v>
          </cell>
        </row>
        <row r="23">
          <cell r="O23" t="str">
            <v>2041</v>
          </cell>
        </row>
        <row r="24">
          <cell r="O24" t="str">
            <v>2042</v>
          </cell>
        </row>
        <row r="25">
          <cell r="O25" t="str">
            <v>2043</v>
          </cell>
        </row>
        <row r="26">
          <cell r="O26" t="str">
            <v>2044</v>
          </cell>
        </row>
        <row r="27">
          <cell r="O27" t="str">
            <v>2045</v>
          </cell>
        </row>
        <row r="28">
          <cell r="O28" t="str">
            <v>2046</v>
          </cell>
        </row>
        <row r="29">
          <cell r="O29" t="str">
            <v>2047</v>
          </cell>
        </row>
        <row r="30">
          <cell r="O30" t="str">
            <v>2048</v>
          </cell>
        </row>
        <row r="31">
          <cell r="O31" t="str">
            <v>2049</v>
          </cell>
        </row>
        <row r="32">
          <cell r="O32" t="str">
            <v>2050</v>
          </cell>
        </row>
        <row r="33">
          <cell r="O33" t="str">
            <v>2051</v>
          </cell>
        </row>
        <row r="34">
          <cell r="O34" t="str">
            <v>2052</v>
          </cell>
        </row>
        <row r="35">
          <cell r="O35" t="str">
            <v>2053</v>
          </cell>
        </row>
        <row r="36">
          <cell r="O36" t="str">
            <v>2054</v>
          </cell>
        </row>
        <row r="37">
          <cell r="O37" t="str">
            <v>2055</v>
          </cell>
        </row>
        <row r="38">
          <cell r="O38" t="str">
            <v>2056</v>
          </cell>
        </row>
        <row r="39">
          <cell r="O39" t="str">
            <v>2057</v>
          </cell>
        </row>
        <row r="40">
          <cell r="O40" t="str">
            <v>2058</v>
          </cell>
        </row>
        <row r="41">
          <cell r="O41" t="str">
            <v>2059</v>
          </cell>
        </row>
        <row r="42">
          <cell r="O42" t="str">
            <v>2060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7338-FD6C-414E-ADF5-5518A7CB52A3}">
  <dimension ref="A1:AB495"/>
  <sheetViews>
    <sheetView topLeftCell="E19" workbookViewId="0">
      <selection activeCell="T45" sqref="T45:W45"/>
    </sheetView>
  </sheetViews>
  <sheetFormatPr defaultRowHeight="14.4" x14ac:dyDescent="0.55000000000000004"/>
  <cols>
    <col min="1" max="2" width="8.83984375" style="40"/>
    <col min="3" max="3" width="8.1015625" style="40" customWidth="1"/>
    <col min="4" max="4" width="8.26171875" style="40" customWidth="1"/>
    <col min="5" max="8" width="8.83984375" style="40"/>
  </cols>
  <sheetData>
    <row r="1" spans="1:27" x14ac:dyDescent="0.55000000000000004">
      <c r="C1" s="49" t="s">
        <v>184</v>
      </c>
      <c r="D1" s="49"/>
      <c r="E1" s="49"/>
      <c r="F1" s="49"/>
      <c r="I1" s="40"/>
      <c r="J1" s="49" t="s">
        <v>229</v>
      </c>
      <c r="K1" s="49"/>
      <c r="L1" s="49"/>
      <c r="M1" s="49"/>
      <c r="N1" s="49"/>
      <c r="O1" s="49"/>
      <c r="P1" s="40"/>
      <c r="Q1" s="40"/>
      <c r="R1" s="40"/>
      <c r="S1" s="40"/>
      <c r="T1" s="49" t="s">
        <v>187</v>
      </c>
      <c r="U1" s="49"/>
      <c r="V1" s="49"/>
      <c r="W1" s="49"/>
      <c r="X1" s="49"/>
      <c r="Y1" s="49"/>
    </row>
    <row r="2" spans="1:27" x14ac:dyDescent="0.55000000000000004">
      <c r="A2" s="49" t="s">
        <v>225</v>
      </c>
      <c r="B2" s="49"/>
      <c r="C2" s="49" t="s">
        <v>185</v>
      </c>
      <c r="D2" s="49"/>
      <c r="E2" s="49" t="s">
        <v>1</v>
      </c>
      <c r="F2" s="49"/>
      <c r="I2" s="40"/>
      <c r="J2" s="49" t="s">
        <v>185</v>
      </c>
      <c r="K2" s="49"/>
      <c r="L2" s="49" t="s">
        <v>1</v>
      </c>
      <c r="M2" s="49"/>
      <c r="N2" s="49" t="s">
        <v>230</v>
      </c>
      <c r="O2" s="49"/>
      <c r="P2" s="49" t="s">
        <v>231</v>
      </c>
      <c r="Q2" s="49"/>
      <c r="R2" s="40"/>
      <c r="S2" s="40"/>
      <c r="T2" s="49" t="s">
        <v>173</v>
      </c>
      <c r="U2" s="49"/>
      <c r="V2" s="49" t="s">
        <v>172</v>
      </c>
      <c r="W2" s="49"/>
      <c r="X2" s="49" t="s">
        <v>174</v>
      </c>
      <c r="Y2" s="49"/>
    </row>
    <row r="3" spans="1:27" x14ac:dyDescent="0.55000000000000004">
      <c r="A3" s="48" t="s">
        <v>226</v>
      </c>
      <c r="B3" s="48"/>
      <c r="C3" s="40" t="s">
        <v>2</v>
      </c>
      <c r="D3" s="40" t="s">
        <v>3</v>
      </c>
      <c r="E3" s="40" t="s">
        <v>2</v>
      </c>
      <c r="F3" s="40" t="s">
        <v>3</v>
      </c>
      <c r="I3" s="40"/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  <c r="P3" s="40" t="s">
        <v>2</v>
      </c>
      <c r="Q3" s="40" t="s">
        <v>3</v>
      </c>
      <c r="R3" s="40"/>
      <c r="S3" s="40"/>
      <c r="T3" s="40" t="s">
        <v>2</v>
      </c>
      <c r="U3" s="40" t="s">
        <v>3</v>
      </c>
      <c r="V3" s="40" t="s">
        <v>2</v>
      </c>
      <c r="W3" s="40" t="s">
        <v>3</v>
      </c>
      <c r="X3" s="40" t="s">
        <v>2</v>
      </c>
      <c r="Y3" s="40" t="s">
        <v>3</v>
      </c>
    </row>
    <row r="4" spans="1:27" x14ac:dyDescent="0.55000000000000004">
      <c r="A4" s="3" t="s">
        <v>6</v>
      </c>
      <c r="B4" s="3">
        <v>2020</v>
      </c>
      <c r="G4" s="40">
        <v>3490</v>
      </c>
      <c r="H4" s="42">
        <v>1025</v>
      </c>
      <c r="S4" s="40">
        <v>2020</v>
      </c>
    </row>
    <row r="5" spans="1:27" x14ac:dyDescent="0.55000000000000004">
      <c r="A5" s="3" t="s">
        <v>7</v>
      </c>
      <c r="B5" s="3">
        <v>2020</v>
      </c>
      <c r="G5" s="40">
        <v>3490</v>
      </c>
      <c r="H5" s="42">
        <v>1025</v>
      </c>
      <c r="S5" s="40">
        <v>2021</v>
      </c>
      <c r="T5" s="5">
        <v>180142.13</v>
      </c>
      <c r="U5" s="46">
        <v>180142.13</v>
      </c>
      <c r="V5" s="5">
        <v>905452.25999999989</v>
      </c>
      <c r="W5" s="46">
        <v>241000.00000000084</v>
      </c>
      <c r="X5" s="4">
        <f>V5+T5</f>
        <v>1085594.3899999999</v>
      </c>
      <c r="Y5" s="4">
        <f>W5+U5</f>
        <v>421142.13000000082</v>
      </c>
      <c r="Z5" s="44">
        <f>X5/100000</f>
        <v>10.8559439</v>
      </c>
      <c r="AA5" s="44">
        <f>Y5/100000</f>
        <v>4.2114213000000085</v>
      </c>
    </row>
    <row r="6" spans="1:27" x14ac:dyDescent="0.55000000000000004">
      <c r="A6" s="3" t="s">
        <v>8</v>
      </c>
      <c r="B6" s="3">
        <v>2020</v>
      </c>
      <c r="G6" s="40">
        <v>3490</v>
      </c>
      <c r="H6" s="42">
        <v>1025</v>
      </c>
      <c r="S6" s="40">
        <v>2022</v>
      </c>
      <c r="T6" s="5">
        <v>911898.77</v>
      </c>
      <c r="U6" s="46">
        <v>911898.77</v>
      </c>
      <c r="V6" s="5">
        <v>546800.01999999979</v>
      </c>
      <c r="W6" s="46">
        <v>613000.00000000093</v>
      </c>
      <c r="X6" s="4">
        <f t="shared" ref="X6:Y44" si="0">V6+T6</f>
        <v>1458698.7899999998</v>
      </c>
      <c r="Y6" s="4">
        <f t="shared" si="0"/>
        <v>1524898.7700000009</v>
      </c>
      <c r="Z6" s="44">
        <f t="shared" ref="Z6:Z44" si="1">X6/100000</f>
        <v>14.586987899999999</v>
      </c>
      <c r="AA6" s="44">
        <f t="shared" ref="AA6:AA44" si="2">Y6/100000</f>
        <v>15.24898770000001</v>
      </c>
    </row>
    <row r="7" spans="1:27" x14ac:dyDescent="0.55000000000000004">
      <c r="A7" s="3" t="s">
        <v>9</v>
      </c>
      <c r="B7" s="3">
        <v>2020</v>
      </c>
      <c r="G7" s="40">
        <v>3490</v>
      </c>
      <c r="H7" s="42">
        <v>1025</v>
      </c>
      <c r="S7" s="40">
        <v>2023</v>
      </c>
      <c r="T7" s="5">
        <v>471733.27</v>
      </c>
      <c r="U7" s="46">
        <v>987497.06308365171</v>
      </c>
      <c r="V7" s="5">
        <v>888780.5399999998</v>
      </c>
      <c r="W7" s="46">
        <v>974353.16537452291</v>
      </c>
      <c r="X7" s="4">
        <f t="shared" si="0"/>
        <v>1360513.8099999998</v>
      </c>
      <c r="Y7" s="4">
        <f t="shared" si="0"/>
        <v>1961850.2284581745</v>
      </c>
      <c r="Z7" s="44">
        <f t="shared" si="1"/>
        <v>13.605138099999998</v>
      </c>
      <c r="AA7" s="44">
        <f t="shared" si="2"/>
        <v>19.618502284581744</v>
      </c>
    </row>
    <row r="8" spans="1:27" x14ac:dyDescent="0.55000000000000004">
      <c r="A8" s="3" t="s">
        <v>10</v>
      </c>
      <c r="B8" s="3">
        <v>2020</v>
      </c>
      <c r="G8" s="40">
        <v>3490</v>
      </c>
      <c r="H8" s="42">
        <v>1025</v>
      </c>
      <c r="S8" s="40">
        <v>2024</v>
      </c>
      <c r="T8" s="5">
        <v>509944.02999999997</v>
      </c>
      <c r="U8" s="46">
        <v>1018936.0026156321</v>
      </c>
      <c r="V8" s="5">
        <v>827779.78000000014</v>
      </c>
      <c r="W8" s="46">
        <v>973256.41107655212</v>
      </c>
      <c r="X8" s="4">
        <f t="shared" si="0"/>
        <v>1337723.81</v>
      </c>
      <c r="Y8" s="4">
        <f t="shared" si="0"/>
        <v>1992192.4136921843</v>
      </c>
      <c r="Z8" s="44">
        <f t="shared" si="1"/>
        <v>13.377238100000001</v>
      </c>
      <c r="AA8" s="44">
        <f t="shared" si="2"/>
        <v>19.921924136921842</v>
      </c>
    </row>
    <row r="9" spans="1:27" x14ac:dyDescent="0.55000000000000004">
      <c r="A9" s="3" t="s">
        <v>11</v>
      </c>
      <c r="B9" s="3">
        <v>2020</v>
      </c>
      <c r="G9" s="40">
        <v>3490</v>
      </c>
      <c r="H9" s="42">
        <v>1025</v>
      </c>
      <c r="S9" s="40">
        <v>2025</v>
      </c>
      <c r="T9" s="5">
        <v>107121.38999999998</v>
      </c>
      <c r="U9" s="46">
        <v>636075.39878715761</v>
      </c>
      <c r="V9" s="5">
        <v>656916.3899999999</v>
      </c>
      <c r="W9" s="46">
        <v>970956.23041401035</v>
      </c>
      <c r="X9" s="4">
        <f t="shared" si="0"/>
        <v>764037.77999999991</v>
      </c>
      <c r="Y9" s="4">
        <f t="shared" si="0"/>
        <v>1607031.629201168</v>
      </c>
      <c r="Z9" s="44">
        <f t="shared" si="1"/>
        <v>7.6403777999999996</v>
      </c>
      <c r="AA9" s="44">
        <f t="shared" si="2"/>
        <v>16.070316292011679</v>
      </c>
    </row>
    <row r="10" spans="1:27" x14ac:dyDescent="0.55000000000000004">
      <c r="A10" s="3" t="s">
        <v>12</v>
      </c>
      <c r="B10" s="3">
        <v>2020</v>
      </c>
      <c r="G10" s="40">
        <v>3490</v>
      </c>
      <c r="H10" s="42">
        <v>1025</v>
      </c>
      <c r="S10" s="40">
        <v>2026</v>
      </c>
      <c r="T10" s="5">
        <v>254841.18999999997</v>
      </c>
      <c r="U10" s="46">
        <v>254841.18999999997</v>
      </c>
      <c r="V10" s="5">
        <v>1036401.43</v>
      </c>
      <c r="W10" s="46">
        <v>241000.00000000084</v>
      </c>
      <c r="X10" s="4">
        <f t="shared" si="0"/>
        <v>1291242.6200000001</v>
      </c>
      <c r="Y10" s="4">
        <f t="shared" si="0"/>
        <v>495841.19000000082</v>
      </c>
      <c r="Z10" s="44">
        <f t="shared" si="1"/>
        <v>12.912426200000001</v>
      </c>
      <c r="AA10" s="44">
        <f t="shared" si="2"/>
        <v>4.9584119000000078</v>
      </c>
    </row>
    <row r="11" spans="1:27" x14ac:dyDescent="0.55000000000000004">
      <c r="A11" s="3" t="s">
        <v>13</v>
      </c>
      <c r="B11" s="3">
        <v>2020</v>
      </c>
      <c r="G11" s="40">
        <v>3490</v>
      </c>
      <c r="H11" s="42">
        <v>1025</v>
      </c>
      <c r="S11" s="40">
        <v>2027</v>
      </c>
      <c r="T11" s="5">
        <v>306616.55999999994</v>
      </c>
      <c r="U11" s="46">
        <v>306616.55999999994</v>
      </c>
      <c r="V11" s="5">
        <v>889037.23</v>
      </c>
      <c r="W11" s="46">
        <v>241000.00000000084</v>
      </c>
      <c r="X11" s="4">
        <f t="shared" si="0"/>
        <v>1195653.79</v>
      </c>
      <c r="Y11" s="4">
        <f t="shared" si="0"/>
        <v>547616.56000000075</v>
      </c>
      <c r="Z11" s="44">
        <f t="shared" si="1"/>
        <v>11.956537900000001</v>
      </c>
      <c r="AA11" s="44">
        <f t="shared" si="2"/>
        <v>5.4761656000000078</v>
      </c>
    </row>
    <row r="12" spans="1:27" x14ac:dyDescent="0.55000000000000004">
      <c r="A12" s="3" t="s">
        <v>14</v>
      </c>
      <c r="B12" s="3">
        <v>2020</v>
      </c>
      <c r="G12" s="40">
        <v>3490</v>
      </c>
      <c r="H12" s="42">
        <v>1025</v>
      </c>
      <c r="S12" s="40">
        <v>2028</v>
      </c>
      <c r="T12" s="5">
        <v>433773.01</v>
      </c>
      <c r="U12" s="46">
        <v>965057.95668206946</v>
      </c>
      <c r="V12" s="5">
        <v>547119.77999999991</v>
      </c>
      <c r="W12" s="46">
        <v>967060.36725592485</v>
      </c>
      <c r="X12" s="4">
        <f t="shared" si="0"/>
        <v>980892.78999999992</v>
      </c>
      <c r="Y12" s="4">
        <f t="shared" si="0"/>
        <v>1932118.3239379944</v>
      </c>
      <c r="Z12" s="44">
        <f t="shared" si="1"/>
        <v>9.8089278999999987</v>
      </c>
      <c r="AA12" s="44">
        <f t="shared" si="2"/>
        <v>19.321183239379945</v>
      </c>
    </row>
    <row r="13" spans="1:27" x14ac:dyDescent="0.55000000000000004">
      <c r="A13" s="3" t="s">
        <v>15</v>
      </c>
      <c r="B13" s="3">
        <v>2020</v>
      </c>
      <c r="G13" s="40">
        <v>3490</v>
      </c>
      <c r="H13" s="42">
        <v>1025</v>
      </c>
      <c r="S13" s="40">
        <v>2029</v>
      </c>
      <c r="T13" s="5">
        <v>707869.9</v>
      </c>
      <c r="U13" s="46">
        <v>1242340.4867846826</v>
      </c>
      <c r="V13" s="5">
        <v>611454.94999999972</v>
      </c>
      <c r="W13" s="46">
        <v>965529.41321531811</v>
      </c>
      <c r="X13" s="4">
        <f t="shared" si="0"/>
        <v>1319324.8499999996</v>
      </c>
      <c r="Y13" s="4">
        <f t="shared" si="0"/>
        <v>2207869.9000000008</v>
      </c>
      <c r="Z13" s="44">
        <f t="shared" si="1"/>
        <v>13.193248499999996</v>
      </c>
      <c r="AA13" s="44">
        <f t="shared" si="2"/>
        <v>22.078699000000007</v>
      </c>
    </row>
    <row r="14" spans="1:27" x14ac:dyDescent="0.55000000000000004">
      <c r="A14" s="3" t="s">
        <v>16</v>
      </c>
      <c r="B14" s="3">
        <v>2020</v>
      </c>
      <c r="G14" s="40">
        <v>3490</v>
      </c>
      <c r="H14" s="42">
        <v>1025</v>
      </c>
      <c r="S14" s="40">
        <v>2030</v>
      </c>
      <c r="T14" s="5">
        <v>68066.7</v>
      </c>
      <c r="U14" s="46">
        <v>604097.88746085519</v>
      </c>
      <c r="V14" s="5">
        <v>776760.02000000025</v>
      </c>
      <c r="W14" s="46">
        <v>963968.81253914523</v>
      </c>
      <c r="X14" s="4">
        <f t="shared" si="0"/>
        <v>844826.7200000002</v>
      </c>
      <c r="Y14" s="4">
        <f t="shared" si="0"/>
        <v>1568066.7000000004</v>
      </c>
      <c r="Z14" s="44">
        <f t="shared" si="1"/>
        <v>8.4482672000000019</v>
      </c>
      <c r="AA14" s="44">
        <f t="shared" si="2"/>
        <v>15.680667000000005</v>
      </c>
    </row>
    <row r="15" spans="1:27" x14ac:dyDescent="0.55000000000000004">
      <c r="A15" s="3" t="s">
        <v>17</v>
      </c>
      <c r="B15" s="3">
        <v>2020</v>
      </c>
      <c r="G15" s="40">
        <v>3490</v>
      </c>
      <c r="H15" s="42">
        <v>1025</v>
      </c>
      <c r="S15" s="40">
        <v>2031</v>
      </c>
      <c r="T15" s="5">
        <v>728617.92000000016</v>
      </c>
      <c r="U15" s="46">
        <v>1265424.5032976144</v>
      </c>
      <c r="V15" s="5">
        <v>860806.8</v>
      </c>
      <c r="W15" s="46">
        <v>963193.41670238588</v>
      </c>
      <c r="X15" s="4">
        <f t="shared" si="0"/>
        <v>1589424.7200000002</v>
      </c>
      <c r="Y15" s="4">
        <f t="shared" si="0"/>
        <v>2228617.9200000004</v>
      </c>
      <c r="Z15" s="44">
        <f t="shared" si="1"/>
        <v>15.894247200000002</v>
      </c>
      <c r="AA15" s="44">
        <f t="shared" si="2"/>
        <v>22.286179200000003</v>
      </c>
    </row>
    <row r="16" spans="1:27" x14ac:dyDescent="0.55000000000000004">
      <c r="A16" s="3" t="s">
        <v>6</v>
      </c>
      <c r="B16" s="3">
        <v>2021</v>
      </c>
      <c r="C16" s="33">
        <v>3587.8382477487576</v>
      </c>
      <c r="D16" s="46">
        <v>3587.8382477487576</v>
      </c>
      <c r="E16" s="33">
        <v>1086.9628780080163</v>
      </c>
      <c r="F16" s="46">
        <v>1087.4526806575277</v>
      </c>
      <c r="G16" s="40">
        <v>3490</v>
      </c>
      <c r="H16" s="42">
        <v>1025</v>
      </c>
      <c r="I16" s="29"/>
      <c r="J16" s="7">
        <v>10625956.930038497</v>
      </c>
      <c r="K16" s="47">
        <v>10625956.930038497</v>
      </c>
      <c r="L16" s="7">
        <v>10596354.46384315</v>
      </c>
      <c r="M16" s="47">
        <v>10638176.928152867</v>
      </c>
      <c r="N16" s="29">
        <f>L16+J16</f>
        <v>21222311.393881649</v>
      </c>
      <c r="O16" s="29">
        <f>M16+K16</f>
        <v>21264133.858191364</v>
      </c>
      <c r="P16" s="43">
        <f>N16/1000000</f>
        <v>21.22231139388165</v>
      </c>
      <c r="Q16" s="43">
        <f>O16/1000000</f>
        <v>21.264133858191364</v>
      </c>
      <c r="R16" s="29"/>
      <c r="S16" s="40">
        <v>2032</v>
      </c>
      <c r="T16" s="5">
        <v>225917.28000000003</v>
      </c>
      <c r="U16" s="46">
        <v>763568.42450641154</v>
      </c>
      <c r="V16" s="5">
        <v>739237.62999999989</v>
      </c>
      <c r="W16" s="46">
        <v>962348.85549358826</v>
      </c>
      <c r="X16" s="4">
        <f t="shared" si="0"/>
        <v>965154.90999999992</v>
      </c>
      <c r="Y16" s="4">
        <f t="shared" si="0"/>
        <v>1725917.2799999998</v>
      </c>
      <c r="Z16" s="44">
        <f t="shared" si="1"/>
        <v>9.6515490999999987</v>
      </c>
      <c r="AA16" s="44">
        <f t="shared" si="2"/>
        <v>17.259172799999998</v>
      </c>
    </row>
    <row r="17" spans="1:28" x14ac:dyDescent="0.55000000000000004">
      <c r="A17" s="3" t="s">
        <v>7</v>
      </c>
      <c r="B17" s="3">
        <v>2021</v>
      </c>
      <c r="C17" s="33">
        <v>3584.4322210523633</v>
      </c>
      <c r="D17" s="46">
        <v>3584.4322210523633</v>
      </c>
      <c r="E17" s="33">
        <v>1086.8857797244445</v>
      </c>
      <c r="F17" s="46">
        <v>1087.0011236850289</v>
      </c>
      <c r="G17" s="40">
        <v>3490</v>
      </c>
      <c r="H17" s="42">
        <v>1025</v>
      </c>
      <c r="I17" s="29"/>
      <c r="J17" s="7">
        <v>10324010.833476473</v>
      </c>
      <c r="K17" s="47">
        <v>10324010.833476473</v>
      </c>
      <c r="L17" s="7">
        <v>10589784.148117162</v>
      </c>
      <c r="M17" s="47">
        <v>10599613.96270146</v>
      </c>
      <c r="N17" s="29">
        <f t="shared" ref="N17:N80" si="3">L17+J17</f>
        <v>20913794.981593635</v>
      </c>
      <c r="O17" s="29">
        <f t="shared" ref="O17:O80" si="4">M17+K17</f>
        <v>20923624.796177931</v>
      </c>
      <c r="P17" s="43">
        <f t="shared" ref="P17:P80" si="5">N17/1000000</f>
        <v>20.913794981593636</v>
      </c>
      <c r="Q17" s="43">
        <f t="shared" ref="Q17:Q80" si="6">O17/1000000</f>
        <v>20.923624796177933</v>
      </c>
      <c r="R17" s="29"/>
      <c r="S17" s="40">
        <v>2033</v>
      </c>
      <c r="T17" s="5">
        <v>31750.82</v>
      </c>
      <c r="U17" s="46">
        <v>570278.01675524563</v>
      </c>
      <c r="V17" s="5">
        <v>1572519.4200000002</v>
      </c>
      <c r="W17" s="46">
        <v>961472.80324475456</v>
      </c>
      <c r="X17" s="4">
        <f t="shared" si="0"/>
        <v>1604270.2400000002</v>
      </c>
      <c r="Y17" s="4">
        <f t="shared" si="0"/>
        <v>1531750.8200000003</v>
      </c>
      <c r="Z17" s="44">
        <f t="shared" si="1"/>
        <v>16.042702400000003</v>
      </c>
      <c r="AA17" s="44">
        <f t="shared" si="2"/>
        <v>15.317508200000002</v>
      </c>
    </row>
    <row r="18" spans="1:28" x14ac:dyDescent="0.55000000000000004">
      <c r="A18" s="3" t="s">
        <v>8</v>
      </c>
      <c r="B18" s="3">
        <v>2021</v>
      </c>
      <c r="C18" s="33">
        <v>3580.7540260642691</v>
      </c>
      <c r="D18" s="46">
        <v>3580.7540260642691</v>
      </c>
      <c r="E18" s="33">
        <v>1085.8151785911743</v>
      </c>
      <c r="F18" s="46">
        <v>1085.7699329239131</v>
      </c>
      <c r="G18" s="40">
        <v>3490</v>
      </c>
      <c r="H18" s="42">
        <v>1025</v>
      </c>
      <c r="I18" s="29"/>
      <c r="J18" s="7">
        <v>10004283.493348163</v>
      </c>
      <c r="K18" s="47">
        <v>10004283.493348163</v>
      </c>
      <c r="L18" s="7">
        <v>10498700.358818876</v>
      </c>
      <c r="M18" s="47">
        <v>10494859.906581745</v>
      </c>
      <c r="N18" s="29">
        <f t="shared" si="3"/>
        <v>20502983.85216704</v>
      </c>
      <c r="O18" s="29">
        <f t="shared" si="4"/>
        <v>20499143.399929907</v>
      </c>
      <c r="P18" s="43">
        <f t="shared" si="5"/>
        <v>20.502983852167041</v>
      </c>
      <c r="Q18" s="43">
        <f t="shared" si="6"/>
        <v>20.499143399929906</v>
      </c>
      <c r="R18" s="29"/>
      <c r="S18" s="40">
        <v>2034</v>
      </c>
      <c r="T18" s="5">
        <v>672456.05999999994</v>
      </c>
      <c r="U18" s="46">
        <v>1199618.2621604577</v>
      </c>
      <c r="V18" s="5">
        <v>1492442.58</v>
      </c>
      <c r="W18" s="46">
        <v>938892.03640508058</v>
      </c>
      <c r="X18" s="4">
        <f t="shared" si="0"/>
        <v>2164898.64</v>
      </c>
      <c r="Y18" s="4">
        <f t="shared" si="0"/>
        <v>2138510.2985655381</v>
      </c>
      <c r="Z18" s="44">
        <f t="shared" si="1"/>
        <v>21.648986400000002</v>
      </c>
      <c r="AA18" s="44">
        <f t="shared" si="2"/>
        <v>21.385102985655383</v>
      </c>
    </row>
    <row r="19" spans="1:28" x14ac:dyDescent="0.55000000000000004">
      <c r="A19" s="3" t="s">
        <v>9</v>
      </c>
      <c r="B19" s="3">
        <v>2021</v>
      </c>
      <c r="C19" s="33">
        <v>3576.6657740704668</v>
      </c>
      <c r="D19" s="46">
        <v>3576.6657740704668</v>
      </c>
      <c r="E19" s="33">
        <v>1082.4557056774718</v>
      </c>
      <c r="F19" s="46">
        <v>1082.225754811479</v>
      </c>
      <c r="G19" s="40">
        <v>3490</v>
      </c>
      <c r="H19" s="42">
        <v>1025</v>
      </c>
      <c r="I19" s="29"/>
      <c r="J19" s="7">
        <v>9656607.2822232321</v>
      </c>
      <c r="K19" s="47">
        <v>9656607.2822232321</v>
      </c>
      <c r="L19" s="7">
        <v>10215493.222863741</v>
      </c>
      <c r="M19" s="47">
        <v>10196260.132432107</v>
      </c>
      <c r="N19" s="29">
        <f t="shared" si="3"/>
        <v>19872100.505086973</v>
      </c>
      <c r="O19" s="29">
        <f t="shared" si="4"/>
        <v>19852867.414655339</v>
      </c>
      <c r="P19" s="43">
        <f t="shared" si="5"/>
        <v>19.872100505086973</v>
      </c>
      <c r="Q19" s="43">
        <f t="shared" si="6"/>
        <v>19.852867414655339</v>
      </c>
      <c r="R19" s="29"/>
      <c r="S19" s="40">
        <v>2035</v>
      </c>
      <c r="T19" s="5">
        <v>160362.54999999999</v>
      </c>
      <c r="U19" s="46">
        <v>700570.36994637735</v>
      </c>
      <c r="V19" s="5">
        <v>1141977.1000000003</v>
      </c>
      <c r="W19" s="46">
        <v>959792.18005362328</v>
      </c>
      <c r="X19" s="4">
        <f t="shared" si="0"/>
        <v>1302339.6500000004</v>
      </c>
      <c r="Y19" s="4">
        <f t="shared" si="0"/>
        <v>1660362.5500000007</v>
      </c>
      <c r="Z19" s="44">
        <f t="shared" si="1"/>
        <v>13.023396500000004</v>
      </c>
      <c r="AA19" s="44">
        <f t="shared" si="2"/>
        <v>16.603625500000007</v>
      </c>
    </row>
    <row r="20" spans="1:28" x14ac:dyDescent="0.55000000000000004">
      <c r="A20" s="3" t="s">
        <v>10</v>
      </c>
      <c r="B20" s="3">
        <v>2021</v>
      </c>
      <c r="C20" s="33">
        <v>3575.8852419402492</v>
      </c>
      <c r="D20" s="46">
        <v>3575.8852419402492</v>
      </c>
      <c r="E20" s="33">
        <v>1079.0095167048062</v>
      </c>
      <c r="F20" s="46">
        <v>1078.1571122164694</v>
      </c>
      <c r="G20" s="40">
        <v>3490</v>
      </c>
      <c r="H20" s="42">
        <v>1025</v>
      </c>
      <c r="I20" s="29"/>
      <c r="J20" s="7">
        <v>9591146.6255145501</v>
      </c>
      <c r="K20" s="47">
        <v>9591146.6255145501</v>
      </c>
      <c r="L20" s="7">
        <v>9929084.079816984</v>
      </c>
      <c r="M20" s="47">
        <v>9858882.0509267729</v>
      </c>
      <c r="N20" s="29">
        <f t="shared" si="3"/>
        <v>19520230.705331534</v>
      </c>
      <c r="O20" s="29">
        <f t="shared" si="4"/>
        <v>19450028.676441323</v>
      </c>
      <c r="P20" s="43">
        <f t="shared" si="5"/>
        <v>19.520230705331535</v>
      </c>
      <c r="Q20" s="43">
        <f t="shared" si="6"/>
        <v>19.450028676441324</v>
      </c>
      <c r="R20" s="29"/>
      <c r="S20" s="40">
        <v>2036</v>
      </c>
      <c r="T20" s="5">
        <v>149962.48000000001</v>
      </c>
      <c r="U20" s="46">
        <v>691048.75337677984</v>
      </c>
      <c r="V20" s="5">
        <v>1297704.2800000005</v>
      </c>
      <c r="W20" s="46">
        <v>958913.7266232199</v>
      </c>
      <c r="X20" s="4">
        <f t="shared" si="0"/>
        <v>1447666.7600000005</v>
      </c>
      <c r="Y20" s="4">
        <f t="shared" si="0"/>
        <v>1649962.4799999997</v>
      </c>
      <c r="Z20" s="44">
        <f t="shared" si="1"/>
        <v>14.476667600000004</v>
      </c>
      <c r="AA20" s="44">
        <f t="shared" si="2"/>
        <v>16.499624799999996</v>
      </c>
    </row>
    <row r="21" spans="1:28" x14ac:dyDescent="0.55000000000000004">
      <c r="A21" s="3" t="s">
        <v>11</v>
      </c>
      <c r="B21" s="3">
        <v>2021</v>
      </c>
      <c r="C21" s="33">
        <v>3587.590111043633</v>
      </c>
      <c r="D21" s="46">
        <v>3587.590111043633</v>
      </c>
      <c r="E21" s="33">
        <v>1078.111981760944</v>
      </c>
      <c r="F21" s="46">
        <v>1076.6047435836522</v>
      </c>
      <c r="G21" s="40">
        <v>3490</v>
      </c>
      <c r="H21" s="42">
        <v>1025</v>
      </c>
      <c r="I21" s="29"/>
      <c r="J21" s="7">
        <v>10603765.196020732</v>
      </c>
      <c r="K21" s="47">
        <v>10603765.196020732</v>
      </c>
      <c r="L21" s="7">
        <v>9855169.6196552534</v>
      </c>
      <c r="M21" s="47">
        <v>9731649.7405277304</v>
      </c>
      <c r="N21" s="29">
        <f t="shared" si="3"/>
        <v>20458934.815675985</v>
      </c>
      <c r="O21" s="29">
        <f t="shared" si="4"/>
        <v>20335414.936548464</v>
      </c>
      <c r="P21" s="43">
        <f t="shared" si="5"/>
        <v>20.458934815675985</v>
      </c>
      <c r="Q21" s="43">
        <f t="shared" si="6"/>
        <v>20.335414936548464</v>
      </c>
      <c r="R21" s="29"/>
      <c r="S21" s="40">
        <v>2037</v>
      </c>
      <c r="T21" s="5">
        <v>77604.460000000021</v>
      </c>
      <c r="U21" s="46">
        <v>619530.46825015126</v>
      </c>
      <c r="V21" s="5">
        <v>1309513.58</v>
      </c>
      <c r="W21" s="46">
        <v>958073.9917498494</v>
      </c>
      <c r="X21" s="4">
        <f t="shared" si="0"/>
        <v>1387118.04</v>
      </c>
      <c r="Y21" s="4">
        <f t="shared" si="0"/>
        <v>1577604.4600000007</v>
      </c>
      <c r="Z21" s="44">
        <f t="shared" si="1"/>
        <v>13.8711804</v>
      </c>
      <c r="AA21" s="44">
        <f t="shared" si="2"/>
        <v>15.776044600000006</v>
      </c>
    </row>
    <row r="22" spans="1:28" x14ac:dyDescent="0.55000000000000004">
      <c r="A22" s="3" t="s">
        <v>12</v>
      </c>
      <c r="B22" s="3">
        <v>2021</v>
      </c>
      <c r="C22" s="33">
        <v>3585.387835255623</v>
      </c>
      <c r="D22" s="46">
        <v>3585.387835255623</v>
      </c>
      <c r="E22" s="33">
        <v>1078.8175450069175</v>
      </c>
      <c r="F22" s="46">
        <v>1075.2423016962055</v>
      </c>
      <c r="G22" s="40">
        <v>3490</v>
      </c>
      <c r="H22" s="42">
        <v>1025</v>
      </c>
      <c r="I22" s="29"/>
      <c r="J22" s="7">
        <v>10408159.24449819</v>
      </c>
      <c r="K22" s="47">
        <v>10408159.24449819</v>
      </c>
      <c r="L22" s="7">
        <v>9913260.0594701469</v>
      </c>
      <c r="M22" s="47">
        <v>9620667.7437658124</v>
      </c>
      <c r="N22" s="29">
        <f t="shared" si="3"/>
        <v>20321419.303968336</v>
      </c>
      <c r="O22" s="29">
        <f t="shared" si="4"/>
        <v>20028826.988264002</v>
      </c>
      <c r="P22" s="43">
        <f t="shared" si="5"/>
        <v>20.321419303968337</v>
      </c>
      <c r="Q22" s="43">
        <f t="shared" si="6"/>
        <v>20.028826988264001</v>
      </c>
      <c r="R22" s="29"/>
      <c r="S22" s="40">
        <v>2038</v>
      </c>
      <c r="T22" s="5">
        <v>103027.12</v>
      </c>
      <c r="U22" s="46">
        <v>645827.71055208717</v>
      </c>
      <c r="V22" s="5">
        <v>1325673.5700000003</v>
      </c>
      <c r="W22" s="46">
        <v>957199.40944791294</v>
      </c>
      <c r="X22" s="4">
        <f t="shared" si="0"/>
        <v>1428700.6900000004</v>
      </c>
      <c r="Y22" s="4">
        <f t="shared" si="0"/>
        <v>1603027.12</v>
      </c>
      <c r="Z22" s="44">
        <f t="shared" si="1"/>
        <v>14.287006900000003</v>
      </c>
      <c r="AA22" s="44">
        <f t="shared" si="2"/>
        <v>16.030271200000001</v>
      </c>
    </row>
    <row r="23" spans="1:28" x14ac:dyDescent="0.55000000000000004">
      <c r="A23" s="3" t="s">
        <v>13</v>
      </c>
      <c r="B23" s="3">
        <v>2021</v>
      </c>
      <c r="C23" s="33">
        <v>3581.7741333086797</v>
      </c>
      <c r="D23" s="46">
        <v>3581.7741333086797</v>
      </c>
      <c r="E23" s="33">
        <v>1078.7096476549075</v>
      </c>
      <c r="F23" s="46">
        <v>1074.1982370949365</v>
      </c>
      <c r="G23" s="40">
        <v>3490</v>
      </c>
      <c r="H23" s="42">
        <v>1025</v>
      </c>
      <c r="I23" s="29"/>
      <c r="J23" s="7">
        <v>10092299.578533683</v>
      </c>
      <c r="K23" s="47">
        <v>10092299.578533683</v>
      </c>
      <c r="L23" s="7">
        <v>9904367.1597174723</v>
      </c>
      <c r="M23" s="47">
        <v>9536041.4162384588</v>
      </c>
      <c r="N23" s="29">
        <f t="shared" si="3"/>
        <v>19996666.738251157</v>
      </c>
      <c r="O23" s="29">
        <f t="shared" si="4"/>
        <v>19628340.994772144</v>
      </c>
      <c r="P23" s="43">
        <f t="shared" si="5"/>
        <v>19.996666738251157</v>
      </c>
      <c r="Q23" s="43">
        <f t="shared" si="6"/>
        <v>19.628340994772145</v>
      </c>
      <c r="R23" s="29"/>
      <c r="S23" s="40">
        <v>2039</v>
      </c>
      <c r="T23" s="5">
        <v>92921.64</v>
      </c>
      <c r="U23" s="46">
        <v>636595.4492969003</v>
      </c>
      <c r="V23" s="5">
        <v>1006832.1900000003</v>
      </c>
      <c r="W23" s="46">
        <v>956326.19070310041</v>
      </c>
      <c r="X23" s="4">
        <f t="shared" si="0"/>
        <v>1099753.8300000003</v>
      </c>
      <c r="Y23" s="4">
        <f t="shared" si="0"/>
        <v>1592921.6400000006</v>
      </c>
      <c r="Z23" s="44">
        <f t="shared" si="1"/>
        <v>10.997538300000002</v>
      </c>
      <c r="AA23" s="44">
        <f t="shared" si="2"/>
        <v>15.929216400000007</v>
      </c>
    </row>
    <row r="24" spans="1:28" x14ac:dyDescent="0.55000000000000004">
      <c r="A24" s="3" t="s">
        <v>14</v>
      </c>
      <c r="B24" s="3">
        <v>2021</v>
      </c>
      <c r="C24" s="33">
        <v>3578.1227696949873</v>
      </c>
      <c r="D24" s="46">
        <v>3578.1227696949873</v>
      </c>
      <c r="E24" s="33">
        <v>1078.5484850878224</v>
      </c>
      <c r="F24" s="46">
        <v>1072.2745054808991</v>
      </c>
      <c r="G24" s="40">
        <v>3490</v>
      </c>
      <c r="H24" s="42">
        <v>1025</v>
      </c>
      <c r="I24" s="29"/>
      <c r="J24" s="7">
        <v>9779582.8616885785</v>
      </c>
      <c r="K24" s="47">
        <v>9779582.8616885785</v>
      </c>
      <c r="L24" s="7">
        <v>9891084.1409383304</v>
      </c>
      <c r="M24" s="47">
        <v>9381088.8296777233</v>
      </c>
      <c r="N24" s="29">
        <f t="shared" si="3"/>
        <v>19670667.002626911</v>
      </c>
      <c r="O24" s="29">
        <f t="shared" si="4"/>
        <v>19160671.6913663</v>
      </c>
      <c r="P24" s="43">
        <f t="shared" si="5"/>
        <v>19.67066700262691</v>
      </c>
      <c r="Q24" s="43">
        <f t="shared" si="6"/>
        <v>19.1606716913663</v>
      </c>
      <c r="R24" s="29"/>
      <c r="S24" s="40">
        <v>2040</v>
      </c>
      <c r="T24" s="5">
        <v>279279.22000000003</v>
      </c>
      <c r="U24" s="46">
        <v>821633.44534857513</v>
      </c>
      <c r="V24" s="5">
        <v>948575.34</v>
      </c>
      <c r="W24" s="46">
        <v>951712.90975412016</v>
      </c>
      <c r="X24" s="4">
        <f t="shared" si="0"/>
        <v>1227854.56</v>
      </c>
      <c r="Y24" s="4">
        <f t="shared" si="0"/>
        <v>1773346.3551026953</v>
      </c>
      <c r="Z24" s="44">
        <f t="shared" si="1"/>
        <v>12.278545600000001</v>
      </c>
      <c r="AA24" s="44">
        <f t="shared" si="2"/>
        <v>17.733463551026954</v>
      </c>
    </row>
    <row r="25" spans="1:28" x14ac:dyDescent="0.55000000000000004">
      <c r="A25" s="3" t="s">
        <v>15</v>
      </c>
      <c r="B25" s="3">
        <v>2021</v>
      </c>
      <c r="C25" s="33">
        <v>3574.0234187185729</v>
      </c>
      <c r="D25" s="46">
        <v>3574.0234187185729</v>
      </c>
      <c r="E25" s="33">
        <v>1079.6499717883053</v>
      </c>
      <c r="F25" s="46">
        <v>1070.2988860068381</v>
      </c>
      <c r="G25" s="40">
        <v>3490</v>
      </c>
      <c r="H25" s="42">
        <v>1025</v>
      </c>
      <c r="I25" s="29"/>
      <c r="J25" s="7">
        <v>9436191.3967899829</v>
      </c>
      <c r="K25" s="47">
        <v>9436191.3967899829</v>
      </c>
      <c r="L25" s="7">
        <v>9982009.6652001496</v>
      </c>
      <c r="M25" s="47">
        <v>9223275.415263772</v>
      </c>
      <c r="N25" s="29">
        <f t="shared" si="3"/>
        <v>19418201.061990134</v>
      </c>
      <c r="O25" s="29">
        <f t="shared" si="4"/>
        <v>18659466.812053755</v>
      </c>
      <c r="P25" s="43">
        <f t="shared" si="5"/>
        <v>19.418201061990136</v>
      </c>
      <c r="Q25" s="43">
        <f t="shared" si="6"/>
        <v>18.659466812053754</v>
      </c>
      <c r="R25" s="29"/>
      <c r="S25" s="40">
        <v>2041</v>
      </c>
      <c r="T25" s="5">
        <v>40346.560000000005</v>
      </c>
      <c r="U25" s="46">
        <v>585502.71821281652</v>
      </c>
      <c r="V25" s="5">
        <v>1168236.6199999999</v>
      </c>
      <c r="W25" s="46">
        <v>954843.84178718354</v>
      </c>
      <c r="X25" s="4">
        <f t="shared" si="0"/>
        <v>1208583.18</v>
      </c>
      <c r="Y25" s="4">
        <f t="shared" si="0"/>
        <v>1540346.56</v>
      </c>
      <c r="Z25" s="44">
        <f t="shared" si="1"/>
        <v>12.085831799999999</v>
      </c>
      <c r="AA25" s="44">
        <f t="shared" si="2"/>
        <v>15.403465600000001</v>
      </c>
    </row>
    <row r="26" spans="1:28" x14ac:dyDescent="0.55000000000000004">
      <c r="A26" s="3" t="s">
        <v>16</v>
      </c>
      <c r="B26" s="3">
        <v>2021</v>
      </c>
      <c r="C26" s="33">
        <v>3570.7302760539751</v>
      </c>
      <c r="D26" s="46">
        <v>3570.7302760539751</v>
      </c>
      <c r="E26" s="33">
        <v>1079.6494221479256</v>
      </c>
      <c r="F26" s="46">
        <v>1070.8440997392604</v>
      </c>
      <c r="G26" s="40">
        <v>3490</v>
      </c>
      <c r="H26" s="42">
        <v>1025</v>
      </c>
      <c r="I26" s="29"/>
      <c r="J26" s="7">
        <v>9166248.0126548037</v>
      </c>
      <c r="K26" s="47">
        <v>9166248.0126548037</v>
      </c>
      <c r="L26" s="7">
        <v>9981964.1769623216</v>
      </c>
      <c r="M26" s="47">
        <v>9266692.7492190488</v>
      </c>
      <c r="N26" s="29">
        <f t="shared" si="3"/>
        <v>19148212.189617127</v>
      </c>
      <c r="O26" s="29">
        <f t="shared" si="4"/>
        <v>18432940.761873852</v>
      </c>
      <c r="P26" s="43">
        <f t="shared" si="5"/>
        <v>19.148212189617126</v>
      </c>
      <c r="Q26" s="43">
        <f t="shared" si="6"/>
        <v>18.432940761873851</v>
      </c>
      <c r="R26" s="29"/>
      <c r="S26" s="40">
        <v>2042</v>
      </c>
      <c r="T26" s="5">
        <v>131834.04</v>
      </c>
      <c r="U26" s="46">
        <v>131834.04</v>
      </c>
      <c r="V26" s="5">
        <v>271755.14000000013</v>
      </c>
      <c r="W26" s="46">
        <v>241000.00000000084</v>
      </c>
      <c r="X26" s="4">
        <f t="shared" si="0"/>
        <v>403589.18000000017</v>
      </c>
      <c r="Y26" s="4">
        <f t="shared" si="0"/>
        <v>372834.04000000085</v>
      </c>
      <c r="Z26" s="44">
        <f t="shared" si="1"/>
        <v>4.0358918000000017</v>
      </c>
      <c r="AA26" s="44">
        <f t="shared" si="2"/>
        <v>3.7283404000000084</v>
      </c>
    </row>
    <row r="27" spans="1:28" x14ac:dyDescent="0.55000000000000004">
      <c r="A27" s="3" t="s">
        <v>17</v>
      </c>
      <c r="B27" s="3">
        <v>2021</v>
      </c>
      <c r="C27" s="33">
        <v>3566.4075969059113</v>
      </c>
      <c r="D27" s="46">
        <v>3566.4075969059113</v>
      </c>
      <c r="E27" s="33">
        <v>1080.0291605666939</v>
      </c>
      <c r="F27" s="46">
        <v>1072.4815139798559</v>
      </c>
      <c r="G27" s="40">
        <v>3490</v>
      </c>
      <c r="H27" s="42">
        <v>1025</v>
      </c>
      <c r="I27" s="29"/>
      <c r="J27" s="7">
        <v>8819861.7674305998</v>
      </c>
      <c r="K27" s="47">
        <v>8819861.7674305998</v>
      </c>
      <c r="L27" s="7">
        <v>10013396.577401595</v>
      </c>
      <c r="M27" s="47">
        <v>9397695.051464038</v>
      </c>
      <c r="N27" s="29">
        <f t="shared" si="3"/>
        <v>18833258.344832197</v>
      </c>
      <c r="O27" s="29">
        <f t="shared" si="4"/>
        <v>18217556.81889464</v>
      </c>
      <c r="P27" s="43">
        <f t="shared" si="5"/>
        <v>18.833258344832196</v>
      </c>
      <c r="Q27" s="43">
        <f t="shared" si="6"/>
        <v>18.217556818894639</v>
      </c>
      <c r="R27" s="29"/>
      <c r="S27" s="40">
        <v>2043</v>
      </c>
      <c r="T27" s="5">
        <v>67347.069999999992</v>
      </c>
      <c r="U27" s="46">
        <v>67347.069999999992</v>
      </c>
      <c r="V27" s="5">
        <v>664623.78000000026</v>
      </c>
      <c r="W27" s="46">
        <v>613000.00000000093</v>
      </c>
      <c r="X27" s="4">
        <f t="shared" si="0"/>
        <v>731970.85000000021</v>
      </c>
      <c r="Y27" s="4">
        <f t="shared" si="0"/>
        <v>680347.07000000088</v>
      </c>
      <c r="Z27" s="44">
        <f t="shared" si="1"/>
        <v>7.3197085000000017</v>
      </c>
      <c r="AA27" s="44">
        <f t="shared" si="2"/>
        <v>6.803470700000009</v>
      </c>
    </row>
    <row r="28" spans="1:28" x14ac:dyDescent="0.55000000000000004">
      <c r="A28" s="3" t="s">
        <v>6</v>
      </c>
      <c r="B28" s="3">
        <v>2022</v>
      </c>
      <c r="C28" s="33">
        <v>3561.9853242152526</v>
      </c>
      <c r="D28" s="46">
        <v>3562.0904624432997</v>
      </c>
      <c r="E28" s="33">
        <v>1079.9264161346491</v>
      </c>
      <c r="F28" s="46">
        <v>1074.1879127378393</v>
      </c>
      <c r="G28" s="40">
        <v>3490</v>
      </c>
      <c r="H28" s="42">
        <v>1025</v>
      </c>
      <c r="I28" s="29"/>
      <c r="J28" s="7">
        <v>8474858.0811780039</v>
      </c>
      <c r="K28" s="47">
        <v>8482957.6020195615</v>
      </c>
      <c r="L28" s="7">
        <v>10004888.199303556</v>
      </c>
      <c r="M28" s="47">
        <v>9535206.382236436</v>
      </c>
      <c r="N28" s="29">
        <f t="shared" si="3"/>
        <v>18479746.280481562</v>
      </c>
      <c r="O28" s="29">
        <f t="shared" si="4"/>
        <v>18018163.984255999</v>
      </c>
      <c r="P28" s="43">
        <f t="shared" si="5"/>
        <v>18.479746280481564</v>
      </c>
      <c r="Q28" s="43">
        <f t="shared" si="6"/>
        <v>18.018163984255999</v>
      </c>
      <c r="R28" s="29"/>
      <c r="S28" s="40">
        <v>2044</v>
      </c>
      <c r="T28" s="5">
        <v>220688.00999999998</v>
      </c>
      <c r="U28" s="46">
        <v>220688.00999999998</v>
      </c>
      <c r="V28" s="5">
        <v>1223114.3</v>
      </c>
      <c r="W28" s="46">
        <v>241000.00000000084</v>
      </c>
      <c r="X28" s="4">
        <f t="shared" si="0"/>
        <v>1443802.31</v>
      </c>
      <c r="Y28" s="4">
        <f t="shared" si="0"/>
        <v>461688.01000000082</v>
      </c>
      <c r="Z28" s="44">
        <f t="shared" si="1"/>
        <v>14.438023100000001</v>
      </c>
      <c r="AA28" s="44">
        <f t="shared" si="2"/>
        <v>4.6168801000000084</v>
      </c>
      <c r="AB28" s="6"/>
    </row>
    <row r="29" spans="1:28" x14ac:dyDescent="0.55000000000000004">
      <c r="A29" s="3" t="s">
        <v>7</v>
      </c>
      <c r="B29" s="3">
        <v>2022</v>
      </c>
      <c r="C29" s="33">
        <v>3558.2825753097309</v>
      </c>
      <c r="D29" s="46">
        <v>3558.4448671522891</v>
      </c>
      <c r="E29" s="33">
        <v>1079.1003515775571</v>
      </c>
      <c r="F29" s="46">
        <v>1073.1784762874354</v>
      </c>
      <c r="G29" s="40">
        <v>3490</v>
      </c>
      <c r="H29" s="42">
        <v>1025</v>
      </c>
      <c r="I29" s="29"/>
      <c r="J29" s="7">
        <v>8193223.8876343397</v>
      </c>
      <c r="K29" s="47">
        <v>8205430.3732012268</v>
      </c>
      <c r="L29" s="7">
        <v>9936587.0403062254</v>
      </c>
      <c r="M29" s="47">
        <v>9453746.0497157928</v>
      </c>
      <c r="N29" s="29">
        <f t="shared" si="3"/>
        <v>18129810.927940566</v>
      </c>
      <c r="O29" s="29">
        <f t="shared" si="4"/>
        <v>17659176.42291702</v>
      </c>
      <c r="P29" s="43">
        <f t="shared" si="5"/>
        <v>18.129810927940564</v>
      </c>
      <c r="Q29" s="43">
        <f t="shared" si="6"/>
        <v>17.659176422917021</v>
      </c>
      <c r="R29" s="29"/>
      <c r="S29" s="40">
        <v>2045</v>
      </c>
      <c r="T29" s="5">
        <v>1869945.9600000002</v>
      </c>
      <c r="U29" s="46">
        <v>2247297.8895447161</v>
      </c>
      <c r="V29" s="5">
        <v>1116492.6500000001</v>
      </c>
      <c r="W29" s="46">
        <v>656389.61880576378</v>
      </c>
      <c r="X29" s="4">
        <f t="shared" si="0"/>
        <v>2986438.6100000003</v>
      </c>
      <c r="Y29" s="4">
        <f t="shared" si="0"/>
        <v>2903687.5083504799</v>
      </c>
      <c r="Z29" s="44">
        <f t="shared" si="1"/>
        <v>29.864386100000004</v>
      </c>
      <c r="AA29" s="44">
        <f t="shared" si="2"/>
        <v>29.0368750835048</v>
      </c>
    </row>
    <row r="30" spans="1:28" x14ac:dyDescent="0.55000000000000004">
      <c r="A30" s="3" t="s">
        <v>8</v>
      </c>
      <c r="B30" s="3">
        <v>2022</v>
      </c>
      <c r="C30" s="33">
        <v>3554.3854733376447</v>
      </c>
      <c r="D30" s="46">
        <v>3554.6386330235237</v>
      </c>
      <c r="E30" s="33">
        <v>1076.9028509297746</v>
      </c>
      <c r="F30" s="46">
        <v>1071.5545712764929</v>
      </c>
      <c r="G30" s="40">
        <v>3490</v>
      </c>
      <c r="H30" s="42">
        <v>1025</v>
      </c>
      <c r="I30" s="29"/>
      <c r="J30" s="7">
        <v>7903382.6698219031</v>
      </c>
      <c r="K30" s="47">
        <v>7922009.7329086512</v>
      </c>
      <c r="L30" s="7">
        <v>9756017.0349997804</v>
      </c>
      <c r="M30" s="47">
        <v>9323415.8849704918</v>
      </c>
      <c r="N30" s="29">
        <f t="shared" si="3"/>
        <v>17659399.704821683</v>
      </c>
      <c r="O30" s="29">
        <f t="shared" si="4"/>
        <v>17245425.617879145</v>
      </c>
      <c r="P30" s="43">
        <f t="shared" si="5"/>
        <v>17.659399704821684</v>
      </c>
      <c r="Q30" s="43">
        <f t="shared" si="6"/>
        <v>17.245425617879146</v>
      </c>
      <c r="R30" s="29"/>
      <c r="S30" s="40">
        <v>2046</v>
      </c>
      <c r="T30" s="5">
        <v>123274.11000000002</v>
      </c>
      <c r="U30" s="46">
        <v>664096.97726730234</v>
      </c>
      <c r="V30" s="5">
        <v>1323224.57</v>
      </c>
      <c r="W30" s="46">
        <v>939118.73641179292</v>
      </c>
      <c r="X30" s="4">
        <f t="shared" si="0"/>
        <v>1446498.6800000002</v>
      </c>
      <c r="Y30" s="4">
        <f t="shared" si="0"/>
        <v>1603215.7136790953</v>
      </c>
      <c r="Z30" s="44">
        <f t="shared" si="1"/>
        <v>14.464986800000002</v>
      </c>
      <c r="AA30" s="44">
        <f t="shared" si="2"/>
        <v>16.032157136790953</v>
      </c>
    </row>
    <row r="31" spans="1:28" x14ac:dyDescent="0.55000000000000004">
      <c r="A31" s="3" t="s">
        <v>9</v>
      </c>
      <c r="B31" s="3">
        <v>2022</v>
      </c>
      <c r="C31" s="33">
        <v>3552.7975733212893</v>
      </c>
      <c r="D31" s="46">
        <v>3553.1452157446975</v>
      </c>
      <c r="E31" s="33">
        <v>1072.1927128310415</v>
      </c>
      <c r="F31" s="46">
        <v>1067.5279985912771</v>
      </c>
      <c r="G31" s="40">
        <v>3490</v>
      </c>
      <c r="H31" s="42">
        <v>1025</v>
      </c>
      <c r="I31" s="29"/>
      <c r="J31" s="7">
        <v>7787200.6956442595</v>
      </c>
      <c r="K31" s="47">
        <v>7812540.9423569869</v>
      </c>
      <c r="L31" s="7">
        <v>9374527.4233061504</v>
      </c>
      <c r="M31" s="47">
        <v>9004209.8092180341</v>
      </c>
      <c r="N31" s="29">
        <f t="shared" si="3"/>
        <v>17161728.118950412</v>
      </c>
      <c r="O31" s="29">
        <f t="shared" si="4"/>
        <v>16816750.751575023</v>
      </c>
      <c r="P31" s="43">
        <f t="shared" si="5"/>
        <v>17.161728118950411</v>
      </c>
      <c r="Q31" s="43">
        <f t="shared" si="6"/>
        <v>16.816750751575022</v>
      </c>
      <c r="R31" s="29"/>
      <c r="S31" s="40">
        <v>2047</v>
      </c>
      <c r="T31" s="5">
        <v>148401.44</v>
      </c>
      <c r="U31" s="46">
        <v>646158.23327947676</v>
      </c>
      <c r="V31" s="5">
        <v>1585713.6300000001</v>
      </c>
      <c r="W31" s="46">
        <v>862861.61734797049</v>
      </c>
      <c r="X31" s="4">
        <f t="shared" si="0"/>
        <v>1734115.07</v>
      </c>
      <c r="Y31" s="4">
        <f t="shared" si="0"/>
        <v>1509019.8506274472</v>
      </c>
      <c r="Z31" s="44">
        <f t="shared" si="1"/>
        <v>17.3411507</v>
      </c>
      <c r="AA31" s="44">
        <f t="shared" si="2"/>
        <v>15.090198506274472</v>
      </c>
    </row>
    <row r="32" spans="1:28" x14ac:dyDescent="0.55000000000000004">
      <c r="A32" s="3" t="s">
        <v>10</v>
      </c>
      <c r="B32" s="3">
        <v>2022</v>
      </c>
      <c r="C32" s="33">
        <v>3557.0546027131186</v>
      </c>
      <c r="D32" s="46">
        <v>3557.4829867337389</v>
      </c>
      <c r="E32" s="33">
        <v>1068.123557980676</v>
      </c>
      <c r="F32" s="46">
        <v>1063.271889074096</v>
      </c>
      <c r="G32" s="40">
        <v>3490</v>
      </c>
      <c r="H32" s="42">
        <v>1025</v>
      </c>
      <c r="I32" s="29"/>
      <c r="J32" s="7">
        <v>8101169.2572959233</v>
      </c>
      <c r="K32" s="47">
        <v>8133201.432542745</v>
      </c>
      <c r="L32" s="7">
        <v>9051066.8400368877</v>
      </c>
      <c r="M32" s="47">
        <v>8673153.4587053936</v>
      </c>
      <c r="N32" s="29">
        <f t="shared" si="3"/>
        <v>17152236.097332813</v>
      </c>
      <c r="O32" s="29">
        <f t="shared" si="4"/>
        <v>16806354.891248137</v>
      </c>
      <c r="P32" s="43">
        <f t="shared" si="5"/>
        <v>17.152236097332814</v>
      </c>
      <c r="Q32" s="43">
        <f t="shared" si="6"/>
        <v>16.806354891248137</v>
      </c>
      <c r="R32" s="29"/>
      <c r="S32" s="40">
        <v>2048</v>
      </c>
      <c r="T32" s="5">
        <v>53894.179999999993</v>
      </c>
      <c r="U32" s="46">
        <v>467713.48450158018</v>
      </c>
      <c r="V32" s="5">
        <v>919772.73999999964</v>
      </c>
      <c r="W32" s="46">
        <v>716220.55721971986</v>
      </c>
      <c r="X32" s="4">
        <f t="shared" si="0"/>
        <v>973666.91999999969</v>
      </c>
      <c r="Y32" s="4">
        <f t="shared" si="0"/>
        <v>1183934.0417213</v>
      </c>
      <c r="Z32" s="44">
        <f t="shared" si="1"/>
        <v>9.7366691999999961</v>
      </c>
      <c r="AA32" s="44">
        <f t="shared" si="2"/>
        <v>11.839340417213</v>
      </c>
    </row>
    <row r="33" spans="1:27" x14ac:dyDescent="0.55000000000000004">
      <c r="A33" s="3" t="s">
        <v>11</v>
      </c>
      <c r="B33" s="3">
        <v>2022</v>
      </c>
      <c r="C33" s="33">
        <v>3556.7709871833672</v>
      </c>
      <c r="D33" s="46">
        <v>3557.2619718894171</v>
      </c>
      <c r="E33" s="33">
        <v>1065.7230706381749</v>
      </c>
      <c r="F33" s="46">
        <v>1060.3975543871766</v>
      </c>
      <c r="G33" s="40">
        <v>3490</v>
      </c>
      <c r="H33" s="42">
        <v>1025</v>
      </c>
      <c r="I33" s="29"/>
      <c r="J33" s="7">
        <v>8080012.3057151875</v>
      </c>
      <c r="K33" s="47">
        <v>8116675.1713269018</v>
      </c>
      <c r="L33" s="7">
        <v>8863019.6641265899</v>
      </c>
      <c r="M33" s="47">
        <v>8453270.3290744387</v>
      </c>
      <c r="N33" s="29">
        <f t="shared" si="3"/>
        <v>16943031.969841778</v>
      </c>
      <c r="O33" s="29">
        <f t="shared" si="4"/>
        <v>16569945.50040134</v>
      </c>
      <c r="P33" s="43">
        <f t="shared" si="5"/>
        <v>16.94303196984178</v>
      </c>
      <c r="Q33" s="43">
        <f t="shared" si="6"/>
        <v>16.569945500401339</v>
      </c>
      <c r="R33" s="29"/>
      <c r="S33" s="40">
        <v>2049</v>
      </c>
      <c r="T33" s="5">
        <v>692568.55</v>
      </c>
      <c r="U33" s="46">
        <v>692568.55</v>
      </c>
      <c r="V33" s="5">
        <v>564445.92000000004</v>
      </c>
      <c r="W33" s="46">
        <v>241000.00000000084</v>
      </c>
      <c r="X33" s="4">
        <f t="shared" si="0"/>
        <v>1257014.4700000002</v>
      </c>
      <c r="Y33" s="4">
        <f t="shared" si="0"/>
        <v>933568.55000000086</v>
      </c>
      <c r="Z33" s="44">
        <f t="shared" si="1"/>
        <v>12.570144700000002</v>
      </c>
      <c r="AA33" s="44">
        <f t="shared" si="2"/>
        <v>9.3356855000000092</v>
      </c>
    </row>
    <row r="34" spans="1:27" x14ac:dyDescent="0.55000000000000004">
      <c r="A34" s="3" t="s">
        <v>12</v>
      </c>
      <c r="B34" s="3">
        <v>2022</v>
      </c>
      <c r="C34" s="33">
        <v>3553.8815267450959</v>
      </c>
      <c r="D34" s="46">
        <v>3554.4981915549574</v>
      </c>
      <c r="E34" s="33">
        <v>1063.4370801499419</v>
      </c>
      <c r="F34" s="46">
        <v>1056.8693092875403</v>
      </c>
      <c r="G34" s="40">
        <v>3490</v>
      </c>
      <c r="H34" s="42">
        <v>1025</v>
      </c>
      <c r="I34" s="29"/>
      <c r="J34" s="7">
        <v>7866389.6586092543</v>
      </c>
      <c r="K34" s="47">
        <v>7911662.7449185308</v>
      </c>
      <c r="L34" s="7">
        <v>8685873.1715455297</v>
      </c>
      <c r="M34" s="47">
        <v>8187463.2452220116</v>
      </c>
      <c r="N34" s="29">
        <f t="shared" si="3"/>
        <v>16552262.830154784</v>
      </c>
      <c r="O34" s="29">
        <f t="shared" si="4"/>
        <v>16099125.990140542</v>
      </c>
      <c r="P34" s="43">
        <f t="shared" si="5"/>
        <v>16.552262830154785</v>
      </c>
      <c r="Q34" s="43">
        <f t="shared" si="6"/>
        <v>16.099125990140543</v>
      </c>
      <c r="R34" s="29"/>
      <c r="S34" s="40">
        <v>2050</v>
      </c>
      <c r="T34" s="5">
        <v>26152.079999999998</v>
      </c>
      <c r="U34" s="46">
        <v>26152.079999999998</v>
      </c>
      <c r="V34" s="5">
        <v>830571.49999999977</v>
      </c>
      <c r="W34" s="46">
        <v>613000.00000000093</v>
      </c>
      <c r="X34" s="4">
        <f t="shared" si="0"/>
        <v>856723.57999999973</v>
      </c>
      <c r="Y34" s="4">
        <f t="shared" si="0"/>
        <v>639152.08000000089</v>
      </c>
      <c r="Z34" s="44">
        <f t="shared" si="1"/>
        <v>8.5672357999999971</v>
      </c>
      <c r="AA34" s="44">
        <f t="shared" si="2"/>
        <v>6.3915208000000092</v>
      </c>
    </row>
    <row r="35" spans="1:27" x14ac:dyDescent="0.55000000000000004">
      <c r="A35" s="3" t="s">
        <v>13</v>
      </c>
      <c r="B35" s="3">
        <v>2022</v>
      </c>
      <c r="C35" s="33">
        <v>3547.914754355581</v>
      </c>
      <c r="D35" s="46">
        <v>3548.6284708185203</v>
      </c>
      <c r="E35" s="33">
        <v>1061.6529108833954</v>
      </c>
      <c r="F35" s="46">
        <v>1054.3719529038765</v>
      </c>
      <c r="G35" s="40">
        <v>3490</v>
      </c>
      <c r="H35" s="42">
        <v>1025</v>
      </c>
      <c r="I35" s="29"/>
      <c r="J35" s="7">
        <v>7436854.1187515501</v>
      </c>
      <c r="K35" s="47">
        <v>7487413.0570100378</v>
      </c>
      <c r="L35" s="7">
        <v>8548939.5661444105</v>
      </c>
      <c r="M35" s="47">
        <v>8002043.2461899286</v>
      </c>
      <c r="N35" s="29">
        <f t="shared" si="3"/>
        <v>15985793.684895961</v>
      </c>
      <c r="O35" s="29">
        <f t="shared" si="4"/>
        <v>15489456.303199966</v>
      </c>
      <c r="P35" s="43">
        <f t="shared" si="5"/>
        <v>15.985793684895961</v>
      </c>
      <c r="Q35" s="43">
        <f t="shared" si="6"/>
        <v>15.489456303199965</v>
      </c>
      <c r="R35" s="29"/>
      <c r="S35" s="40">
        <v>2051</v>
      </c>
      <c r="T35" s="5">
        <v>2533.5700000000002</v>
      </c>
      <c r="U35" s="46">
        <v>2533.5700000000002</v>
      </c>
      <c r="V35" s="5">
        <v>838694.4800000001</v>
      </c>
      <c r="W35" s="46">
        <v>613000.00000000093</v>
      </c>
      <c r="X35" s="4">
        <f t="shared" si="0"/>
        <v>841228.05</v>
      </c>
      <c r="Y35" s="4">
        <f t="shared" si="0"/>
        <v>615533.57000000088</v>
      </c>
      <c r="Z35" s="44">
        <f t="shared" si="1"/>
        <v>8.4122804999999996</v>
      </c>
      <c r="AA35" s="44">
        <f t="shared" si="2"/>
        <v>6.1553357000000091</v>
      </c>
    </row>
    <row r="36" spans="1:27" x14ac:dyDescent="0.55000000000000004">
      <c r="A36" s="3" t="s">
        <v>14</v>
      </c>
      <c r="B36" s="3">
        <v>2022</v>
      </c>
      <c r="C36" s="33">
        <v>3544.7171949550316</v>
      </c>
      <c r="D36" s="46">
        <v>3545.5065053530157</v>
      </c>
      <c r="E36" s="33">
        <v>1059.7517581785075</v>
      </c>
      <c r="F36" s="46">
        <v>1051.1377878459064</v>
      </c>
      <c r="G36" s="40">
        <v>3490</v>
      </c>
      <c r="H36" s="42">
        <v>1025</v>
      </c>
      <c r="I36" s="29"/>
      <c r="J36" s="7">
        <v>7213103.7914658394</v>
      </c>
      <c r="K36" s="47">
        <v>7267907.7005894706</v>
      </c>
      <c r="L36" s="7">
        <v>8404286.1644401699</v>
      </c>
      <c r="M36" s="47">
        <v>7765269.6648835596</v>
      </c>
      <c r="N36" s="29">
        <f t="shared" si="3"/>
        <v>15617389.955906009</v>
      </c>
      <c r="O36" s="29">
        <f t="shared" si="4"/>
        <v>15033177.36547303</v>
      </c>
      <c r="P36" s="43">
        <f t="shared" si="5"/>
        <v>15.61738995590601</v>
      </c>
      <c r="Q36" s="43">
        <f t="shared" si="6"/>
        <v>15.03317736547303</v>
      </c>
      <c r="R36" s="29"/>
      <c r="S36" s="40">
        <v>2052</v>
      </c>
      <c r="T36" s="5">
        <v>2467.58</v>
      </c>
      <c r="U36" s="46">
        <v>2467.58</v>
      </c>
      <c r="V36" s="5">
        <v>854810.19999999972</v>
      </c>
      <c r="W36" s="46">
        <v>4.5838532969355583E-10</v>
      </c>
      <c r="X36" s="4">
        <f t="shared" si="0"/>
        <v>857277.77999999968</v>
      </c>
      <c r="Y36" s="4">
        <f t="shared" si="0"/>
        <v>2467.5800000004583</v>
      </c>
      <c r="Z36" s="44">
        <f t="shared" si="1"/>
        <v>8.5727777999999972</v>
      </c>
      <c r="AA36" s="44">
        <f t="shared" si="2"/>
        <v>2.4675800000004584E-2</v>
      </c>
    </row>
    <row r="37" spans="1:27" x14ac:dyDescent="0.55000000000000004">
      <c r="A37" s="3" t="s">
        <v>15</v>
      </c>
      <c r="B37" s="3">
        <v>2022</v>
      </c>
      <c r="C37" s="33">
        <v>3544.574179826589</v>
      </c>
      <c r="D37" s="46">
        <v>3545.3620315083076</v>
      </c>
      <c r="E37" s="33">
        <v>1059.5660098156006</v>
      </c>
      <c r="F37" s="46">
        <v>1048.5224354756829</v>
      </c>
      <c r="G37" s="40">
        <v>3490</v>
      </c>
      <c r="H37" s="42">
        <v>1025</v>
      </c>
      <c r="I37" s="29"/>
      <c r="J37" s="7">
        <v>7203194.2646351336</v>
      </c>
      <c r="K37" s="47">
        <v>7257863.9774048328</v>
      </c>
      <c r="L37" s="7">
        <v>8390217.5834335946</v>
      </c>
      <c r="M37" s="47">
        <v>7576548.8671540283</v>
      </c>
      <c r="N37" s="29">
        <f t="shared" si="3"/>
        <v>15593411.848068729</v>
      </c>
      <c r="O37" s="29">
        <f t="shared" si="4"/>
        <v>14834412.844558861</v>
      </c>
      <c r="P37" s="43">
        <f t="shared" si="5"/>
        <v>15.59341184806873</v>
      </c>
      <c r="Q37" s="43">
        <f t="shared" si="6"/>
        <v>14.834412844558861</v>
      </c>
      <c r="R37" s="29"/>
      <c r="S37" s="40">
        <v>2053</v>
      </c>
      <c r="T37" s="5">
        <v>67074.14</v>
      </c>
      <c r="U37" s="46">
        <v>67074.14</v>
      </c>
      <c r="V37" s="5">
        <v>234723</v>
      </c>
      <c r="W37" s="46">
        <v>4.5838532969355583E-10</v>
      </c>
      <c r="X37" s="4">
        <f t="shared" si="0"/>
        <v>301797.14</v>
      </c>
      <c r="Y37" s="4">
        <f t="shared" si="0"/>
        <v>67074.140000000451</v>
      </c>
      <c r="Z37" s="44">
        <f t="shared" si="1"/>
        <v>3.0179714</v>
      </c>
      <c r="AA37" s="44">
        <f t="shared" si="2"/>
        <v>0.67074140000000448</v>
      </c>
    </row>
    <row r="38" spans="1:27" x14ac:dyDescent="0.55000000000000004">
      <c r="A38" s="3" t="s">
        <v>16</v>
      </c>
      <c r="B38" s="3">
        <v>2022</v>
      </c>
      <c r="C38" s="33">
        <v>3542.0346148814951</v>
      </c>
      <c r="D38" s="46">
        <v>3542.8333739820378</v>
      </c>
      <c r="E38" s="33">
        <v>1057.8105749547572</v>
      </c>
      <c r="F38" s="46">
        <v>1047.8679884367052</v>
      </c>
      <c r="G38" s="40">
        <v>3490</v>
      </c>
      <c r="H38" s="42">
        <v>1025</v>
      </c>
      <c r="I38" s="29"/>
      <c r="J38" s="7">
        <v>7028834.9988444643</v>
      </c>
      <c r="K38" s="47">
        <v>7083378.0575486021</v>
      </c>
      <c r="L38" s="7">
        <v>8257937.3331058817</v>
      </c>
      <c r="M38" s="47">
        <v>7529704.4536869628</v>
      </c>
      <c r="N38" s="29">
        <f t="shared" si="3"/>
        <v>15286772.331950346</v>
      </c>
      <c r="O38" s="29">
        <f t="shared" si="4"/>
        <v>14613082.511235565</v>
      </c>
      <c r="P38" s="43">
        <f t="shared" si="5"/>
        <v>15.286772331950345</v>
      </c>
      <c r="Q38" s="43">
        <f t="shared" si="6"/>
        <v>14.613082511235564</v>
      </c>
      <c r="R38" s="29"/>
      <c r="S38" s="40">
        <v>2054</v>
      </c>
      <c r="T38" s="5">
        <v>10588.39</v>
      </c>
      <c r="U38" s="46">
        <v>10588.39</v>
      </c>
      <c r="V38" s="5">
        <v>0</v>
      </c>
      <c r="W38" s="46">
        <v>4.5838532969355583E-10</v>
      </c>
      <c r="X38" s="4">
        <f t="shared" si="0"/>
        <v>10588.39</v>
      </c>
      <c r="Y38" s="4">
        <f t="shared" si="0"/>
        <v>10588.390000000458</v>
      </c>
      <c r="Z38" s="44">
        <f t="shared" si="1"/>
        <v>0.10588389999999999</v>
      </c>
      <c r="AA38" s="44">
        <f t="shared" si="2"/>
        <v>0.10588390000000458</v>
      </c>
    </row>
    <row r="39" spans="1:27" x14ac:dyDescent="0.55000000000000004">
      <c r="A39" s="3" t="s">
        <v>17</v>
      </c>
      <c r="B39" s="3">
        <v>2022</v>
      </c>
      <c r="C39" s="33">
        <v>3537.9533178688475</v>
      </c>
      <c r="D39" s="46">
        <v>3538.7710475878735</v>
      </c>
      <c r="E39" s="33">
        <v>1057.3491179920136</v>
      </c>
      <c r="F39" s="46">
        <v>1049.2184703548271</v>
      </c>
      <c r="G39" s="40">
        <v>3490</v>
      </c>
      <c r="H39" s="42">
        <v>1025</v>
      </c>
      <c r="I39" s="29"/>
      <c r="J39" s="7">
        <v>6754449.2764086714</v>
      </c>
      <c r="K39" s="47">
        <v>6808895.8856799789</v>
      </c>
      <c r="L39" s="7">
        <v>8223345.9905222971</v>
      </c>
      <c r="M39" s="47">
        <v>7626559.1267333627</v>
      </c>
      <c r="N39" s="29">
        <f t="shared" si="3"/>
        <v>14977795.266930968</v>
      </c>
      <c r="O39" s="29">
        <f t="shared" si="4"/>
        <v>14435455.012413342</v>
      </c>
      <c r="P39" s="43">
        <f t="shared" si="5"/>
        <v>14.977795266930968</v>
      </c>
      <c r="Q39" s="43">
        <f t="shared" si="6"/>
        <v>14.435455012413341</v>
      </c>
      <c r="R39" s="29"/>
      <c r="S39" s="40">
        <v>2055</v>
      </c>
      <c r="T39" s="5">
        <v>240894.11000000002</v>
      </c>
      <c r="U39" s="46">
        <v>240894.11000000002</v>
      </c>
      <c r="V39" s="5">
        <v>0</v>
      </c>
      <c r="W39" s="46">
        <v>4.5838532969355583E-10</v>
      </c>
      <c r="X39" s="4">
        <f t="shared" si="0"/>
        <v>240894.11000000002</v>
      </c>
      <c r="Y39" s="4">
        <f t="shared" si="0"/>
        <v>240894.11000000048</v>
      </c>
      <c r="Z39" s="44">
        <f t="shared" si="1"/>
        <v>2.4089411000000003</v>
      </c>
      <c r="AA39" s="44">
        <f t="shared" si="2"/>
        <v>2.4089411000000047</v>
      </c>
    </row>
    <row r="40" spans="1:27" x14ac:dyDescent="0.55000000000000004">
      <c r="A40" s="3" t="s">
        <v>6</v>
      </c>
      <c r="B40" s="3">
        <v>2023</v>
      </c>
      <c r="C40" s="33">
        <v>3531.4045124467943</v>
      </c>
      <c r="D40" s="46">
        <v>3533.7306291978198</v>
      </c>
      <c r="E40" s="33">
        <v>1058.7387716391397</v>
      </c>
      <c r="F40" s="46">
        <v>1051.6119941182249</v>
      </c>
      <c r="G40" s="40">
        <v>3490</v>
      </c>
      <c r="H40" s="42">
        <v>1025</v>
      </c>
      <c r="I40" s="29"/>
      <c r="J40" s="7">
        <v>6327801.9009457035</v>
      </c>
      <c r="K40" s="47">
        <v>6477453.3633658271</v>
      </c>
      <c r="L40" s="7">
        <v>8327746.606158345</v>
      </c>
      <c r="M40" s="47">
        <v>7799747.8914538603</v>
      </c>
      <c r="N40" s="29">
        <f t="shared" si="3"/>
        <v>14655548.507104049</v>
      </c>
      <c r="O40" s="29">
        <f t="shared" si="4"/>
        <v>14277201.254819687</v>
      </c>
      <c r="P40" s="43">
        <f t="shared" si="5"/>
        <v>14.655548507104049</v>
      </c>
      <c r="Q40" s="43">
        <f t="shared" si="6"/>
        <v>14.277201254819687</v>
      </c>
      <c r="R40" s="29"/>
      <c r="S40" s="40">
        <v>2056</v>
      </c>
      <c r="T40" s="5">
        <v>217166.53</v>
      </c>
      <c r="U40" s="46">
        <v>217166.53</v>
      </c>
      <c r="V40" s="5">
        <v>0</v>
      </c>
      <c r="W40" s="46">
        <v>4.5838532969355583E-10</v>
      </c>
      <c r="X40" s="4">
        <f t="shared" si="0"/>
        <v>217166.53</v>
      </c>
      <c r="Y40" s="4">
        <f t="shared" si="0"/>
        <v>217166.53000000046</v>
      </c>
      <c r="Z40" s="44">
        <f t="shared" si="1"/>
        <v>2.1716652999999999</v>
      </c>
      <c r="AA40" s="44">
        <f t="shared" si="2"/>
        <v>2.1716653000000048</v>
      </c>
    </row>
    <row r="41" spans="1:27" x14ac:dyDescent="0.55000000000000004">
      <c r="A41" s="3" t="s">
        <v>7</v>
      </c>
      <c r="B41" s="3">
        <v>2023</v>
      </c>
      <c r="C41" s="33">
        <v>3525.6034805196073</v>
      </c>
      <c r="D41" s="46">
        <v>3529.3771167238842</v>
      </c>
      <c r="E41" s="33">
        <v>1058.7385019056278</v>
      </c>
      <c r="F41" s="46">
        <v>1050.8170917225762</v>
      </c>
      <c r="G41" s="40">
        <v>3490</v>
      </c>
      <c r="H41" s="42">
        <v>1025</v>
      </c>
      <c r="I41" s="29"/>
      <c r="J41" s="7">
        <v>5963713.3904213337</v>
      </c>
      <c r="K41" s="47">
        <v>6199079.8818116328</v>
      </c>
      <c r="L41" s="7">
        <v>8327726.2736462317</v>
      </c>
      <c r="M41" s="47">
        <v>7742000.8080523219</v>
      </c>
      <c r="N41" s="29">
        <f t="shared" si="3"/>
        <v>14291439.664067566</v>
      </c>
      <c r="O41" s="29">
        <f t="shared" si="4"/>
        <v>13941080.689863954</v>
      </c>
      <c r="P41" s="43">
        <f t="shared" si="5"/>
        <v>14.291439664067566</v>
      </c>
      <c r="Q41" s="43">
        <f t="shared" si="6"/>
        <v>13.941080689863954</v>
      </c>
      <c r="R41" s="29"/>
      <c r="S41" s="40">
        <v>2057</v>
      </c>
      <c r="T41" s="5">
        <v>553772.89999999991</v>
      </c>
      <c r="U41" s="46">
        <v>553772.89999999991</v>
      </c>
      <c r="V41" s="5">
        <v>0</v>
      </c>
      <c r="W41" s="46">
        <v>4.5838532969355583E-10</v>
      </c>
      <c r="X41" s="4">
        <f t="shared" si="0"/>
        <v>553772.89999999991</v>
      </c>
      <c r="Y41" s="4">
        <f t="shared" si="0"/>
        <v>553772.90000000037</v>
      </c>
      <c r="Z41" s="44">
        <f t="shared" si="1"/>
        <v>5.5377289999999988</v>
      </c>
      <c r="AA41" s="44">
        <f t="shared" si="2"/>
        <v>5.5377290000000041</v>
      </c>
    </row>
    <row r="42" spans="1:27" x14ac:dyDescent="0.55000000000000004">
      <c r="A42" s="3" t="s">
        <v>8</v>
      </c>
      <c r="B42" s="3">
        <v>2023</v>
      </c>
      <c r="C42" s="33">
        <v>3522.9019848544103</v>
      </c>
      <c r="D42" s="46">
        <v>3528.2016446248849</v>
      </c>
      <c r="E42" s="33">
        <v>1056.0900971511567</v>
      </c>
      <c r="F42" s="46">
        <v>1048.9368083918221</v>
      </c>
      <c r="G42" s="40">
        <v>3490</v>
      </c>
      <c r="H42" s="42">
        <v>1025</v>
      </c>
      <c r="I42" s="29"/>
      <c r="J42" s="7">
        <v>5798598.5228629615</v>
      </c>
      <c r="K42" s="47">
        <v>6125176.9837934487</v>
      </c>
      <c r="L42" s="7">
        <v>8129368.4358181469</v>
      </c>
      <c r="M42" s="47">
        <v>7606300.842532821</v>
      </c>
      <c r="N42" s="29">
        <f t="shared" si="3"/>
        <v>13927966.958681108</v>
      </c>
      <c r="O42" s="29">
        <f t="shared" si="4"/>
        <v>13731477.82632627</v>
      </c>
      <c r="P42" s="43">
        <f t="shared" si="5"/>
        <v>13.927966958681109</v>
      </c>
      <c r="Q42" s="43">
        <f t="shared" si="6"/>
        <v>13.73147782632627</v>
      </c>
      <c r="R42" s="29"/>
      <c r="S42" s="40">
        <v>2058</v>
      </c>
      <c r="T42" s="5">
        <v>543361.47000000009</v>
      </c>
      <c r="U42" s="46">
        <v>543361.47000000009</v>
      </c>
      <c r="V42" s="5">
        <v>0</v>
      </c>
      <c r="W42" s="46">
        <v>4.5838532969355583E-10</v>
      </c>
      <c r="X42" s="4">
        <f t="shared" si="0"/>
        <v>543361.47000000009</v>
      </c>
      <c r="Y42" s="4">
        <f t="shared" si="0"/>
        <v>543361.47000000055</v>
      </c>
      <c r="Z42" s="44">
        <f t="shared" si="1"/>
        <v>5.4336147000000006</v>
      </c>
      <c r="AA42" s="44">
        <f t="shared" si="2"/>
        <v>5.4336147000000059</v>
      </c>
    </row>
    <row r="43" spans="1:27" x14ac:dyDescent="0.55000000000000004">
      <c r="A43" s="3" t="s">
        <v>9</v>
      </c>
      <c r="B43" s="3">
        <v>2023</v>
      </c>
      <c r="C43" s="33">
        <v>3520.0599005815152</v>
      </c>
      <c r="D43" s="46">
        <v>3526.8483034731171</v>
      </c>
      <c r="E43" s="33">
        <v>1051.6356793095672</v>
      </c>
      <c r="F43" s="46">
        <v>1044.4407823696922</v>
      </c>
      <c r="G43" s="40">
        <v>3490</v>
      </c>
      <c r="H43" s="42">
        <v>1025</v>
      </c>
      <c r="I43" s="29"/>
      <c r="J43" s="7">
        <v>5627933.4345803941</v>
      </c>
      <c r="K43" s="47">
        <v>6040748.1893320456</v>
      </c>
      <c r="L43" s="7">
        <v>7801473.5944950618</v>
      </c>
      <c r="M43" s="47">
        <v>7286672.8955535339</v>
      </c>
      <c r="N43" s="29">
        <f t="shared" si="3"/>
        <v>13429407.029075455</v>
      </c>
      <c r="O43" s="29">
        <f t="shared" si="4"/>
        <v>13327421.084885579</v>
      </c>
      <c r="P43" s="43">
        <f t="shared" si="5"/>
        <v>13.429407029075454</v>
      </c>
      <c r="Q43" s="43">
        <f t="shared" si="6"/>
        <v>13.327421084885579</v>
      </c>
      <c r="R43" s="29"/>
      <c r="S43" s="40">
        <v>2059</v>
      </c>
      <c r="T43" s="5">
        <v>182747.36000000002</v>
      </c>
      <c r="U43" s="46">
        <v>182747.36000000002</v>
      </c>
      <c r="V43" s="5">
        <v>0</v>
      </c>
      <c r="W43" s="46">
        <v>4.5838532969355583E-10</v>
      </c>
      <c r="X43" s="4">
        <f t="shared" si="0"/>
        <v>182747.36000000002</v>
      </c>
      <c r="Y43" s="4">
        <f t="shared" si="0"/>
        <v>182747.36000000048</v>
      </c>
      <c r="Z43" s="44">
        <f t="shared" si="1"/>
        <v>1.8274736000000003</v>
      </c>
      <c r="AA43" s="44">
        <f t="shared" si="2"/>
        <v>1.8274736000000049</v>
      </c>
    </row>
    <row r="44" spans="1:27" x14ac:dyDescent="0.55000000000000004">
      <c r="A44" s="3" t="s">
        <v>10</v>
      </c>
      <c r="B44" s="3">
        <v>2023</v>
      </c>
      <c r="C44" s="33">
        <v>3525.9927025621641</v>
      </c>
      <c r="D44" s="46">
        <v>3533.8698835365949</v>
      </c>
      <c r="E44" s="33">
        <v>1048.3006867604506</v>
      </c>
      <c r="F44" s="46">
        <v>1041.1779505916368</v>
      </c>
      <c r="G44" s="40">
        <v>3490</v>
      </c>
      <c r="H44" s="42">
        <v>1025</v>
      </c>
      <c r="I44" s="29"/>
      <c r="J44" s="7">
        <v>5987727.7599073835</v>
      </c>
      <c r="K44" s="47">
        <v>6486475.7048917394</v>
      </c>
      <c r="L44" s="7">
        <v>7560667.1720482586</v>
      </c>
      <c r="M44" s="47">
        <v>7058992.1461743945</v>
      </c>
      <c r="N44" s="29">
        <f t="shared" si="3"/>
        <v>13548394.931955643</v>
      </c>
      <c r="O44" s="29">
        <f t="shared" si="4"/>
        <v>13545467.851066135</v>
      </c>
      <c r="P44" s="43">
        <f t="shared" si="5"/>
        <v>13.548394931955643</v>
      </c>
      <c r="Q44" s="43">
        <f t="shared" si="6"/>
        <v>13.545467851066135</v>
      </c>
      <c r="R44" s="29"/>
      <c r="S44" s="40">
        <v>2060</v>
      </c>
      <c r="T44" s="5">
        <v>523850.78</v>
      </c>
      <c r="U44" s="46">
        <v>523850.78</v>
      </c>
      <c r="V44" s="5">
        <v>0</v>
      </c>
      <c r="W44" s="46">
        <v>4.5838532969355583E-10</v>
      </c>
      <c r="X44" s="4">
        <f t="shared" si="0"/>
        <v>523850.78</v>
      </c>
      <c r="Y44" s="4">
        <f t="shared" si="0"/>
        <v>523850.78000000049</v>
      </c>
      <c r="Z44" s="44">
        <f t="shared" si="1"/>
        <v>5.2385078000000007</v>
      </c>
      <c r="AA44" s="44">
        <f t="shared" si="2"/>
        <v>5.2385078000000052</v>
      </c>
    </row>
    <row r="45" spans="1:27" x14ac:dyDescent="0.55000000000000004">
      <c r="A45" s="3" t="s">
        <v>11</v>
      </c>
      <c r="B45" s="3">
        <v>2023</v>
      </c>
      <c r="C45" s="33">
        <v>3528.5853578298706</v>
      </c>
      <c r="D45" s="46">
        <v>3537.6332035291657</v>
      </c>
      <c r="E45" s="33">
        <v>1045.9290468225722</v>
      </c>
      <c r="F45" s="46">
        <v>1039.3589131374877</v>
      </c>
      <c r="G45" s="40">
        <v>3490</v>
      </c>
      <c r="H45" s="42">
        <v>1025</v>
      </c>
      <c r="I45" s="29"/>
      <c r="J45" s="7">
        <v>6149238.7222270826</v>
      </c>
      <c r="K45" s="47">
        <v>6733214.0499280784</v>
      </c>
      <c r="L45" s="7">
        <v>7391720.3598207198</v>
      </c>
      <c r="M45" s="47">
        <v>6933610.5699265553</v>
      </c>
      <c r="N45" s="29">
        <f t="shared" si="3"/>
        <v>13540959.082047801</v>
      </c>
      <c r="O45" s="29">
        <f t="shared" si="4"/>
        <v>13666824.619854633</v>
      </c>
      <c r="P45" s="43">
        <f t="shared" si="5"/>
        <v>13.540959082047802</v>
      </c>
      <c r="Q45" s="43">
        <f t="shared" si="6"/>
        <v>13.666824619854633</v>
      </c>
      <c r="R45" s="29"/>
      <c r="S45" s="10"/>
      <c r="T45" s="6">
        <f>AVERAGE(T5:T44)</f>
        <v>304820.38325000001</v>
      </c>
      <c r="U45" s="6">
        <f>AVERAGE(U5:U44)</f>
        <v>577885.3682927636</v>
      </c>
      <c r="V45" s="6">
        <f>AVERAGE(V5:V44)</f>
        <v>774449.08550000004</v>
      </c>
      <c r="W45" s="6">
        <f>AVERAGE(W5:W44)</f>
        <v>585262.10729063849</v>
      </c>
      <c r="X45" s="6">
        <f>SUM(X5:X44)</f>
        <v>43170778.75</v>
      </c>
      <c r="Y45" s="6">
        <f>SUM(Y5:Y44)</f>
        <v>46525899.023336075</v>
      </c>
    </row>
    <row r="46" spans="1:27" x14ac:dyDescent="0.55000000000000004">
      <c r="A46" s="3" t="s">
        <v>12</v>
      </c>
      <c r="B46" s="3">
        <v>2023</v>
      </c>
      <c r="C46" s="33">
        <v>3523.6255914710327</v>
      </c>
      <c r="D46" s="46">
        <v>3534.3918950745297</v>
      </c>
      <c r="E46" s="33">
        <v>1045.3058449716045</v>
      </c>
      <c r="F46" s="46">
        <v>1036.9024058999444</v>
      </c>
      <c r="G46" s="40">
        <v>3490</v>
      </c>
      <c r="H46" s="42">
        <v>1025</v>
      </c>
      <c r="I46" s="29"/>
      <c r="J46" s="7">
        <v>5842550.0180974398</v>
      </c>
      <c r="K46" s="47">
        <v>6520372.7606031103</v>
      </c>
      <c r="L46" s="7">
        <v>7347646.4900651062</v>
      </c>
      <c r="M46" s="47">
        <v>6765992.0959572252</v>
      </c>
      <c r="N46" s="29">
        <f t="shared" si="3"/>
        <v>13190196.508162547</v>
      </c>
      <c r="O46" s="29">
        <f t="shared" si="4"/>
        <v>13286364.856560335</v>
      </c>
      <c r="P46" s="43">
        <f t="shared" si="5"/>
        <v>13.190196508162547</v>
      </c>
      <c r="Q46" s="43">
        <f t="shared" si="6"/>
        <v>13.286364856560335</v>
      </c>
      <c r="R46" s="29"/>
      <c r="S46" s="10"/>
    </row>
    <row r="47" spans="1:27" x14ac:dyDescent="0.55000000000000004">
      <c r="A47" s="3" t="s">
        <v>13</v>
      </c>
      <c r="B47" s="3">
        <v>2023</v>
      </c>
      <c r="C47" s="33">
        <v>3518.3278407526395</v>
      </c>
      <c r="D47" s="46">
        <v>3530.9172350596004</v>
      </c>
      <c r="E47" s="33">
        <v>1048.4111827094555</v>
      </c>
      <c r="F47" s="46">
        <v>1037.7559294207249</v>
      </c>
      <c r="G47" s="40">
        <v>3490</v>
      </c>
      <c r="H47" s="42">
        <v>1025</v>
      </c>
      <c r="I47" s="29"/>
      <c r="J47" s="7">
        <v>5525417.2707578596</v>
      </c>
      <c r="K47" s="47">
        <v>6296717.8440092299</v>
      </c>
      <c r="L47" s="7">
        <v>7568578.6819970105</v>
      </c>
      <c r="M47" s="47">
        <v>6824014.864704418</v>
      </c>
      <c r="N47" s="29">
        <f t="shared" si="3"/>
        <v>13093995.95275487</v>
      </c>
      <c r="O47" s="29">
        <f t="shared" si="4"/>
        <v>13120732.708713647</v>
      </c>
      <c r="P47" s="43">
        <f t="shared" si="5"/>
        <v>13.09399595275487</v>
      </c>
      <c r="Q47" s="43">
        <f t="shared" si="6"/>
        <v>13.120732708713646</v>
      </c>
      <c r="R47" s="29"/>
      <c r="S47" s="10"/>
    </row>
    <row r="48" spans="1:27" x14ac:dyDescent="0.55000000000000004">
      <c r="A48" s="3" t="s">
        <v>14</v>
      </c>
      <c r="B48" s="3">
        <v>2023</v>
      </c>
      <c r="C48" s="33">
        <v>3513.6788897581155</v>
      </c>
      <c r="D48" s="46">
        <v>3527.9002409691348</v>
      </c>
      <c r="E48" s="33">
        <v>1046.8315884925712</v>
      </c>
      <c r="F48" s="46">
        <v>1034.7473023637278</v>
      </c>
      <c r="G48" s="40">
        <v>3490</v>
      </c>
      <c r="H48" s="42">
        <v>1025</v>
      </c>
      <c r="I48" s="29"/>
      <c r="J48" s="7">
        <v>5255503.1055278117</v>
      </c>
      <c r="K48" s="47">
        <v>6106308.9156743968</v>
      </c>
      <c r="L48" s="7">
        <v>7455792.2577067344</v>
      </c>
      <c r="M48" s="47">
        <v>6620539.8591196043</v>
      </c>
      <c r="N48" s="29">
        <f t="shared" si="3"/>
        <v>12711295.363234546</v>
      </c>
      <c r="O48" s="29">
        <f t="shared" si="4"/>
        <v>12726848.774794001</v>
      </c>
      <c r="P48" s="43">
        <f t="shared" si="5"/>
        <v>12.711295363234546</v>
      </c>
      <c r="Q48" s="43">
        <f t="shared" si="6"/>
        <v>12.726848774794002</v>
      </c>
      <c r="R48" s="29"/>
      <c r="S48" s="10"/>
    </row>
    <row r="49" spans="1:19" x14ac:dyDescent="0.55000000000000004">
      <c r="A49" s="3" t="s">
        <v>15</v>
      </c>
      <c r="B49" s="3">
        <v>2023</v>
      </c>
      <c r="C49" s="33">
        <v>3507.7463783907119</v>
      </c>
      <c r="D49" s="46">
        <v>3525.5363212653365</v>
      </c>
      <c r="E49" s="33">
        <v>1049.2938403259595</v>
      </c>
      <c r="F49" s="46">
        <v>1032.0212194000412</v>
      </c>
      <c r="G49" s="40">
        <v>3490</v>
      </c>
      <c r="H49" s="42">
        <v>1025</v>
      </c>
      <c r="I49" s="29"/>
      <c r="J49" s="7">
        <v>4922193.9834389128</v>
      </c>
      <c r="K49" s="47">
        <v>5959569.7732308218</v>
      </c>
      <c r="L49" s="7">
        <v>7631982.7498560473</v>
      </c>
      <c r="M49" s="47">
        <v>6438673.8223151388</v>
      </c>
      <c r="N49" s="29">
        <f t="shared" si="3"/>
        <v>12554176.73329496</v>
      </c>
      <c r="O49" s="29">
        <f t="shared" si="4"/>
        <v>12398243.595545961</v>
      </c>
      <c r="P49" s="43">
        <f t="shared" si="5"/>
        <v>12.554176733294961</v>
      </c>
      <c r="Q49" s="43">
        <f t="shared" si="6"/>
        <v>12.39824359554596</v>
      </c>
      <c r="R49" s="29"/>
      <c r="S49" s="10"/>
    </row>
    <row r="50" spans="1:19" x14ac:dyDescent="0.55000000000000004">
      <c r="A50" s="3" t="s">
        <v>16</v>
      </c>
      <c r="B50" s="3">
        <v>2023</v>
      </c>
      <c r="C50" s="33">
        <v>3502.5701413553124</v>
      </c>
      <c r="D50" s="46">
        <v>3523.6168272326745</v>
      </c>
      <c r="E50" s="33">
        <v>1050.1376121668591</v>
      </c>
      <c r="F50" s="46">
        <v>1031.386190934822</v>
      </c>
      <c r="G50" s="40">
        <v>3490</v>
      </c>
      <c r="H50" s="42">
        <v>1025</v>
      </c>
      <c r="I50" s="29"/>
      <c r="J50" s="7">
        <v>4641560.6144438675</v>
      </c>
      <c r="K50" s="47">
        <v>5842016.0535450531</v>
      </c>
      <c r="L50" s="7">
        <v>7692824.6074205656</v>
      </c>
      <c r="M50" s="47">
        <v>6396659.6426625662</v>
      </c>
      <c r="N50" s="29">
        <f t="shared" si="3"/>
        <v>12334385.221864432</v>
      </c>
      <c r="O50" s="29">
        <f t="shared" si="4"/>
        <v>12238675.69620762</v>
      </c>
      <c r="P50" s="43">
        <f t="shared" si="5"/>
        <v>12.334385221864432</v>
      </c>
      <c r="Q50" s="43">
        <f t="shared" si="6"/>
        <v>12.23867569620762</v>
      </c>
      <c r="R50" s="29"/>
      <c r="S50" s="10"/>
    </row>
    <row r="51" spans="1:19" x14ac:dyDescent="0.55000000000000004">
      <c r="A51" s="3" t="s">
        <v>17</v>
      </c>
      <c r="B51" s="3">
        <v>2023</v>
      </c>
      <c r="C51" s="33">
        <v>3496.5476031158914</v>
      </c>
      <c r="D51" s="46">
        <v>3520.8340569639313</v>
      </c>
      <c r="E51" s="33">
        <v>1052.4177974219472</v>
      </c>
      <c r="F51" s="46">
        <v>1033.2205210012764</v>
      </c>
      <c r="G51" s="40">
        <v>3490</v>
      </c>
      <c r="H51" s="42">
        <v>1025</v>
      </c>
      <c r="I51" s="29"/>
      <c r="J51" s="7">
        <v>4326711.9550308846</v>
      </c>
      <c r="K51" s="47">
        <v>5674116.5184194855</v>
      </c>
      <c r="L51" s="7">
        <v>7858525.5677505862</v>
      </c>
      <c r="M51" s="47">
        <v>6518394.2530710902</v>
      </c>
      <c r="N51" s="29">
        <f t="shared" si="3"/>
        <v>12185237.522781471</v>
      </c>
      <c r="O51" s="29">
        <f t="shared" si="4"/>
        <v>12192510.771490576</v>
      </c>
      <c r="P51" s="43">
        <f t="shared" si="5"/>
        <v>12.18523752278147</v>
      </c>
      <c r="Q51" s="43">
        <f t="shared" si="6"/>
        <v>12.192510771490575</v>
      </c>
      <c r="R51" s="29"/>
      <c r="S51" s="10"/>
    </row>
    <row r="52" spans="1:19" x14ac:dyDescent="0.55000000000000004">
      <c r="A52" s="3" t="s">
        <v>6</v>
      </c>
      <c r="B52" s="3">
        <v>2024</v>
      </c>
      <c r="C52" s="33">
        <v>3493.5774791788194</v>
      </c>
      <c r="D52" s="46">
        <v>3516.5452832981923</v>
      </c>
      <c r="E52" s="33">
        <v>1052.6200944406876</v>
      </c>
      <c r="F52" s="46">
        <v>1037.5929243153662</v>
      </c>
      <c r="G52" s="40">
        <v>3490</v>
      </c>
      <c r="H52" s="42">
        <v>1025</v>
      </c>
      <c r="I52" s="29"/>
      <c r="J52" s="7">
        <v>4175601.6038234252</v>
      </c>
      <c r="K52" s="47">
        <v>5421011.4076497843</v>
      </c>
      <c r="L52" s="7">
        <v>7873318.913058335</v>
      </c>
      <c r="M52" s="47">
        <v>6812912.2609682251</v>
      </c>
      <c r="N52" s="29">
        <f t="shared" si="3"/>
        <v>12048920.51688176</v>
      </c>
      <c r="O52" s="29">
        <f t="shared" si="4"/>
        <v>12233923.668618008</v>
      </c>
      <c r="P52" s="43">
        <f t="shared" si="5"/>
        <v>12.048920516881759</v>
      </c>
      <c r="Q52" s="43">
        <f t="shared" si="6"/>
        <v>12.233923668618008</v>
      </c>
      <c r="R52" s="29"/>
      <c r="S52" s="10"/>
    </row>
    <row r="53" spans="1:19" x14ac:dyDescent="0.55000000000000004">
      <c r="A53" s="3" t="s">
        <v>7</v>
      </c>
      <c r="B53" s="3">
        <v>2024</v>
      </c>
      <c r="C53" s="33">
        <v>3490.3857087984879</v>
      </c>
      <c r="D53" s="46">
        <v>3512.2439812743769</v>
      </c>
      <c r="E53" s="33">
        <v>1051.1337819366154</v>
      </c>
      <c r="F53" s="46">
        <v>1038.1755242208778</v>
      </c>
      <c r="G53" s="40">
        <v>3490</v>
      </c>
      <c r="H53" s="42">
        <v>1025</v>
      </c>
      <c r="I53" s="29"/>
      <c r="J53" s="7">
        <v>4016219.1683218395</v>
      </c>
      <c r="K53" s="47">
        <v>5173741.7210012395</v>
      </c>
      <c r="L53" s="7">
        <v>7764978.59551448</v>
      </c>
      <c r="M53" s="47">
        <v>6852622.3896077778</v>
      </c>
      <c r="N53" s="29">
        <f t="shared" si="3"/>
        <v>11781197.76383632</v>
      </c>
      <c r="O53" s="29">
        <f t="shared" si="4"/>
        <v>12026364.110609017</v>
      </c>
      <c r="P53" s="43">
        <f t="shared" si="5"/>
        <v>11.781197763836321</v>
      </c>
      <c r="Q53" s="43">
        <f t="shared" si="6"/>
        <v>12.026364110609018</v>
      </c>
      <c r="R53" s="29"/>
      <c r="S53" s="10"/>
    </row>
    <row r="54" spans="1:19" x14ac:dyDescent="0.55000000000000004">
      <c r="A54" s="3" t="s">
        <v>8</v>
      </c>
      <c r="B54" s="3">
        <v>2024</v>
      </c>
      <c r="C54" s="33">
        <v>3489.292191443396</v>
      </c>
      <c r="D54" s="46">
        <v>3509.7140772845491</v>
      </c>
      <c r="E54" s="33">
        <v>1046.0429289663646</v>
      </c>
      <c r="F54" s="46">
        <v>1036.3931861322314</v>
      </c>
      <c r="G54" s="40">
        <v>3490</v>
      </c>
      <c r="H54" s="42">
        <v>1025</v>
      </c>
      <c r="I54" s="29"/>
      <c r="J54" s="7">
        <v>3962331.7614072696</v>
      </c>
      <c r="K54" s="47">
        <v>5031363.3950731633</v>
      </c>
      <c r="L54" s="7">
        <v>7399787.4667318398</v>
      </c>
      <c r="M54" s="47">
        <v>6731488.9644950712</v>
      </c>
      <c r="N54" s="29">
        <f t="shared" si="3"/>
        <v>11362119.22813911</v>
      </c>
      <c r="O54" s="29">
        <f t="shared" si="4"/>
        <v>11762852.359568235</v>
      </c>
      <c r="P54" s="43">
        <f t="shared" si="5"/>
        <v>11.362119228139109</v>
      </c>
      <c r="Q54" s="43">
        <f t="shared" si="6"/>
        <v>11.762852359568235</v>
      </c>
      <c r="R54" s="29"/>
      <c r="S54" s="10"/>
    </row>
    <row r="55" spans="1:19" x14ac:dyDescent="0.55000000000000004">
      <c r="A55" s="3" t="s">
        <v>9</v>
      </c>
      <c r="B55" s="3">
        <v>2024</v>
      </c>
      <c r="C55" s="33">
        <v>3498.7487997507565</v>
      </c>
      <c r="D55" s="46">
        <v>3516.6214002294546</v>
      </c>
      <c r="E55" s="33">
        <v>1040.808533125168</v>
      </c>
      <c r="F55" s="46">
        <v>1032.9308886362458</v>
      </c>
      <c r="G55" s="40">
        <v>3490</v>
      </c>
      <c r="H55" s="42">
        <v>1025</v>
      </c>
      <c r="I55" s="29"/>
      <c r="J55" s="7">
        <v>4440448.3371663308</v>
      </c>
      <c r="K55" s="47">
        <v>5425450.8424146809</v>
      </c>
      <c r="L55" s="7">
        <v>7033439.936551597</v>
      </c>
      <c r="M55" s="47">
        <v>6499096.5414194334</v>
      </c>
      <c r="N55" s="29">
        <f t="shared" si="3"/>
        <v>11473888.273717929</v>
      </c>
      <c r="O55" s="29">
        <f t="shared" si="4"/>
        <v>11924547.383834114</v>
      </c>
      <c r="P55" s="43">
        <f t="shared" si="5"/>
        <v>11.473888273717929</v>
      </c>
      <c r="Q55" s="43">
        <f t="shared" si="6"/>
        <v>11.924547383834115</v>
      </c>
      <c r="R55" s="29"/>
      <c r="S55" s="10"/>
    </row>
    <row r="56" spans="1:19" x14ac:dyDescent="0.55000000000000004">
      <c r="A56" s="3" t="s">
        <v>10</v>
      </c>
      <c r="B56" s="3">
        <v>2024</v>
      </c>
      <c r="C56" s="33">
        <v>3522.4981098740172</v>
      </c>
      <c r="D56" s="46">
        <v>3536.892327315933</v>
      </c>
      <c r="E56" s="33">
        <v>1035.7637791325974</v>
      </c>
      <c r="F56" s="46">
        <v>1030.2831469767136</v>
      </c>
      <c r="G56" s="40">
        <v>3490</v>
      </c>
      <c r="H56" s="42">
        <v>1025</v>
      </c>
      <c r="I56" s="29"/>
      <c r="J56" s="7">
        <v>5774148.7491756808</v>
      </c>
      <c r="K56" s="47">
        <v>6684205.2494065035</v>
      </c>
      <c r="L56" s="7">
        <v>6688959.6505180774</v>
      </c>
      <c r="M56" s="47">
        <v>6323980.888957995</v>
      </c>
      <c r="N56" s="29">
        <f t="shared" si="3"/>
        <v>12463108.399693757</v>
      </c>
      <c r="O56" s="29">
        <f t="shared" si="4"/>
        <v>13008186.138364498</v>
      </c>
      <c r="P56" s="43">
        <f t="shared" si="5"/>
        <v>12.463108399693757</v>
      </c>
      <c r="Q56" s="43">
        <f t="shared" si="6"/>
        <v>13.008186138364497</v>
      </c>
      <c r="R56" s="29"/>
      <c r="S56" s="10"/>
    </row>
    <row r="57" spans="1:19" x14ac:dyDescent="0.55000000000000004">
      <c r="A57" s="3" t="s">
        <v>11</v>
      </c>
      <c r="B57" s="3">
        <v>2024</v>
      </c>
      <c r="C57" s="33">
        <v>3539.2432491346344</v>
      </c>
      <c r="D57" s="46">
        <v>3551.2169056176281</v>
      </c>
      <c r="E57" s="33">
        <v>1032.8461369028921</v>
      </c>
      <c r="F57" s="46">
        <v>1029.8950767190495</v>
      </c>
      <c r="G57" s="40">
        <v>3490</v>
      </c>
      <c r="H57" s="42">
        <v>1025</v>
      </c>
      <c r="I57" s="29"/>
      <c r="J57" s="7">
        <v>6840449.5382831022</v>
      </c>
      <c r="K57" s="47">
        <v>7672643.3620525999</v>
      </c>
      <c r="L57" s="7">
        <v>6493459.8731375542</v>
      </c>
      <c r="M57" s="47">
        <v>6298499.6986268116</v>
      </c>
      <c r="N57" s="29">
        <f t="shared" si="3"/>
        <v>13333909.411420656</v>
      </c>
      <c r="O57" s="29">
        <f t="shared" si="4"/>
        <v>13971143.060679412</v>
      </c>
      <c r="P57" s="43">
        <f t="shared" si="5"/>
        <v>13.333909411420656</v>
      </c>
      <c r="Q57" s="43">
        <f t="shared" si="6"/>
        <v>13.971143060679411</v>
      </c>
      <c r="R57" s="29"/>
      <c r="S57" s="10"/>
    </row>
    <row r="58" spans="1:19" x14ac:dyDescent="0.55000000000000004">
      <c r="A58" s="3" t="s">
        <v>12</v>
      </c>
      <c r="B58" s="3">
        <v>2024</v>
      </c>
      <c r="C58" s="33">
        <v>3539.6943788150361</v>
      </c>
      <c r="D58" s="46">
        <v>3550.232615148358</v>
      </c>
      <c r="E58" s="33">
        <v>1029.8387127104893</v>
      </c>
      <c r="F58" s="46">
        <v>1028.3136759635622</v>
      </c>
      <c r="G58" s="40">
        <v>3490</v>
      </c>
      <c r="H58" s="42">
        <v>1025</v>
      </c>
      <c r="I58" s="29"/>
      <c r="J58" s="7">
        <v>6870674.9517622096</v>
      </c>
      <c r="K58" s="47">
        <v>7601861.7458534287</v>
      </c>
      <c r="L58" s="7">
        <v>6294805.2633217247</v>
      </c>
      <c r="M58" s="47">
        <v>6195162.6590605611</v>
      </c>
      <c r="N58" s="29">
        <f t="shared" si="3"/>
        <v>13165480.215083934</v>
      </c>
      <c r="O58" s="29">
        <f t="shared" si="4"/>
        <v>13797024.40491399</v>
      </c>
      <c r="P58" s="43">
        <f t="shared" si="5"/>
        <v>13.165480215083935</v>
      </c>
      <c r="Q58" s="43">
        <f t="shared" si="6"/>
        <v>13.797024404913989</v>
      </c>
      <c r="R58" s="29"/>
      <c r="S58" s="10"/>
    </row>
    <row r="59" spans="1:19" x14ac:dyDescent="0.55000000000000004">
      <c r="A59" s="3" t="s">
        <v>13</v>
      </c>
      <c r="B59" s="3">
        <v>2024</v>
      </c>
      <c r="C59" s="33">
        <v>3534.0769337776678</v>
      </c>
      <c r="D59" s="46">
        <v>3544.489702343089</v>
      </c>
      <c r="E59" s="33">
        <v>1027.7510365677024</v>
      </c>
      <c r="F59" s="46">
        <v>1026.8415570407756</v>
      </c>
      <c r="G59" s="40">
        <v>3490</v>
      </c>
      <c r="H59" s="42">
        <v>1025</v>
      </c>
      <c r="I59" s="29"/>
      <c r="J59" s="7">
        <v>6499905.43537312</v>
      </c>
      <c r="K59" s="47">
        <v>7197343.0738347583</v>
      </c>
      <c r="L59" s="7">
        <v>6158583.3022677852</v>
      </c>
      <c r="M59" s="47">
        <v>6099658.4159749141</v>
      </c>
      <c r="N59" s="29">
        <f t="shared" si="3"/>
        <v>12658488.737640906</v>
      </c>
      <c r="O59" s="29">
        <f t="shared" si="4"/>
        <v>13297001.489809673</v>
      </c>
      <c r="P59" s="43">
        <f t="shared" si="5"/>
        <v>12.658488737640907</v>
      </c>
      <c r="Q59" s="43">
        <f t="shared" si="6"/>
        <v>13.297001489809674</v>
      </c>
      <c r="R59" s="29"/>
      <c r="S59" s="10"/>
    </row>
    <row r="60" spans="1:19" x14ac:dyDescent="0.55000000000000004">
      <c r="A60" s="3" t="s">
        <v>14</v>
      </c>
      <c r="B60" s="3">
        <v>2024</v>
      </c>
      <c r="C60" s="33">
        <v>3528.9762038030713</v>
      </c>
      <c r="D60" s="46">
        <v>3540.8745714710776</v>
      </c>
      <c r="E60" s="33">
        <v>1027.3938138596827</v>
      </c>
      <c r="F60" s="46">
        <v>1024.5140079793791</v>
      </c>
      <c r="G60" s="40">
        <v>3490</v>
      </c>
      <c r="H60" s="42">
        <v>1025</v>
      </c>
      <c r="I60" s="29"/>
      <c r="J60" s="7">
        <v>6173806.4715090096</v>
      </c>
      <c r="K60" s="47">
        <v>6950139.5467735296</v>
      </c>
      <c r="L60" s="7">
        <v>6135405.898947088</v>
      </c>
      <c r="M60" s="47">
        <v>5950017.5386962201</v>
      </c>
      <c r="N60" s="29">
        <f t="shared" si="3"/>
        <v>12309212.370456098</v>
      </c>
      <c r="O60" s="29">
        <f t="shared" si="4"/>
        <v>12900157.085469749</v>
      </c>
      <c r="P60" s="43">
        <f t="shared" si="5"/>
        <v>12.309212370456098</v>
      </c>
      <c r="Q60" s="43">
        <f t="shared" si="6"/>
        <v>12.900157085469749</v>
      </c>
      <c r="R60" s="29"/>
      <c r="S60" s="10"/>
    </row>
    <row r="61" spans="1:19" x14ac:dyDescent="0.55000000000000004">
      <c r="A61" s="3" t="s">
        <v>15</v>
      </c>
      <c r="B61" s="3">
        <v>2024</v>
      </c>
      <c r="C61" s="33">
        <v>3526.2724652789907</v>
      </c>
      <c r="D61" s="46">
        <v>3536.709589686579</v>
      </c>
      <c r="E61" s="33">
        <v>1026.4778808902927</v>
      </c>
      <c r="F61" s="46">
        <v>1023.2643432701069</v>
      </c>
      <c r="G61" s="40">
        <v>3490</v>
      </c>
      <c r="H61" s="42">
        <v>1025</v>
      </c>
      <c r="I61" s="29"/>
      <c r="J61" s="7">
        <v>6005041.3175104745</v>
      </c>
      <c r="K61" s="47">
        <v>6672153.7246791208</v>
      </c>
      <c r="L61" s="7">
        <v>6076161.1137118302</v>
      </c>
      <c r="M61" s="47">
        <v>5870378.8426960502</v>
      </c>
      <c r="N61" s="29">
        <f t="shared" si="3"/>
        <v>12081202.431222305</v>
      </c>
      <c r="O61" s="29">
        <f t="shared" si="4"/>
        <v>12542532.567375172</v>
      </c>
      <c r="P61" s="43">
        <f t="shared" si="5"/>
        <v>12.081202431222305</v>
      </c>
      <c r="Q61" s="43">
        <f t="shared" si="6"/>
        <v>12.542532567375172</v>
      </c>
      <c r="R61" s="29"/>
      <c r="S61" s="10"/>
    </row>
    <row r="62" spans="1:19" x14ac:dyDescent="0.55000000000000004">
      <c r="A62" s="3" t="s">
        <v>16</v>
      </c>
      <c r="B62" s="3">
        <v>2024</v>
      </c>
      <c r="C62" s="33">
        <v>3524.6592310650826</v>
      </c>
      <c r="D62" s="46">
        <v>3533.6979369670121</v>
      </c>
      <c r="E62" s="33">
        <v>1025.4107770856856</v>
      </c>
      <c r="F62" s="46">
        <v>1024.5480659535506</v>
      </c>
      <c r="G62" s="40">
        <v>3490</v>
      </c>
      <c r="H62" s="42">
        <v>1025</v>
      </c>
      <c r="I62" s="29"/>
      <c r="J62" s="7">
        <v>5905683.0659546126</v>
      </c>
      <c r="K62" s="47">
        <v>6475335.2213087482</v>
      </c>
      <c r="L62" s="7">
        <v>6007475.814709249</v>
      </c>
      <c r="M62" s="47">
        <v>5952197.3171591386</v>
      </c>
      <c r="N62" s="29">
        <f t="shared" si="3"/>
        <v>11913158.880663861</v>
      </c>
      <c r="O62" s="29">
        <f t="shared" si="4"/>
        <v>12427532.538467888</v>
      </c>
      <c r="P62" s="43">
        <f t="shared" si="5"/>
        <v>11.913158880663861</v>
      </c>
      <c r="Q62" s="43">
        <f t="shared" si="6"/>
        <v>12.427532538467888</v>
      </c>
      <c r="R62" s="29"/>
      <c r="S62" s="10"/>
    </row>
    <row r="63" spans="1:19" x14ac:dyDescent="0.55000000000000004">
      <c r="A63" s="3" t="s">
        <v>17</v>
      </c>
      <c r="B63" s="3">
        <v>2024</v>
      </c>
      <c r="C63" s="33">
        <v>3521.4320461558982</v>
      </c>
      <c r="D63" s="46">
        <v>3529.4330424231853</v>
      </c>
      <c r="E63" s="33">
        <v>1026.0937924403986</v>
      </c>
      <c r="F63" s="46">
        <v>1028.0913796139964</v>
      </c>
      <c r="G63" s="40">
        <v>3490</v>
      </c>
      <c r="H63" s="42">
        <v>1025</v>
      </c>
      <c r="I63" s="29"/>
      <c r="J63" s="7">
        <v>5709939.3573070411</v>
      </c>
      <c r="K63" s="47">
        <v>6202606.0597893568</v>
      </c>
      <c r="L63" s="7">
        <v>6051401.2358778613</v>
      </c>
      <c r="M63" s="47">
        <v>6180695.1680381224</v>
      </c>
      <c r="N63" s="29">
        <f t="shared" si="3"/>
        <v>11761340.593184903</v>
      </c>
      <c r="O63" s="29">
        <f t="shared" si="4"/>
        <v>12383301.227827478</v>
      </c>
      <c r="P63" s="43">
        <f t="shared" si="5"/>
        <v>11.761340593184903</v>
      </c>
      <c r="Q63" s="43">
        <f t="shared" si="6"/>
        <v>12.383301227827479</v>
      </c>
      <c r="R63" s="29"/>
      <c r="S63" s="10"/>
    </row>
    <row r="64" spans="1:19" x14ac:dyDescent="0.55000000000000004">
      <c r="A64" s="3" t="s">
        <v>6</v>
      </c>
      <c r="B64" s="3">
        <v>2025</v>
      </c>
      <c r="C64" s="33">
        <v>3516.3800170250606</v>
      </c>
      <c r="D64" s="46">
        <v>3517.6572835738548</v>
      </c>
      <c r="E64" s="33">
        <v>1028.9033058415118</v>
      </c>
      <c r="F64" s="46">
        <v>1039.3817084556633</v>
      </c>
      <c r="G64" s="40">
        <v>3490</v>
      </c>
      <c r="H64" s="42">
        <v>1025</v>
      </c>
      <c r="I64" s="29"/>
      <c r="J64" s="7">
        <v>5411393.7055497412</v>
      </c>
      <c r="K64" s="47">
        <v>5486011.9553144062</v>
      </c>
      <c r="L64" s="7">
        <v>6233599.8664885545</v>
      </c>
      <c r="M64" s="47">
        <v>6935174.1463908572</v>
      </c>
      <c r="N64" s="29">
        <f t="shared" si="3"/>
        <v>11644993.572038297</v>
      </c>
      <c r="O64" s="29">
        <f t="shared" si="4"/>
        <v>12421186.101705264</v>
      </c>
      <c r="P64" s="43">
        <f t="shared" si="5"/>
        <v>11.644993572038297</v>
      </c>
      <c r="Q64" s="43">
        <f t="shared" si="6"/>
        <v>12.421186101705265</v>
      </c>
      <c r="R64" s="29"/>
      <c r="S64" s="10"/>
    </row>
    <row r="65" spans="1:19" x14ac:dyDescent="0.55000000000000004">
      <c r="A65" s="3" t="s">
        <v>7</v>
      </c>
      <c r="B65" s="3">
        <v>2025</v>
      </c>
      <c r="C65" s="33">
        <v>3510.4567118966579</v>
      </c>
      <c r="D65" s="46">
        <v>3506.6550654995467</v>
      </c>
      <c r="E65" s="33">
        <v>1030.5196507909222</v>
      </c>
      <c r="F65" s="46">
        <v>1046.1975619460425</v>
      </c>
      <c r="G65" s="40">
        <v>3490</v>
      </c>
      <c r="H65" s="42">
        <v>1025</v>
      </c>
      <c r="I65" s="29"/>
      <c r="J65" s="7">
        <v>5072914.8269002568</v>
      </c>
      <c r="K65" s="47">
        <v>4862237.1243918128</v>
      </c>
      <c r="L65" s="7">
        <v>6339523.279693298</v>
      </c>
      <c r="M65" s="47">
        <v>7410757.4395761499</v>
      </c>
      <c r="N65" s="29">
        <f t="shared" si="3"/>
        <v>11412438.106593555</v>
      </c>
      <c r="O65" s="29">
        <f t="shared" si="4"/>
        <v>12272994.563967962</v>
      </c>
      <c r="P65" s="43">
        <f t="shared" si="5"/>
        <v>11.412438106593555</v>
      </c>
      <c r="Q65" s="43">
        <f t="shared" si="6"/>
        <v>12.272994563967961</v>
      </c>
      <c r="R65" s="29"/>
      <c r="S65" s="10"/>
    </row>
    <row r="66" spans="1:19" x14ac:dyDescent="0.55000000000000004">
      <c r="A66" s="3" t="s">
        <v>8</v>
      </c>
      <c r="B66" s="3">
        <v>2025</v>
      </c>
      <c r="C66" s="33">
        <v>3503.6391706727886</v>
      </c>
      <c r="D66" s="46">
        <v>3494.0505264041449</v>
      </c>
      <c r="E66" s="33">
        <v>1030.034132772601</v>
      </c>
      <c r="F66" s="46">
        <v>1051.6901291436454</v>
      </c>
      <c r="G66" s="40">
        <v>3490</v>
      </c>
      <c r="H66" s="42">
        <v>1025</v>
      </c>
      <c r="I66" s="29"/>
      <c r="J66" s="7">
        <v>4698742.9155736901</v>
      </c>
      <c r="K66" s="47">
        <v>4199487.0053575719</v>
      </c>
      <c r="L66" s="7">
        <v>6307619.6596909789</v>
      </c>
      <c r="M66" s="47">
        <v>7805440.8094059993</v>
      </c>
      <c r="N66" s="29">
        <f t="shared" si="3"/>
        <v>11006362.57526467</v>
      </c>
      <c r="O66" s="29">
        <f t="shared" si="4"/>
        <v>12004927.814763572</v>
      </c>
      <c r="P66" s="43">
        <f t="shared" si="5"/>
        <v>11.006362575264671</v>
      </c>
      <c r="Q66" s="43">
        <f t="shared" si="6"/>
        <v>12.004927814763573</v>
      </c>
      <c r="R66" s="29"/>
      <c r="S66" s="10"/>
    </row>
    <row r="67" spans="1:19" x14ac:dyDescent="0.55000000000000004">
      <c r="A67" s="3" t="s">
        <v>9</v>
      </c>
      <c r="B67" s="3">
        <v>2025</v>
      </c>
      <c r="C67" s="33">
        <v>3500.9044331049572</v>
      </c>
      <c r="D67" s="46">
        <v>3486.2781181459022</v>
      </c>
      <c r="E67" s="33">
        <v>1026.5611225077264</v>
      </c>
      <c r="F67" s="46">
        <v>1053.1062620699979</v>
      </c>
      <c r="G67" s="40">
        <v>3490</v>
      </c>
      <c r="H67" s="42">
        <v>1025</v>
      </c>
      <c r="I67" s="29"/>
      <c r="J67" s="7">
        <v>4553276.4733102368</v>
      </c>
      <c r="K67" s="47">
        <v>3815685.9338624822</v>
      </c>
      <c r="L67" s="7">
        <v>6081536.7364492808</v>
      </c>
      <c r="M67" s="47">
        <v>7908927.6359378472</v>
      </c>
      <c r="N67" s="29">
        <f t="shared" si="3"/>
        <v>10634813.209759519</v>
      </c>
      <c r="O67" s="29">
        <f t="shared" si="4"/>
        <v>11724613.569800328</v>
      </c>
      <c r="P67" s="43">
        <f t="shared" si="5"/>
        <v>10.634813209759519</v>
      </c>
      <c r="Q67" s="43">
        <f t="shared" si="6"/>
        <v>11.724613569800329</v>
      </c>
      <c r="R67" s="29"/>
      <c r="S67" s="10"/>
    </row>
    <row r="68" spans="1:19" x14ac:dyDescent="0.55000000000000004">
      <c r="A68" s="3" t="s">
        <v>10</v>
      </c>
      <c r="B68" s="3">
        <v>2025</v>
      </c>
      <c r="C68" s="33">
        <v>3516.2841056871789</v>
      </c>
      <c r="D68" s="46">
        <v>3498.735457359779</v>
      </c>
      <c r="E68" s="33">
        <v>1026.2569440029372</v>
      </c>
      <c r="F68" s="46">
        <v>1057.1245422771126</v>
      </c>
      <c r="G68" s="40">
        <v>3490</v>
      </c>
      <c r="H68" s="42">
        <v>1025</v>
      </c>
      <c r="I68" s="29"/>
      <c r="J68" s="7">
        <v>5405816.7854322419</v>
      </c>
      <c r="K68" s="47">
        <v>4439754.4786654012</v>
      </c>
      <c r="L68" s="7">
        <v>6061918.638205342</v>
      </c>
      <c r="M68" s="47">
        <v>8206538.7440191014</v>
      </c>
      <c r="N68" s="29">
        <f t="shared" si="3"/>
        <v>11467735.423637584</v>
      </c>
      <c r="O68" s="29">
        <f t="shared" si="4"/>
        <v>12646293.222684503</v>
      </c>
      <c r="P68" s="43">
        <f t="shared" si="5"/>
        <v>11.467735423637583</v>
      </c>
      <c r="Q68" s="43">
        <f t="shared" si="6"/>
        <v>12.646293222684502</v>
      </c>
      <c r="R68" s="29"/>
      <c r="S68" s="10"/>
    </row>
    <row r="69" spans="1:19" x14ac:dyDescent="0.55000000000000004">
      <c r="A69" s="3" t="s">
        <v>11</v>
      </c>
      <c r="B69" s="3">
        <v>2025</v>
      </c>
      <c r="C69" s="33">
        <v>3556.0146825454904</v>
      </c>
      <c r="D69" s="46">
        <v>3540.7205665825645</v>
      </c>
      <c r="E69" s="33">
        <v>1024.904896656861</v>
      </c>
      <c r="F69" s="46">
        <v>1059.2224242606071</v>
      </c>
      <c r="G69" s="40">
        <v>3490</v>
      </c>
      <c r="H69" s="42">
        <v>1025</v>
      </c>
      <c r="I69" s="29"/>
      <c r="J69" s="7">
        <v>8023732.4370031571</v>
      </c>
      <c r="K69" s="47">
        <v>6939738.8173874747</v>
      </c>
      <c r="L69" s="7">
        <v>5975035.195832408</v>
      </c>
      <c r="M69" s="47">
        <v>8364244.3771314686</v>
      </c>
      <c r="N69" s="29">
        <f t="shared" si="3"/>
        <v>13998767.632835565</v>
      </c>
      <c r="O69" s="29">
        <f t="shared" si="4"/>
        <v>15303983.194518942</v>
      </c>
      <c r="P69" s="43">
        <f t="shared" si="5"/>
        <v>13.998767632835564</v>
      </c>
      <c r="Q69" s="43">
        <f t="shared" si="6"/>
        <v>15.303983194518942</v>
      </c>
      <c r="R69" s="29"/>
      <c r="S69" s="10"/>
    </row>
    <row r="70" spans="1:19" x14ac:dyDescent="0.55000000000000004">
      <c r="A70" s="3" t="s">
        <v>12</v>
      </c>
      <c r="B70" s="3">
        <v>2025</v>
      </c>
      <c r="C70" s="33">
        <v>3584.2311891099207</v>
      </c>
      <c r="D70" s="46">
        <v>3570.7608213290746</v>
      </c>
      <c r="E70" s="33">
        <v>1030.2880821679744</v>
      </c>
      <c r="F70" s="46">
        <v>1064.4027720426461</v>
      </c>
      <c r="G70" s="40">
        <v>3490</v>
      </c>
      <c r="H70" s="42">
        <v>1025</v>
      </c>
      <c r="I70" s="29"/>
      <c r="J70" s="7">
        <v>10306373.798586098</v>
      </c>
      <c r="K70" s="47">
        <v>9168727.8986242656</v>
      </c>
      <c r="L70" s="7">
        <v>6324305.1507645855</v>
      </c>
      <c r="M70" s="47">
        <v>8760474.500659965</v>
      </c>
      <c r="N70" s="29">
        <f t="shared" si="3"/>
        <v>16630678.949350685</v>
      </c>
      <c r="O70" s="29">
        <f t="shared" si="4"/>
        <v>17929202.399284229</v>
      </c>
      <c r="P70" s="43">
        <f t="shared" si="5"/>
        <v>16.630678949350685</v>
      </c>
      <c r="Q70" s="43">
        <f t="shared" si="6"/>
        <v>17.929202399284229</v>
      </c>
      <c r="R70" s="29"/>
      <c r="S70" s="10"/>
    </row>
    <row r="71" spans="1:19" x14ac:dyDescent="0.55000000000000004">
      <c r="A71" s="3" t="s">
        <v>13</v>
      </c>
      <c r="B71" s="3">
        <v>2025</v>
      </c>
      <c r="C71" s="33">
        <v>3582.967996498111</v>
      </c>
      <c r="D71" s="46">
        <v>3570.0123254102323</v>
      </c>
      <c r="E71" s="33">
        <v>1039.2951902752338</v>
      </c>
      <c r="F71" s="46">
        <v>1070.8954380494545</v>
      </c>
      <c r="G71" s="40">
        <v>3490</v>
      </c>
      <c r="H71" s="42">
        <v>1025</v>
      </c>
      <c r="I71" s="29"/>
      <c r="J71" s="7">
        <v>10195938.583323393</v>
      </c>
      <c r="K71" s="47">
        <v>9108077.6813172959</v>
      </c>
      <c r="L71" s="7">
        <v>6929239.6913588336</v>
      </c>
      <c r="M71" s="47">
        <v>9270784.4125415236</v>
      </c>
      <c r="N71" s="29">
        <f t="shared" si="3"/>
        <v>17125178.274682228</v>
      </c>
      <c r="O71" s="29">
        <f t="shared" si="4"/>
        <v>18378862.093858819</v>
      </c>
      <c r="P71" s="43">
        <f t="shared" si="5"/>
        <v>17.125178274682227</v>
      </c>
      <c r="Q71" s="43">
        <f t="shared" si="6"/>
        <v>18.378862093858821</v>
      </c>
      <c r="R71" s="29"/>
      <c r="S71" s="10"/>
    </row>
    <row r="72" spans="1:19" x14ac:dyDescent="0.55000000000000004">
      <c r="A72" s="3" t="s">
        <v>14</v>
      </c>
      <c r="B72" s="3">
        <v>2025</v>
      </c>
      <c r="C72" s="33">
        <v>3580.4896924453628</v>
      </c>
      <c r="D72" s="46">
        <v>3567.8288352593113</v>
      </c>
      <c r="E72" s="33">
        <v>1043.9681297919124</v>
      </c>
      <c r="F72" s="46">
        <v>1074.143607486483</v>
      </c>
      <c r="G72" s="40">
        <v>3490</v>
      </c>
      <c r="H72" s="42">
        <v>1025</v>
      </c>
      <c r="I72" s="29"/>
      <c r="J72" s="7">
        <v>9981544.9803490229</v>
      </c>
      <c r="K72" s="47">
        <v>8932752.8957932126</v>
      </c>
      <c r="L72" s="7">
        <v>7253465.9621534701</v>
      </c>
      <c r="M72" s="47">
        <v>9531622.9735067394</v>
      </c>
      <c r="N72" s="29">
        <f t="shared" si="3"/>
        <v>17235010.942502491</v>
      </c>
      <c r="O72" s="29">
        <f t="shared" si="4"/>
        <v>18464375.869299952</v>
      </c>
      <c r="P72" s="43">
        <f t="shared" si="5"/>
        <v>17.235010942502491</v>
      </c>
      <c r="Q72" s="43">
        <f t="shared" si="6"/>
        <v>18.464375869299953</v>
      </c>
      <c r="R72" s="29"/>
      <c r="S72" s="10"/>
    </row>
    <row r="73" spans="1:19" x14ac:dyDescent="0.55000000000000004">
      <c r="A73" s="3" t="s">
        <v>15</v>
      </c>
      <c r="B73" s="3">
        <v>2025</v>
      </c>
      <c r="C73" s="33">
        <v>3580.6687209645711</v>
      </c>
      <c r="D73" s="46">
        <v>3568.5586195017463</v>
      </c>
      <c r="E73" s="33">
        <v>1046.7066323697954</v>
      </c>
      <c r="F73" s="46">
        <v>1073.6029675542366</v>
      </c>
      <c r="G73" s="40">
        <v>3490</v>
      </c>
      <c r="H73" s="42">
        <v>1025</v>
      </c>
      <c r="I73" s="29"/>
      <c r="J73" s="7">
        <v>9996944.5676635019</v>
      </c>
      <c r="K73" s="47">
        <v>8991091.2155351806</v>
      </c>
      <c r="L73" s="7">
        <v>7446906.6278161565</v>
      </c>
      <c r="M73" s="47">
        <v>9487959.5409779735</v>
      </c>
      <c r="N73" s="29">
        <f t="shared" si="3"/>
        <v>17443851.195479658</v>
      </c>
      <c r="O73" s="29">
        <f t="shared" si="4"/>
        <v>18479050.756513156</v>
      </c>
      <c r="P73" s="43">
        <f t="shared" si="5"/>
        <v>17.443851195479656</v>
      </c>
      <c r="Q73" s="43">
        <f t="shared" si="6"/>
        <v>18.479050756513157</v>
      </c>
      <c r="R73" s="29"/>
      <c r="S73" s="10"/>
    </row>
    <row r="74" spans="1:19" x14ac:dyDescent="0.55000000000000004">
      <c r="A74" s="3" t="s">
        <v>16</v>
      </c>
      <c r="B74" s="3">
        <v>2025</v>
      </c>
      <c r="C74" s="33">
        <v>3582.0035320210313</v>
      </c>
      <c r="D74" s="46">
        <v>3570.5211139296293</v>
      </c>
      <c r="E74" s="33">
        <v>1046.093636401778</v>
      </c>
      <c r="F74" s="46">
        <v>1075.0742079725396</v>
      </c>
      <c r="G74" s="40">
        <v>3490</v>
      </c>
      <c r="H74" s="42">
        <v>1025</v>
      </c>
      <c r="I74" s="29"/>
      <c r="J74" s="7">
        <v>10112147.439910674</v>
      </c>
      <c r="K74" s="47">
        <v>9149266.7212498784</v>
      </c>
      <c r="L74" s="7">
        <v>7403384.753614936</v>
      </c>
      <c r="M74" s="47">
        <v>9607015.1715296712</v>
      </c>
      <c r="N74" s="29">
        <f t="shared" si="3"/>
        <v>17515532.193525612</v>
      </c>
      <c r="O74" s="29">
        <f t="shared" si="4"/>
        <v>18756281.892779551</v>
      </c>
      <c r="P74" s="43">
        <f t="shared" si="5"/>
        <v>17.515532193525612</v>
      </c>
      <c r="Q74" s="43">
        <f t="shared" si="6"/>
        <v>18.756281892779551</v>
      </c>
      <c r="R74" s="29"/>
      <c r="S74" s="10"/>
    </row>
    <row r="75" spans="1:19" x14ac:dyDescent="0.55000000000000004">
      <c r="A75" s="3" t="s">
        <v>17</v>
      </c>
      <c r="B75" s="3">
        <v>2025</v>
      </c>
      <c r="C75" s="33">
        <v>3579.510340417798</v>
      </c>
      <c r="D75" s="46">
        <v>3568.3856038318281</v>
      </c>
      <c r="E75" s="33">
        <v>1047.4496244545062</v>
      </c>
      <c r="F75" s="46">
        <v>1077.68258707624</v>
      </c>
      <c r="G75" s="40">
        <v>3490</v>
      </c>
      <c r="H75" s="42">
        <v>1025</v>
      </c>
      <c r="I75" s="29"/>
      <c r="J75" s="7">
        <v>9897646.6205537003</v>
      </c>
      <c r="K75" s="47">
        <v>8977239.8371441327</v>
      </c>
      <c r="L75" s="7">
        <v>7499817.2311172048</v>
      </c>
      <c r="M75" s="47">
        <v>9819904.7472177707</v>
      </c>
      <c r="N75" s="29">
        <f t="shared" si="3"/>
        <v>17397463.851670906</v>
      </c>
      <c r="O75" s="29">
        <f t="shared" si="4"/>
        <v>18797144.584361903</v>
      </c>
      <c r="P75" s="43">
        <f t="shared" si="5"/>
        <v>17.397463851670906</v>
      </c>
      <c r="Q75" s="43">
        <f t="shared" si="6"/>
        <v>18.797144584361902</v>
      </c>
      <c r="R75" s="29"/>
      <c r="S75" s="10"/>
    </row>
    <row r="76" spans="1:19" x14ac:dyDescent="0.55000000000000004">
      <c r="A76" s="3" t="s">
        <v>6</v>
      </c>
      <c r="B76" s="3">
        <v>2026</v>
      </c>
      <c r="C76" s="33">
        <v>3574.6893463558713</v>
      </c>
      <c r="D76" s="46">
        <v>3562.0572921036396</v>
      </c>
      <c r="E76" s="33">
        <v>1050.3608695899802</v>
      </c>
      <c r="F76" s="46">
        <v>1081.6631617466294</v>
      </c>
      <c r="G76" s="40">
        <v>3490</v>
      </c>
      <c r="H76" s="42">
        <v>1025</v>
      </c>
      <c r="I76" s="29"/>
      <c r="J76" s="7">
        <v>9491430.8460109308</v>
      </c>
      <c r="K76" s="47">
        <v>8480401.1413861252</v>
      </c>
      <c r="L76" s="7">
        <v>7708961.6539637651</v>
      </c>
      <c r="M76" s="47">
        <v>10149265.479373692</v>
      </c>
      <c r="N76" s="29">
        <f t="shared" si="3"/>
        <v>17200392.499974698</v>
      </c>
      <c r="O76" s="29">
        <f t="shared" si="4"/>
        <v>18629666.620759815</v>
      </c>
      <c r="P76" s="43">
        <f t="shared" si="5"/>
        <v>17.200392499974697</v>
      </c>
      <c r="Q76" s="43">
        <f t="shared" si="6"/>
        <v>18.629666620759814</v>
      </c>
      <c r="R76" s="29"/>
      <c r="S76" s="10"/>
    </row>
    <row r="77" spans="1:19" x14ac:dyDescent="0.55000000000000004">
      <c r="A77" s="3" t="s">
        <v>7</v>
      </c>
      <c r="B77" s="3">
        <v>2026</v>
      </c>
      <c r="C77" s="33">
        <v>3571.1731392112711</v>
      </c>
      <c r="D77" s="46">
        <v>3557.5829999612133</v>
      </c>
      <c r="E77" s="33">
        <v>1052.8906702997874</v>
      </c>
      <c r="F77" s="46">
        <v>1082.7607097758287</v>
      </c>
      <c r="G77" s="40">
        <v>3490</v>
      </c>
      <c r="H77" s="42">
        <v>1025</v>
      </c>
      <c r="I77" s="29"/>
      <c r="J77" s="7">
        <v>9202244.7686274741</v>
      </c>
      <c r="K77" s="47">
        <v>8140698.0741512347</v>
      </c>
      <c r="L77" s="7">
        <v>7893125.0659444407</v>
      </c>
      <c r="M77" s="47">
        <v>10241045.479214445</v>
      </c>
      <c r="N77" s="29">
        <f t="shared" si="3"/>
        <v>17095369.834571913</v>
      </c>
      <c r="O77" s="29">
        <f t="shared" si="4"/>
        <v>18381743.553365678</v>
      </c>
      <c r="P77" s="43">
        <f t="shared" si="5"/>
        <v>17.095369834571912</v>
      </c>
      <c r="Q77" s="43">
        <f t="shared" si="6"/>
        <v>18.381743553365677</v>
      </c>
      <c r="R77" s="29"/>
      <c r="S77" s="10"/>
    </row>
    <row r="78" spans="1:19" x14ac:dyDescent="0.55000000000000004">
      <c r="A78" s="3" t="s">
        <v>8</v>
      </c>
      <c r="B78" s="3">
        <v>2026</v>
      </c>
      <c r="C78" s="33">
        <v>3568.1987264498753</v>
      </c>
      <c r="D78" s="46">
        <v>3553.3737262868813</v>
      </c>
      <c r="E78" s="33">
        <v>1053.2401858953983</v>
      </c>
      <c r="F78" s="46">
        <v>1084.2489159481222</v>
      </c>
      <c r="G78" s="40">
        <v>3490</v>
      </c>
      <c r="H78" s="42">
        <v>1025</v>
      </c>
      <c r="I78" s="29"/>
      <c r="J78" s="7">
        <v>8962294.0419439096</v>
      </c>
      <c r="K78" s="47">
        <v>7829226.654181337</v>
      </c>
      <c r="L78" s="7">
        <v>7918757.6447222438</v>
      </c>
      <c r="M78" s="47">
        <v>10366171.571064619</v>
      </c>
      <c r="N78" s="29">
        <f t="shared" si="3"/>
        <v>16881051.686666153</v>
      </c>
      <c r="O78" s="29">
        <f t="shared" si="4"/>
        <v>18195398.225245956</v>
      </c>
      <c r="P78" s="43">
        <f t="shared" si="5"/>
        <v>16.881051686666154</v>
      </c>
      <c r="Q78" s="43">
        <f t="shared" si="6"/>
        <v>18.195398225245956</v>
      </c>
      <c r="R78" s="29"/>
      <c r="S78" s="10"/>
    </row>
    <row r="79" spans="1:19" x14ac:dyDescent="0.55000000000000004">
      <c r="A79" s="3" t="s">
        <v>9</v>
      </c>
      <c r="B79" s="3">
        <v>2026</v>
      </c>
      <c r="C79" s="33">
        <v>3573.3390885312006</v>
      </c>
      <c r="D79" s="46">
        <v>3558.5035718428712</v>
      </c>
      <c r="E79" s="33">
        <v>1051.5274255196391</v>
      </c>
      <c r="F79" s="46">
        <v>1082.9757469150618</v>
      </c>
      <c r="G79" s="40">
        <v>3490</v>
      </c>
      <c r="H79" s="42">
        <v>1025</v>
      </c>
      <c r="I79" s="29"/>
      <c r="J79" s="7">
        <v>9379671.5600121021</v>
      </c>
      <c r="K79" s="47">
        <v>8209846.5232516807</v>
      </c>
      <c r="L79" s="7">
        <v>7793586.2233609073</v>
      </c>
      <c r="M79" s="47">
        <v>10259065.591482187</v>
      </c>
      <c r="N79" s="29">
        <f t="shared" si="3"/>
        <v>17173257.783373009</v>
      </c>
      <c r="O79" s="29">
        <f t="shared" si="4"/>
        <v>18468912.114733867</v>
      </c>
      <c r="P79" s="43">
        <f t="shared" si="5"/>
        <v>17.17325778337301</v>
      </c>
      <c r="Q79" s="43">
        <f t="shared" si="6"/>
        <v>18.468912114733868</v>
      </c>
      <c r="R79" s="29"/>
      <c r="S79" s="10"/>
    </row>
    <row r="80" spans="1:19" x14ac:dyDescent="0.55000000000000004">
      <c r="A80" s="3" t="s">
        <v>10</v>
      </c>
      <c r="B80" s="3">
        <v>2026</v>
      </c>
      <c r="C80" s="33">
        <v>3600.8569597607184</v>
      </c>
      <c r="D80" s="46">
        <v>3587.8364060463578</v>
      </c>
      <c r="E80" s="33">
        <v>1051.8514008132668</v>
      </c>
      <c r="F80" s="46">
        <v>1082.6025734353523</v>
      </c>
      <c r="G80" s="40">
        <v>3490</v>
      </c>
      <c r="H80" s="42">
        <v>1025</v>
      </c>
      <c r="I80" s="29"/>
      <c r="J80" s="7">
        <v>11832024.824028246</v>
      </c>
      <c r="K80" s="47">
        <v>10625792.220146928</v>
      </c>
      <c r="L80" s="7">
        <v>7817191.0632546106</v>
      </c>
      <c r="M80" s="47">
        <v>10227793.653882511</v>
      </c>
      <c r="N80" s="29">
        <f t="shared" si="3"/>
        <v>19649215.887282856</v>
      </c>
      <c r="O80" s="29">
        <f t="shared" si="4"/>
        <v>20853585.874029439</v>
      </c>
      <c r="P80" s="43">
        <f t="shared" si="5"/>
        <v>19.649215887282857</v>
      </c>
      <c r="Q80" s="43">
        <f t="shared" si="6"/>
        <v>20.853585874029438</v>
      </c>
      <c r="R80" s="29"/>
      <c r="S80" s="10"/>
    </row>
    <row r="81" spans="1:19" x14ac:dyDescent="0.55000000000000004">
      <c r="A81" s="3" t="s">
        <v>11</v>
      </c>
      <c r="B81" s="3">
        <v>2026</v>
      </c>
      <c r="C81" s="33">
        <v>3618.7769239602226</v>
      </c>
      <c r="D81" s="46">
        <v>3606.6182754402039</v>
      </c>
      <c r="E81" s="33">
        <v>1053.3737872909737</v>
      </c>
      <c r="F81" s="46">
        <v>1083.7387377300154</v>
      </c>
      <c r="G81" s="40">
        <v>3490</v>
      </c>
      <c r="H81" s="42">
        <v>1025</v>
      </c>
      <c r="I81" s="29"/>
      <c r="J81" s="7">
        <v>13634086.30852351</v>
      </c>
      <c r="K81" s="47">
        <v>12392928.243968949</v>
      </c>
      <c r="L81" s="7">
        <v>7928563.9871574715</v>
      </c>
      <c r="M81" s="47">
        <v>10323190.167358097</v>
      </c>
      <c r="N81" s="29">
        <f t="shared" ref="N81:N144" si="7">L81+J81</f>
        <v>21562650.295680981</v>
      </c>
      <c r="O81" s="29">
        <f t="shared" ref="O81:O144" si="8">M81+K81</f>
        <v>22716118.411327045</v>
      </c>
      <c r="P81" s="43">
        <f t="shared" ref="P81:P144" si="9">N81/1000000</f>
        <v>21.562650295680982</v>
      </c>
      <c r="Q81" s="43">
        <f t="shared" ref="Q81:Q144" si="10">O81/1000000</f>
        <v>22.716118411327045</v>
      </c>
      <c r="R81" s="29"/>
      <c r="S81" s="10"/>
    </row>
    <row r="82" spans="1:19" x14ac:dyDescent="0.55000000000000004">
      <c r="A82" s="3" t="s">
        <v>12</v>
      </c>
      <c r="B82" s="3">
        <v>2026</v>
      </c>
      <c r="C82" s="33">
        <v>3614.8618482285187</v>
      </c>
      <c r="D82" s="46">
        <v>3602.1011546681839</v>
      </c>
      <c r="E82" s="33">
        <v>1052.9511312467434</v>
      </c>
      <c r="F82" s="46">
        <v>1083.1299425946163</v>
      </c>
      <c r="G82" s="40">
        <v>3490</v>
      </c>
      <c r="H82" s="42">
        <v>1025</v>
      </c>
      <c r="I82" s="29"/>
      <c r="J82" s="7">
        <v>13225926.775632938</v>
      </c>
      <c r="K82" s="47">
        <v>11951672.007747432</v>
      </c>
      <c r="L82" s="7">
        <v>7897550.8072616281</v>
      </c>
      <c r="M82" s="47">
        <v>10272013.177947773</v>
      </c>
      <c r="N82" s="29">
        <f t="shared" si="7"/>
        <v>21123477.582894567</v>
      </c>
      <c r="O82" s="29">
        <f t="shared" si="8"/>
        <v>22223685.185695205</v>
      </c>
      <c r="P82" s="43">
        <f t="shared" si="9"/>
        <v>21.123477582894566</v>
      </c>
      <c r="Q82" s="43">
        <f t="shared" si="10"/>
        <v>22.223685185695206</v>
      </c>
      <c r="R82" s="29"/>
      <c r="S82" s="10"/>
    </row>
    <row r="83" spans="1:19" x14ac:dyDescent="0.55000000000000004">
      <c r="A83" s="3" t="s">
        <v>13</v>
      </c>
      <c r="B83" s="3">
        <v>2026</v>
      </c>
      <c r="C83" s="33">
        <v>3608.9998632930851</v>
      </c>
      <c r="D83" s="46">
        <v>3595.2735545939977</v>
      </c>
      <c r="E83" s="33">
        <v>1054.5877967908402</v>
      </c>
      <c r="F83" s="46">
        <v>1083.70483024033</v>
      </c>
      <c r="G83" s="40">
        <v>3490</v>
      </c>
      <c r="H83" s="42">
        <v>1025</v>
      </c>
      <c r="I83" s="29"/>
      <c r="J83" s="7">
        <v>12629891.879428823</v>
      </c>
      <c r="K83" s="47">
        <v>11304677.051277414</v>
      </c>
      <c r="L83" s="7">
        <v>8017979.6947147315</v>
      </c>
      <c r="M83" s="47">
        <v>10320336.51302618</v>
      </c>
      <c r="N83" s="29">
        <f t="shared" si="7"/>
        <v>20647871.574143555</v>
      </c>
      <c r="O83" s="29">
        <f t="shared" si="8"/>
        <v>21625013.564303592</v>
      </c>
      <c r="P83" s="43">
        <f t="shared" si="9"/>
        <v>20.647871574143554</v>
      </c>
      <c r="Q83" s="43">
        <f t="shared" si="10"/>
        <v>21.625013564303593</v>
      </c>
      <c r="R83" s="29"/>
      <c r="S83" s="10"/>
    </row>
    <row r="84" spans="1:19" x14ac:dyDescent="0.55000000000000004">
      <c r="A84" s="3" t="s">
        <v>14</v>
      </c>
      <c r="B84" s="3">
        <v>2026</v>
      </c>
      <c r="C84" s="33">
        <v>3605.2051824714194</v>
      </c>
      <c r="D84" s="46">
        <v>3590.8032622875744</v>
      </c>
      <c r="E84" s="33">
        <v>1054.7743231091304</v>
      </c>
      <c r="F84" s="46">
        <v>1083.0754462997504</v>
      </c>
      <c r="G84" s="40">
        <v>3490</v>
      </c>
      <c r="H84" s="42">
        <v>1025</v>
      </c>
      <c r="I84" s="29"/>
      <c r="J84" s="7">
        <v>12253738.28775079</v>
      </c>
      <c r="K84" s="47">
        <v>10893393.214211088</v>
      </c>
      <c r="L84" s="7">
        <v>8031771.4506891007</v>
      </c>
      <c r="M84" s="47">
        <v>10267435.489179038</v>
      </c>
      <c r="N84" s="29">
        <f t="shared" si="7"/>
        <v>20285509.738439891</v>
      </c>
      <c r="O84" s="29">
        <f t="shared" si="8"/>
        <v>21160828.703390125</v>
      </c>
      <c r="P84" s="43">
        <f t="shared" si="9"/>
        <v>20.285509738439892</v>
      </c>
      <c r="Q84" s="43">
        <f t="shared" si="10"/>
        <v>21.160828703390123</v>
      </c>
      <c r="R84" s="29"/>
      <c r="S84" s="10"/>
    </row>
    <row r="85" spans="1:19" x14ac:dyDescent="0.55000000000000004">
      <c r="A85" s="3" t="s">
        <v>15</v>
      </c>
      <c r="B85" s="3">
        <v>2026</v>
      </c>
      <c r="C85" s="33">
        <v>3601.637622215454</v>
      </c>
      <c r="D85" s="46">
        <v>3586.982235279218</v>
      </c>
      <c r="E85" s="33">
        <v>1057.3803424162118</v>
      </c>
      <c r="F85" s="46">
        <v>1081.8986950294893</v>
      </c>
      <c r="G85" s="40">
        <v>3490</v>
      </c>
      <c r="H85" s="42">
        <v>1025</v>
      </c>
      <c r="I85" s="29"/>
      <c r="J85" s="7">
        <v>11907002.8057495</v>
      </c>
      <c r="K85" s="47">
        <v>10549530.872498251</v>
      </c>
      <c r="L85" s="7">
        <v>8225682.8264292814</v>
      </c>
      <c r="M85" s="47">
        <v>10168923.087161187</v>
      </c>
      <c r="N85" s="29">
        <f t="shared" si="7"/>
        <v>20132685.632178783</v>
      </c>
      <c r="O85" s="29">
        <f t="shared" si="8"/>
        <v>20718453.959659439</v>
      </c>
      <c r="P85" s="43">
        <f t="shared" si="9"/>
        <v>20.132685632178784</v>
      </c>
      <c r="Q85" s="43">
        <f t="shared" si="10"/>
        <v>20.718453959659438</v>
      </c>
      <c r="R85" s="29"/>
      <c r="S85" s="10"/>
    </row>
    <row r="86" spans="1:19" x14ac:dyDescent="0.55000000000000004">
      <c r="A86" s="3" t="s">
        <v>16</v>
      </c>
      <c r="B86" s="3">
        <v>2026</v>
      </c>
      <c r="C86" s="33">
        <v>3598.595806411131</v>
      </c>
      <c r="D86" s="46">
        <v>3583.7228165890156</v>
      </c>
      <c r="E86" s="33">
        <v>1057.4833472036344</v>
      </c>
      <c r="F86" s="46">
        <v>1082.4209532618431</v>
      </c>
      <c r="G86" s="40">
        <v>3490</v>
      </c>
      <c r="H86" s="42">
        <v>1025</v>
      </c>
      <c r="I86" s="29"/>
      <c r="J86" s="7">
        <v>11616621.733743779</v>
      </c>
      <c r="K86" s="47">
        <v>10261840.36196468</v>
      </c>
      <c r="L86" s="7">
        <v>8233391.704719997</v>
      </c>
      <c r="M86" s="47">
        <v>10212586.53082056</v>
      </c>
      <c r="N86" s="29">
        <f t="shared" si="7"/>
        <v>19850013.438463777</v>
      </c>
      <c r="O86" s="29">
        <f t="shared" si="8"/>
        <v>20474426.89278524</v>
      </c>
      <c r="P86" s="43">
        <f t="shared" si="9"/>
        <v>19.850013438463776</v>
      </c>
      <c r="Q86" s="43">
        <f t="shared" si="10"/>
        <v>20.474426892785239</v>
      </c>
      <c r="R86" s="29"/>
      <c r="S86" s="10"/>
    </row>
    <row r="87" spans="1:19" x14ac:dyDescent="0.55000000000000004">
      <c r="A87" s="3" t="s">
        <v>17</v>
      </c>
      <c r="B87" s="3">
        <v>2026</v>
      </c>
      <c r="C87" s="33">
        <v>3595.0450875224114</v>
      </c>
      <c r="D87" s="46">
        <v>3579.8979303748847</v>
      </c>
      <c r="E87" s="33">
        <v>1059.4033364958971</v>
      </c>
      <c r="F87" s="46">
        <v>1084.1730538073787</v>
      </c>
      <c r="G87" s="40">
        <v>3490</v>
      </c>
      <c r="H87" s="42">
        <v>1025</v>
      </c>
      <c r="I87" s="29"/>
      <c r="J87" s="7">
        <v>11283411.678954756</v>
      </c>
      <c r="K87" s="47">
        <v>9930803.3600154575</v>
      </c>
      <c r="L87" s="7">
        <v>8377914.1056299899</v>
      </c>
      <c r="M87" s="47">
        <v>10359773.35811431</v>
      </c>
      <c r="N87" s="29">
        <f t="shared" si="7"/>
        <v>19661325.784584746</v>
      </c>
      <c r="O87" s="29">
        <f t="shared" si="8"/>
        <v>20290576.718129769</v>
      </c>
      <c r="P87" s="43">
        <f t="shared" si="9"/>
        <v>19.661325784584747</v>
      </c>
      <c r="Q87" s="43">
        <f t="shared" si="10"/>
        <v>20.29057671812977</v>
      </c>
      <c r="R87" s="29"/>
      <c r="S87" s="10"/>
    </row>
    <row r="88" spans="1:19" x14ac:dyDescent="0.55000000000000004">
      <c r="A88" s="3" t="s">
        <v>6</v>
      </c>
      <c r="B88" s="3">
        <v>2027</v>
      </c>
      <c r="C88" s="33">
        <v>3589.9470247754093</v>
      </c>
      <c r="D88" s="46">
        <v>3576.1357862437308</v>
      </c>
      <c r="E88" s="33">
        <v>1061.7484152593961</v>
      </c>
      <c r="F88" s="46">
        <v>1085.3446147837549</v>
      </c>
      <c r="G88" s="40">
        <v>3490</v>
      </c>
      <c r="H88" s="42">
        <v>1025</v>
      </c>
      <c r="I88" s="29"/>
      <c r="J88" s="7">
        <v>10815715.748333277</v>
      </c>
      <c r="K88" s="47">
        <v>9612127.1960287299</v>
      </c>
      <c r="L88" s="7">
        <v>8556241.8307334315</v>
      </c>
      <c r="M88" s="47">
        <v>10458789.979888357</v>
      </c>
      <c r="N88" s="29">
        <f t="shared" si="7"/>
        <v>19371957.579066709</v>
      </c>
      <c r="O88" s="29">
        <f t="shared" si="8"/>
        <v>20070917.175917089</v>
      </c>
      <c r="P88" s="43">
        <f t="shared" si="9"/>
        <v>19.371957579066709</v>
      </c>
      <c r="Q88" s="43">
        <f t="shared" si="10"/>
        <v>20.070917175917089</v>
      </c>
      <c r="R88" s="29"/>
      <c r="S88" s="10"/>
    </row>
    <row r="89" spans="1:19" x14ac:dyDescent="0.55000000000000004">
      <c r="A89" s="3" t="s">
        <v>7</v>
      </c>
      <c r="B89" s="3">
        <v>2027</v>
      </c>
      <c r="C89" s="33">
        <v>3585.7923549354077</v>
      </c>
      <c r="D89" s="46">
        <v>3572.8141129239643</v>
      </c>
      <c r="E89" s="33">
        <v>1062.7793788984313</v>
      </c>
      <c r="F89" s="46">
        <v>1084.1381422120958</v>
      </c>
      <c r="G89" s="40">
        <v>3490</v>
      </c>
      <c r="H89" s="42">
        <v>1025</v>
      </c>
      <c r="I89" s="29"/>
      <c r="J89" s="7">
        <v>10443916.406118551</v>
      </c>
      <c r="K89" s="47">
        <v>9336459.644840898</v>
      </c>
      <c r="L89" s="7">
        <v>8635265.4745554626</v>
      </c>
      <c r="M89" s="47">
        <v>10356828.914168151</v>
      </c>
      <c r="N89" s="29">
        <f t="shared" si="7"/>
        <v>19079181.880674012</v>
      </c>
      <c r="O89" s="29">
        <f t="shared" si="8"/>
        <v>19693288.559009049</v>
      </c>
      <c r="P89" s="43">
        <f t="shared" si="9"/>
        <v>19.07918188067401</v>
      </c>
      <c r="Q89" s="43">
        <f t="shared" si="10"/>
        <v>19.693288559009048</v>
      </c>
      <c r="R89" s="29"/>
      <c r="S89" s="10"/>
    </row>
    <row r="90" spans="1:19" x14ac:dyDescent="0.55000000000000004">
      <c r="A90" s="3" t="s">
        <v>8</v>
      </c>
      <c r="B90" s="3">
        <v>2027</v>
      </c>
      <c r="C90" s="33">
        <v>3581.4204448686714</v>
      </c>
      <c r="D90" s="46">
        <v>3569.1549640440226</v>
      </c>
      <c r="E90" s="33">
        <v>1061.0458488974143</v>
      </c>
      <c r="F90" s="46">
        <v>1081.9916999633881</v>
      </c>
      <c r="G90" s="40">
        <v>3490</v>
      </c>
      <c r="H90" s="42">
        <v>1025</v>
      </c>
      <c r="I90" s="29"/>
      <c r="J90" s="7">
        <v>10061718.670822196</v>
      </c>
      <c r="K90" s="47">
        <v>9038966.6778540146</v>
      </c>
      <c r="L90" s="7">
        <v>8502596.270872714</v>
      </c>
      <c r="M90" s="47">
        <v>10176685.278944364</v>
      </c>
      <c r="N90" s="29">
        <f t="shared" si="7"/>
        <v>18564314.941694908</v>
      </c>
      <c r="O90" s="29">
        <f t="shared" si="8"/>
        <v>19215651.956798378</v>
      </c>
      <c r="P90" s="43">
        <f t="shared" si="9"/>
        <v>18.564314941694906</v>
      </c>
      <c r="Q90" s="43">
        <f t="shared" si="10"/>
        <v>19.215651956798379</v>
      </c>
      <c r="R90" s="29"/>
      <c r="S90" s="10"/>
    </row>
    <row r="91" spans="1:19" x14ac:dyDescent="0.55000000000000004">
      <c r="A91" s="3" t="s">
        <v>9</v>
      </c>
      <c r="B91" s="3">
        <v>2027</v>
      </c>
      <c r="C91" s="33">
        <v>3577.8049527074445</v>
      </c>
      <c r="D91" s="46">
        <v>3566.0599940242269</v>
      </c>
      <c r="E91" s="33">
        <v>1057.288894921154</v>
      </c>
      <c r="F91" s="46">
        <v>1077.7892448338891</v>
      </c>
      <c r="G91" s="40">
        <v>3490</v>
      </c>
      <c r="H91" s="42">
        <v>1025</v>
      </c>
      <c r="I91" s="29"/>
      <c r="J91" s="7">
        <v>9752673.0227223933</v>
      </c>
      <c r="K91" s="47">
        <v>8792398.4006668273</v>
      </c>
      <c r="L91" s="7">
        <v>8218838.8958991701</v>
      </c>
      <c r="M91" s="47">
        <v>9828659.2159656137</v>
      </c>
      <c r="N91" s="29">
        <f t="shared" si="7"/>
        <v>17971511.918621562</v>
      </c>
      <c r="O91" s="29">
        <f t="shared" si="8"/>
        <v>18621057.616632439</v>
      </c>
      <c r="P91" s="43">
        <f t="shared" si="9"/>
        <v>17.971511918621562</v>
      </c>
      <c r="Q91" s="43">
        <f t="shared" si="10"/>
        <v>18.621057616632438</v>
      </c>
      <c r="R91" s="29"/>
      <c r="S91" s="10"/>
    </row>
    <row r="92" spans="1:19" x14ac:dyDescent="0.55000000000000004">
      <c r="A92" s="3" t="s">
        <v>10</v>
      </c>
      <c r="B92" s="3">
        <v>2027</v>
      </c>
      <c r="C92" s="33">
        <v>3577.3986062791851</v>
      </c>
      <c r="D92" s="46">
        <v>3566.2012630831496</v>
      </c>
      <c r="E92" s="33">
        <v>1053.2043634934023</v>
      </c>
      <c r="F92" s="46">
        <v>1073.6486957617703</v>
      </c>
      <c r="G92" s="40">
        <v>3490</v>
      </c>
      <c r="H92" s="42">
        <v>1025</v>
      </c>
      <c r="I92" s="29"/>
      <c r="J92" s="7">
        <v>9718329.882304186</v>
      </c>
      <c r="K92" s="47">
        <v>8803559.7695219237</v>
      </c>
      <c r="L92" s="7">
        <v>7916128.2804157259</v>
      </c>
      <c r="M92" s="47">
        <v>9491650.7218900938</v>
      </c>
      <c r="N92" s="29">
        <f t="shared" si="7"/>
        <v>17634458.162719913</v>
      </c>
      <c r="O92" s="29">
        <f t="shared" si="8"/>
        <v>18295210.491412017</v>
      </c>
      <c r="P92" s="43">
        <f t="shared" si="9"/>
        <v>17.634458162719913</v>
      </c>
      <c r="Q92" s="43">
        <f t="shared" si="10"/>
        <v>18.295210491412018</v>
      </c>
      <c r="R92" s="29"/>
      <c r="S92" s="10"/>
    </row>
    <row r="93" spans="1:19" x14ac:dyDescent="0.55000000000000004">
      <c r="A93" s="3" t="s">
        <v>11</v>
      </c>
      <c r="B93" s="3">
        <v>2027</v>
      </c>
      <c r="C93" s="33">
        <v>3582.007388293317</v>
      </c>
      <c r="D93" s="46">
        <v>3570.8657899827667</v>
      </c>
      <c r="E93" s="33">
        <v>1047.9674996963934</v>
      </c>
      <c r="F93" s="46">
        <v>1069.4785290272509</v>
      </c>
      <c r="G93" s="40">
        <v>3490</v>
      </c>
      <c r="H93" s="42">
        <v>1025</v>
      </c>
      <c r="I93" s="29"/>
      <c r="J93" s="7">
        <v>10112482.012022329</v>
      </c>
      <c r="K93" s="47">
        <v>9177250.0118046738</v>
      </c>
      <c r="L93" s="7">
        <v>7536815.5283042751</v>
      </c>
      <c r="M93" s="47">
        <v>9158127.9283777382</v>
      </c>
      <c r="N93" s="29">
        <f t="shared" si="7"/>
        <v>17649297.540326603</v>
      </c>
      <c r="O93" s="29">
        <f t="shared" si="8"/>
        <v>18335377.94018241</v>
      </c>
      <c r="P93" s="43">
        <f t="shared" si="9"/>
        <v>17.649297540326604</v>
      </c>
      <c r="Q93" s="43">
        <f t="shared" si="10"/>
        <v>18.335377940182411</v>
      </c>
      <c r="R93" s="29"/>
      <c r="S93" s="10"/>
    </row>
    <row r="94" spans="1:19" x14ac:dyDescent="0.55000000000000004">
      <c r="A94" s="3" t="s">
        <v>12</v>
      </c>
      <c r="B94" s="3">
        <v>2027</v>
      </c>
      <c r="C94" s="33">
        <v>3581.0237889725554</v>
      </c>
      <c r="D94" s="46">
        <v>3568.8824424200557</v>
      </c>
      <c r="E94" s="33">
        <v>1044.2436769909655</v>
      </c>
      <c r="F94" s="46">
        <v>1066.2285058009527</v>
      </c>
      <c r="G94" s="40">
        <v>3490</v>
      </c>
      <c r="H94" s="42">
        <v>1025</v>
      </c>
      <c r="I94" s="29"/>
      <c r="J94" s="7">
        <v>10027497.381712716</v>
      </c>
      <c r="K94" s="47">
        <v>9017067.8431663122</v>
      </c>
      <c r="L94" s="7">
        <v>7272822.6948011676</v>
      </c>
      <c r="M94" s="47">
        <v>8902439.7329383865</v>
      </c>
      <c r="N94" s="29">
        <f t="shared" si="7"/>
        <v>17300320.076513883</v>
      </c>
      <c r="O94" s="29">
        <f t="shared" si="8"/>
        <v>17919507.576104701</v>
      </c>
      <c r="P94" s="43">
        <f t="shared" si="9"/>
        <v>17.300320076513884</v>
      </c>
      <c r="Q94" s="43">
        <f t="shared" si="10"/>
        <v>17.919507576104699</v>
      </c>
      <c r="R94" s="29"/>
      <c r="S94" s="10"/>
    </row>
    <row r="95" spans="1:19" x14ac:dyDescent="0.55000000000000004">
      <c r="A95" s="3" t="s">
        <v>13</v>
      </c>
      <c r="B95" s="3">
        <v>2027</v>
      </c>
      <c r="C95" s="33">
        <v>3568.3816388095956</v>
      </c>
      <c r="D95" s="46">
        <v>3563.3358455453258</v>
      </c>
      <c r="E95" s="33">
        <v>1052.4289196988075</v>
      </c>
      <c r="F95" s="46">
        <v>1063.7886626044692</v>
      </c>
      <c r="G95" s="40">
        <v>3490</v>
      </c>
      <c r="H95" s="42">
        <v>1025</v>
      </c>
      <c r="I95" s="29"/>
      <c r="J95" s="7">
        <v>8976922.7286228649</v>
      </c>
      <c r="K95" s="47">
        <v>8579223.8445508238</v>
      </c>
      <c r="L95" s="7">
        <v>7859337.7164069144</v>
      </c>
      <c r="M95" s="47">
        <v>8712996.9798129275</v>
      </c>
      <c r="N95" s="29">
        <f t="shared" si="7"/>
        <v>16836260.44502978</v>
      </c>
      <c r="O95" s="29">
        <f t="shared" si="8"/>
        <v>17292220.824363753</v>
      </c>
      <c r="P95" s="43">
        <f t="shared" si="9"/>
        <v>16.836260445029779</v>
      </c>
      <c r="Q95" s="43">
        <f t="shared" si="10"/>
        <v>17.292220824363753</v>
      </c>
      <c r="R95" s="29"/>
      <c r="S95" s="10"/>
    </row>
    <row r="96" spans="1:19" x14ac:dyDescent="0.55000000000000004">
      <c r="A96" s="3" t="s">
        <v>14</v>
      </c>
      <c r="B96" s="3">
        <v>2027</v>
      </c>
      <c r="C96" s="33">
        <v>3558.5270239238653</v>
      </c>
      <c r="D96" s="46">
        <v>3559.1855880739472</v>
      </c>
      <c r="E96" s="33">
        <v>1056.4938993031594</v>
      </c>
      <c r="F96" s="46">
        <v>1060.0202138054979</v>
      </c>
      <c r="G96" s="40">
        <v>3490</v>
      </c>
      <c r="H96" s="42">
        <v>1025</v>
      </c>
      <c r="I96" s="29"/>
      <c r="J96" s="7">
        <v>8211615.5737583861</v>
      </c>
      <c r="K96" s="47">
        <v>8261333.4678349774</v>
      </c>
      <c r="L96" s="7">
        <v>8159443.6200993117</v>
      </c>
      <c r="M96" s="47">
        <v>8424622.6321133897</v>
      </c>
      <c r="N96" s="29">
        <f t="shared" si="7"/>
        <v>16371059.193857698</v>
      </c>
      <c r="O96" s="29">
        <f t="shared" si="8"/>
        <v>16685956.099948367</v>
      </c>
      <c r="P96" s="43">
        <f t="shared" si="9"/>
        <v>16.371059193857697</v>
      </c>
      <c r="Q96" s="43">
        <f t="shared" si="10"/>
        <v>16.685956099948367</v>
      </c>
      <c r="R96" s="29"/>
      <c r="S96" s="10"/>
    </row>
    <row r="97" spans="1:19" x14ac:dyDescent="0.55000000000000004">
      <c r="A97" s="3" t="s">
        <v>15</v>
      </c>
      <c r="B97" s="3">
        <v>2027</v>
      </c>
      <c r="C97" s="33">
        <v>3557.257337663822</v>
      </c>
      <c r="D97" s="46">
        <v>3557.919487515836</v>
      </c>
      <c r="E97" s="33">
        <v>1056.9252874270123</v>
      </c>
      <c r="F97" s="46">
        <v>1056.6963609110303</v>
      </c>
      <c r="G97" s="40">
        <v>3490</v>
      </c>
      <c r="H97" s="42">
        <v>1025</v>
      </c>
      <c r="I97" s="29"/>
      <c r="J97" s="7">
        <v>8116328.649703199</v>
      </c>
      <c r="K97" s="47">
        <v>8165932.5612548552</v>
      </c>
      <c r="L97" s="7">
        <v>8191641.4535522051</v>
      </c>
      <c r="M97" s="47">
        <v>8174554.3783993013</v>
      </c>
      <c r="N97" s="29">
        <f t="shared" si="7"/>
        <v>16307970.103255404</v>
      </c>
      <c r="O97" s="29">
        <f t="shared" si="8"/>
        <v>16340486.939654157</v>
      </c>
      <c r="P97" s="43">
        <f t="shared" si="9"/>
        <v>16.307970103255403</v>
      </c>
      <c r="Q97" s="43">
        <f t="shared" si="10"/>
        <v>16.340486939654156</v>
      </c>
      <c r="R97" s="29"/>
      <c r="S97" s="10"/>
    </row>
    <row r="98" spans="1:19" x14ac:dyDescent="0.55000000000000004">
      <c r="A98" s="3" t="s">
        <v>16</v>
      </c>
      <c r="B98" s="3">
        <v>2027</v>
      </c>
      <c r="C98" s="33">
        <v>3556.2463982186573</v>
      </c>
      <c r="D98" s="46">
        <v>3556.9110111289106</v>
      </c>
      <c r="E98" s="33">
        <v>1057.2246201947457</v>
      </c>
      <c r="F98" s="46">
        <v>1056.4530353105602</v>
      </c>
      <c r="G98" s="40">
        <v>3490</v>
      </c>
      <c r="H98" s="42">
        <v>1025</v>
      </c>
      <c r="I98" s="29"/>
      <c r="J98" s="7">
        <v>8040957.179134693</v>
      </c>
      <c r="K98" s="47">
        <v>8090451.7993766088</v>
      </c>
      <c r="L98" s="7">
        <v>8214028.5753747635</v>
      </c>
      <c r="M98" s="47">
        <v>8156400.0699305208</v>
      </c>
      <c r="N98" s="29">
        <f t="shared" si="7"/>
        <v>16254985.754509456</v>
      </c>
      <c r="O98" s="29">
        <f t="shared" si="8"/>
        <v>16246851.869307131</v>
      </c>
      <c r="P98" s="43">
        <f t="shared" si="9"/>
        <v>16.254985754509455</v>
      </c>
      <c r="Q98" s="43">
        <f t="shared" si="10"/>
        <v>16.246851869307129</v>
      </c>
      <c r="R98" s="29"/>
      <c r="S98" s="10"/>
    </row>
    <row r="99" spans="1:19" x14ac:dyDescent="0.55000000000000004">
      <c r="A99" s="3" t="s">
        <v>17</v>
      </c>
      <c r="B99" s="3">
        <v>2027</v>
      </c>
      <c r="C99" s="33">
        <v>3552.9206635110791</v>
      </c>
      <c r="D99" s="46">
        <v>3553.5972452719393</v>
      </c>
      <c r="E99" s="33">
        <v>1058.3764340865368</v>
      </c>
      <c r="F99" s="46">
        <v>1057.5391382212633</v>
      </c>
      <c r="G99" s="40">
        <v>3490</v>
      </c>
      <c r="H99" s="42">
        <v>1025</v>
      </c>
      <c r="I99" s="29"/>
      <c r="J99" s="7">
        <v>7796161.6688463707</v>
      </c>
      <c r="K99" s="47">
        <v>7845569.2189674228</v>
      </c>
      <c r="L99" s="7">
        <v>8300455.8433075687</v>
      </c>
      <c r="M99" s="47">
        <v>8237574.1493591787</v>
      </c>
      <c r="N99" s="29">
        <f t="shared" si="7"/>
        <v>16096617.512153938</v>
      </c>
      <c r="O99" s="29">
        <f t="shared" si="8"/>
        <v>16083143.368326601</v>
      </c>
      <c r="P99" s="43">
        <f t="shared" si="9"/>
        <v>16.096617512153937</v>
      </c>
      <c r="Q99" s="43">
        <f t="shared" si="10"/>
        <v>16.083143368326599</v>
      </c>
      <c r="R99" s="29"/>
      <c r="S99" s="10"/>
    </row>
    <row r="100" spans="1:19" x14ac:dyDescent="0.55000000000000004">
      <c r="A100" s="3" t="s">
        <v>6</v>
      </c>
      <c r="B100" s="3">
        <v>2028</v>
      </c>
      <c r="C100" s="33">
        <v>3547.7751425891597</v>
      </c>
      <c r="D100" s="46">
        <v>3549.0518595295284</v>
      </c>
      <c r="E100" s="33">
        <v>1060.4229297143572</v>
      </c>
      <c r="F100" s="46">
        <v>1061.0363164677101</v>
      </c>
      <c r="G100" s="40">
        <v>3490</v>
      </c>
      <c r="H100" s="42">
        <v>1025</v>
      </c>
      <c r="I100" s="29"/>
      <c r="J100" s="7">
        <v>7426996.6456958372</v>
      </c>
      <c r="K100" s="47">
        <v>7517504.1103304978</v>
      </c>
      <c r="L100" s="7">
        <v>8455196.8239139933</v>
      </c>
      <c r="M100" s="47">
        <v>8501868.9464862868</v>
      </c>
      <c r="N100" s="29">
        <f t="shared" si="7"/>
        <v>15882193.469609831</v>
      </c>
      <c r="O100" s="29">
        <f t="shared" si="8"/>
        <v>16019373.056816785</v>
      </c>
      <c r="P100" s="43">
        <f t="shared" si="9"/>
        <v>15.882193469609831</v>
      </c>
      <c r="Q100" s="43">
        <f t="shared" si="10"/>
        <v>16.019373056816786</v>
      </c>
      <c r="R100" s="29"/>
      <c r="S100" s="10"/>
    </row>
    <row r="101" spans="1:19" x14ac:dyDescent="0.55000000000000004">
      <c r="A101" s="3" t="s">
        <v>7</v>
      </c>
      <c r="B101" s="3">
        <v>2028</v>
      </c>
      <c r="C101" s="33">
        <v>3543.6454093182601</v>
      </c>
      <c r="D101" s="46">
        <v>3545.5462412041079</v>
      </c>
      <c r="E101" s="33">
        <v>1060.1303765336172</v>
      </c>
      <c r="F101" s="46">
        <v>1061.2959181526246</v>
      </c>
      <c r="G101" s="40">
        <v>3490</v>
      </c>
      <c r="H101" s="42">
        <v>1025</v>
      </c>
      <c r="I101" s="29"/>
      <c r="J101" s="7">
        <v>7139104.963502517</v>
      </c>
      <c r="K101" s="47">
        <v>7270678.43459782</v>
      </c>
      <c r="L101" s="7">
        <v>8432986.1864322182</v>
      </c>
      <c r="M101" s="47">
        <v>8521676.5550452508</v>
      </c>
      <c r="N101" s="29">
        <f t="shared" si="7"/>
        <v>15572091.149934735</v>
      </c>
      <c r="O101" s="29">
        <f t="shared" si="8"/>
        <v>15792354.989643071</v>
      </c>
      <c r="P101" s="43">
        <f t="shared" si="9"/>
        <v>15.572091149934735</v>
      </c>
      <c r="Q101" s="43">
        <f t="shared" si="10"/>
        <v>15.792354989643071</v>
      </c>
      <c r="R101" s="29"/>
      <c r="S101" s="10"/>
    </row>
    <row r="102" spans="1:19" x14ac:dyDescent="0.55000000000000004">
      <c r="A102" s="3" t="s">
        <v>8</v>
      </c>
      <c r="B102" s="3">
        <v>2028</v>
      </c>
      <c r="C102" s="33">
        <v>3540.1270827459844</v>
      </c>
      <c r="D102" s="46">
        <v>3542.6710873335201</v>
      </c>
      <c r="E102" s="33">
        <v>1057.6327681327973</v>
      </c>
      <c r="F102" s="46">
        <v>1060.6541901758414</v>
      </c>
      <c r="G102" s="40">
        <v>3490</v>
      </c>
      <c r="H102" s="42">
        <v>1025</v>
      </c>
      <c r="I102" s="29"/>
      <c r="J102" s="7">
        <v>6899739.6614621906</v>
      </c>
      <c r="K102" s="47">
        <v>7072275.6124696787</v>
      </c>
      <c r="L102" s="7">
        <v>8244598.2653224468</v>
      </c>
      <c r="M102" s="47">
        <v>8472781.8723815382</v>
      </c>
      <c r="N102" s="29">
        <f t="shared" si="7"/>
        <v>15144337.926784638</v>
      </c>
      <c r="O102" s="29">
        <f t="shared" si="8"/>
        <v>15545057.484851217</v>
      </c>
      <c r="P102" s="43">
        <f t="shared" si="9"/>
        <v>15.144337926784639</v>
      </c>
      <c r="Q102" s="43">
        <f t="shared" si="10"/>
        <v>15.545057484851217</v>
      </c>
      <c r="R102" s="29"/>
      <c r="S102" s="10"/>
    </row>
    <row r="103" spans="1:19" x14ac:dyDescent="0.55000000000000004">
      <c r="A103" s="3" t="s">
        <v>9</v>
      </c>
      <c r="B103" s="3">
        <v>2028</v>
      </c>
      <c r="C103" s="33">
        <v>3547.7775384047341</v>
      </c>
      <c r="D103" s="46">
        <v>3550.7705704426189</v>
      </c>
      <c r="E103" s="33">
        <v>1054.8257842307908</v>
      </c>
      <c r="F103" s="46">
        <v>1058.3297313301616</v>
      </c>
      <c r="G103" s="40">
        <v>3490</v>
      </c>
      <c r="H103" s="42">
        <v>1025</v>
      </c>
      <c r="I103" s="29"/>
      <c r="J103" s="7">
        <v>7427165.8054169379</v>
      </c>
      <c r="K103" s="47">
        <v>7640494.208893491</v>
      </c>
      <c r="L103" s="7">
        <v>8035576.4860246684</v>
      </c>
      <c r="M103" s="47">
        <v>8296943.7960281465</v>
      </c>
      <c r="N103" s="29">
        <f t="shared" si="7"/>
        <v>15462742.291441606</v>
      </c>
      <c r="O103" s="29">
        <f t="shared" si="8"/>
        <v>15937438.004921637</v>
      </c>
      <c r="P103" s="43">
        <f t="shared" si="9"/>
        <v>15.462742291441606</v>
      </c>
      <c r="Q103" s="43">
        <f t="shared" si="10"/>
        <v>15.937438004921637</v>
      </c>
      <c r="R103" s="29"/>
      <c r="S103" s="10"/>
    </row>
    <row r="104" spans="1:19" x14ac:dyDescent="0.55000000000000004">
      <c r="A104" s="3" t="s">
        <v>10</v>
      </c>
      <c r="B104" s="3">
        <v>2028</v>
      </c>
      <c r="C104" s="33">
        <v>3552.9908925606874</v>
      </c>
      <c r="D104" s="46">
        <v>3556.4386978413677</v>
      </c>
      <c r="E104" s="33">
        <v>1051.374845839209</v>
      </c>
      <c r="F104" s="46">
        <v>1056.549155590817</v>
      </c>
      <c r="G104" s="40">
        <v>3490</v>
      </c>
      <c r="H104" s="42">
        <v>1025</v>
      </c>
      <c r="I104" s="29"/>
      <c r="J104" s="7">
        <v>7801274.3478715811</v>
      </c>
      <c r="K104" s="47">
        <v>8055251.9023525938</v>
      </c>
      <c r="L104" s="7">
        <v>7782494.2986769304</v>
      </c>
      <c r="M104" s="47">
        <v>8163566.9732985869</v>
      </c>
      <c r="N104" s="29">
        <f t="shared" si="7"/>
        <v>15583768.646548511</v>
      </c>
      <c r="O104" s="29">
        <f t="shared" si="8"/>
        <v>16218818.875651181</v>
      </c>
      <c r="P104" s="43">
        <f t="shared" si="9"/>
        <v>15.583768646548512</v>
      </c>
      <c r="Q104" s="43">
        <f t="shared" si="10"/>
        <v>16.218818875651181</v>
      </c>
      <c r="R104" s="29"/>
      <c r="S104" s="10"/>
    </row>
    <row r="105" spans="1:19" x14ac:dyDescent="0.55000000000000004">
      <c r="A105" s="3" t="s">
        <v>11</v>
      </c>
      <c r="B105" s="3">
        <v>2028</v>
      </c>
      <c r="C105" s="33">
        <v>3561.3212622166789</v>
      </c>
      <c r="D105" s="46">
        <v>3565.1159300065983</v>
      </c>
      <c r="E105" s="33">
        <v>1047.5778554846074</v>
      </c>
      <c r="F105" s="46">
        <v>1054.2667457853022</v>
      </c>
      <c r="G105" s="40">
        <v>3490</v>
      </c>
      <c r="H105" s="42">
        <v>1025</v>
      </c>
      <c r="I105" s="29"/>
      <c r="J105" s="7">
        <v>8423882.4602062255</v>
      </c>
      <c r="K105" s="47">
        <v>8718116.9891475383</v>
      </c>
      <c r="L105" s="7">
        <v>7508971.5529300412</v>
      </c>
      <c r="M105" s="47">
        <v>7994283.1691238815</v>
      </c>
      <c r="N105" s="29">
        <f t="shared" si="7"/>
        <v>15932854.013136268</v>
      </c>
      <c r="O105" s="29">
        <f t="shared" si="8"/>
        <v>16712400.158271421</v>
      </c>
      <c r="P105" s="43">
        <f t="shared" si="9"/>
        <v>15.932854013136268</v>
      </c>
      <c r="Q105" s="43">
        <f t="shared" si="10"/>
        <v>16.712400158271421</v>
      </c>
      <c r="R105" s="29"/>
      <c r="S105" s="10"/>
    </row>
    <row r="106" spans="1:19" x14ac:dyDescent="0.55000000000000004">
      <c r="A106" s="3" t="s">
        <v>12</v>
      </c>
      <c r="B106" s="3">
        <v>2028</v>
      </c>
      <c r="C106" s="33">
        <v>3557.815288448744</v>
      </c>
      <c r="D106" s="46">
        <v>3562.2114674632689</v>
      </c>
      <c r="E106" s="33">
        <v>1045.4202451675667</v>
      </c>
      <c r="F106" s="46">
        <v>1052.5248502750901</v>
      </c>
      <c r="G106" s="40">
        <v>3490</v>
      </c>
      <c r="H106" s="42">
        <v>1025</v>
      </c>
      <c r="I106" s="29"/>
      <c r="J106" s="7">
        <v>8158118.2751731928</v>
      </c>
      <c r="K106" s="47">
        <v>8492283.5411920156</v>
      </c>
      <c r="L106" s="7">
        <v>7355723.8303012084</v>
      </c>
      <c r="M106" s="47">
        <v>7866347.0401365962</v>
      </c>
      <c r="N106" s="29">
        <f t="shared" si="7"/>
        <v>15513842.105474401</v>
      </c>
      <c r="O106" s="29">
        <f t="shared" si="8"/>
        <v>16358630.581328612</v>
      </c>
      <c r="P106" s="43">
        <f t="shared" si="9"/>
        <v>15.513842105474401</v>
      </c>
      <c r="Q106" s="43">
        <f t="shared" si="10"/>
        <v>16.358630581328612</v>
      </c>
      <c r="R106" s="29"/>
      <c r="S106" s="10"/>
    </row>
    <row r="107" spans="1:19" x14ac:dyDescent="0.55000000000000004">
      <c r="A107" s="3" t="s">
        <v>13</v>
      </c>
      <c r="B107" s="3">
        <v>2028</v>
      </c>
      <c r="C107" s="33">
        <v>3551.1528126603271</v>
      </c>
      <c r="D107" s="46">
        <v>3556.2605412466141</v>
      </c>
      <c r="E107" s="33">
        <v>1044.0294506022487</v>
      </c>
      <c r="F107" s="46">
        <v>1050.7356728959076</v>
      </c>
      <c r="G107" s="40">
        <v>3490</v>
      </c>
      <c r="H107" s="42">
        <v>1025</v>
      </c>
      <c r="I107" s="29"/>
      <c r="J107" s="7">
        <v>7668019.5717725623</v>
      </c>
      <c r="K107" s="47">
        <v>8042008.510735115</v>
      </c>
      <c r="L107" s="7">
        <v>7257769.4349188218</v>
      </c>
      <c r="M107" s="47">
        <v>7736099.5714953803</v>
      </c>
      <c r="N107" s="29">
        <f t="shared" si="7"/>
        <v>14925789.006691385</v>
      </c>
      <c r="O107" s="29">
        <f t="shared" si="8"/>
        <v>15778108.082230495</v>
      </c>
      <c r="P107" s="43">
        <f t="shared" si="9"/>
        <v>14.925789006691385</v>
      </c>
      <c r="Q107" s="43">
        <f t="shared" si="10"/>
        <v>15.778108082230496</v>
      </c>
      <c r="R107" s="29"/>
      <c r="S107" s="10"/>
    </row>
    <row r="108" spans="1:19" x14ac:dyDescent="0.55000000000000004">
      <c r="A108" s="3" t="s">
        <v>14</v>
      </c>
      <c r="B108" s="3">
        <v>2028</v>
      </c>
      <c r="C108" s="33">
        <v>3546.9780568659089</v>
      </c>
      <c r="D108" s="46">
        <v>3552.7622166677397</v>
      </c>
      <c r="E108" s="33">
        <v>1042.972754069337</v>
      </c>
      <c r="F108" s="46">
        <v>1048.6182718987045</v>
      </c>
      <c r="G108" s="40">
        <v>3490</v>
      </c>
      <c r="H108" s="42">
        <v>1025</v>
      </c>
      <c r="I108" s="29"/>
      <c r="J108" s="7">
        <v>7370836.673822091</v>
      </c>
      <c r="K108" s="47">
        <v>7784626.7291444642</v>
      </c>
      <c r="L108" s="7">
        <v>7183784.269385092</v>
      </c>
      <c r="M108" s="47">
        <v>7583429.9223269913</v>
      </c>
      <c r="N108" s="29">
        <f t="shared" si="7"/>
        <v>14554620.943207182</v>
      </c>
      <c r="O108" s="29">
        <f t="shared" si="8"/>
        <v>15368056.651471455</v>
      </c>
      <c r="P108" s="43">
        <f t="shared" si="9"/>
        <v>14.554620943207182</v>
      </c>
      <c r="Q108" s="43">
        <f t="shared" si="10"/>
        <v>15.368056651471454</v>
      </c>
      <c r="R108" s="29"/>
      <c r="S108" s="10"/>
    </row>
    <row r="109" spans="1:19" x14ac:dyDescent="0.55000000000000004">
      <c r="A109" s="3" t="s">
        <v>15</v>
      </c>
      <c r="B109" s="3">
        <v>2028</v>
      </c>
      <c r="C109" s="33">
        <v>3545.6960615891762</v>
      </c>
      <c r="D109" s="46">
        <v>3552.0901811674344</v>
      </c>
      <c r="E109" s="33">
        <v>1043.2189633605053</v>
      </c>
      <c r="F109" s="46">
        <v>1046.0930143397584</v>
      </c>
      <c r="G109" s="40">
        <v>3490</v>
      </c>
      <c r="H109" s="42">
        <v>1025</v>
      </c>
      <c r="I109" s="29"/>
      <c r="J109" s="7">
        <v>7281125.2332605952</v>
      </c>
      <c r="K109" s="47">
        <v>7735792.4104555789</v>
      </c>
      <c r="L109" s="7">
        <v>7200997.5457268525</v>
      </c>
      <c r="M109" s="47">
        <v>7403340.6232911414</v>
      </c>
      <c r="N109" s="29">
        <f t="shared" si="7"/>
        <v>14482122.778987449</v>
      </c>
      <c r="O109" s="29">
        <f t="shared" si="8"/>
        <v>15139133.033746719</v>
      </c>
      <c r="P109" s="43">
        <f t="shared" si="9"/>
        <v>14.482122778987449</v>
      </c>
      <c r="Q109" s="43">
        <f t="shared" si="10"/>
        <v>15.139133033746718</v>
      </c>
      <c r="R109" s="29"/>
      <c r="S109" s="10"/>
    </row>
    <row r="110" spans="1:19" x14ac:dyDescent="0.55000000000000004">
      <c r="A110" s="3" t="s">
        <v>16</v>
      </c>
      <c r="B110" s="3">
        <v>2028</v>
      </c>
      <c r="C110" s="33">
        <v>3545.6860253873219</v>
      </c>
      <c r="D110" s="46">
        <v>3552.607156703411</v>
      </c>
      <c r="E110" s="33">
        <v>1042.1089017910899</v>
      </c>
      <c r="F110" s="46">
        <v>1046.2407921277629</v>
      </c>
      <c r="G110" s="40">
        <v>3490</v>
      </c>
      <c r="H110" s="42">
        <v>1025</v>
      </c>
      <c r="I110" s="29"/>
      <c r="J110" s="7">
        <v>7280425.4207480149</v>
      </c>
      <c r="K110" s="47">
        <v>7773338.3544377126</v>
      </c>
      <c r="L110" s="7">
        <v>7123586.693445527</v>
      </c>
      <c r="M110" s="47">
        <v>7413824.2751277592</v>
      </c>
      <c r="N110" s="29">
        <f t="shared" si="7"/>
        <v>14404012.114193542</v>
      </c>
      <c r="O110" s="29">
        <f t="shared" si="8"/>
        <v>15187162.629565472</v>
      </c>
      <c r="P110" s="43">
        <f t="shared" si="9"/>
        <v>14.404012114193542</v>
      </c>
      <c r="Q110" s="43">
        <f t="shared" si="10"/>
        <v>15.187162629565472</v>
      </c>
      <c r="R110" s="29"/>
      <c r="S110" s="10"/>
    </row>
    <row r="111" spans="1:19" x14ac:dyDescent="0.55000000000000004">
      <c r="A111" s="3" t="s">
        <v>17</v>
      </c>
      <c r="B111" s="3">
        <v>2028</v>
      </c>
      <c r="C111" s="33">
        <v>3543.7717951297791</v>
      </c>
      <c r="D111" s="46">
        <v>3551.3424700655637</v>
      </c>
      <c r="E111" s="33">
        <v>1043.3200469119013</v>
      </c>
      <c r="F111" s="46">
        <v>1047.8787350175</v>
      </c>
      <c r="G111" s="40">
        <v>3490</v>
      </c>
      <c r="H111" s="42">
        <v>1025</v>
      </c>
      <c r="I111" s="29"/>
      <c r="J111" s="7">
        <v>7147806.7934548743</v>
      </c>
      <c r="K111" s="47">
        <v>7681701.8249216909</v>
      </c>
      <c r="L111" s="7">
        <v>7208066.5206430741</v>
      </c>
      <c r="M111" s="47">
        <v>7530472.4043505499</v>
      </c>
      <c r="N111" s="29">
        <f t="shared" si="7"/>
        <v>14355873.314097948</v>
      </c>
      <c r="O111" s="29">
        <f t="shared" si="8"/>
        <v>15212174.229272241</v>
      </c>
      <c r="P111" s="43">
        <f t="shared" si="9"/>
        <v>14.355873314097948</v>
      </c>
      <c r="Q111" s="43">
        <f t="shared" si="10"/>
        <v>15.212174229272241</v>
      </c>
      <c r="R111" s="29"/>
      <c r="S111" s="10"/>
    </row>
    <row r="112" spans="1:19" x14ac:dyDescent="0.55000000000000004">
      <c r="A112" s="3" t="s">
        <v>6</v>
      </c>
      <c r="B112" s="3">
        <v>2029</v>
      </c>
      <c r="C112" s="33">
        <v>3540.1360506536503</v>
      </c>
      <c r="D112" s="46">
        <v>3548.4557030209812</v>
      </c>
      <c r="E112" s="33">
        <v>1044.3253448767532</v>
      </c>
      <c r="F112" s="46">
        <v>1051.1715560945731</v>
      </c>
      <c r="G112" s="40">
        <v>3490</v>
      </c>
      <c r="H112" s="42">
        <v>1025</v>
      </c>
      <c r="I112" s="29"/>
      <c r="J112" s="7">
        <v>6900343.342264927</v>
      </c>
      <c r="K112" s="47">
        <v>7475148.4763390329</v>
      </c>
      <c r="L112" s="7">
        <v>7278561.3337996881</v>
      </c>
      <c r="M112" s="47">
        <v>7767723.2658316866</v>
      </c>
      <c r="N112" s="29">
        <f t="shared" si="7"/>
        <v>14178904.676064614</v>
      </c>
      <c r="O112" s="29">
        <f t="shared" si="8"/>
        <v>15242871.742170719</v>
      </c>
      <c r="P112" s="43">
        <f t="shared" si="9"/>
        <v>14.178904676064613</v>
      </c>
      <c r="Q112" s="43">
        <f t="shared" si="10"/>
        <v>15.242871742170719</v>
      </c>
      <c r="R112" s="29"/>
      <c r="S112" s="10"/>
    </row>
    <row r="113" spans="1:19" x14ac:dyDescent="0.55000000000000004">
      <c r="A113" s="3" t="s">
        <v>7</v>
      </c>
      <c r="B113" s="3">
        <v>2029</v>
      </c>
      <c r="C113" s="33">
        <v>3536.2470163466937</v>
      </c>
      <c r="D113" s="46">
        <v>3545.354639941314</v>
      </c>
      <c r="E113" s="33">
        <v>1043.7263301255193</v>
      </c>
      <c r="F113" s="46">
        <v>1051.1564660586735</v>
      </c>
      <c r="G113" s="40">
        <v>3490</v>
      </c>
      <c r="H113" s="42">
        <v>1025</v>
      </c>
      <c r="I113" s="29"/>
      <c r="J113" s="7">
        <v>6641695.9600433195</v>
      </c>
      <c r="K113" s="47">
        <v>7257350.193722357</v>
      </c>
      <c r="L113" s="7">
        <v>7236516.2891386561</v>
      </c>
      <c r="M113" s="47">
        <v>7766626.8238232126</v>
      </c>
      <c r="N113" s="29">
        <f t="shared" si="7"/>
        <v>13878212.249181975</v>
      </c>
      <c r="O113" s="29">
        <f t="shared" si="8"/>
        <v>15023977.01754557</v>
      </c>
      <c r="P113" s="43">
        <f t="shared" si="9"/>
        <v>13.878212249181974</v>
      </c>
      <c r="Q113" s="43">
        <f t="shared" si="10"/>
        <v>15.023977017545569</v>
      </c>
      <c r="R113" s="29"/>
      <c r="S113" s="10"/>
    </row>
    <row r="114" spans="1:19" x14ac:dyDescent="0.55000000000000004">
      <c r="A114" s="3" t="s">
        <v>8</v>
      </c>
      <c r="B114" s="3">
        <v>2029</v>
      </c>
      <c r="C114" s="33">
        <v>3530.8725569986191</v>
      </c>
      <c r="D114" s="46">
        <v>3540.8737027640823</v>
      </c>
      <c r="E114" s="33">
        <v>1040.6382730368027</v>
      </c>
      <c r="F114" s="46">
        <v>1050.0296854852127</v>
      </c>
      <c r="G114" s="40">
        <v>3490</v>
      </c>
      <c r="H114" s="42">
        <v>1025</v>
      </c>
      <c r="I114" s="29"/>
      <c r="J114" s="7">
        <v>6293874.9396722931</v>
      </c>
      <c r="K114" s="47">
        <v>6950080.8785944628</v>
      </c>
      <c r="L114" s="7">
        <v>7021677.0075666253</v>
      </c>
      <c r="M114" s="47">
        <v>7685023.6668711659</v>
      </c>
      <c r="N114" s="29">
        <f t="shared" si="7"/>
        <v>13315551.947238918</v>
      </c>
      <c r="O114" s="29">
        <f t="shared" si="8"/>
        <v>14635104.54546563</v>
      </c>
      <c r="P114" s="43">
        <f t="shared" si="9"/>
        <v>13.315551947238918</v>
      </c>
      <c r="Q114" s="43">
        <f t="shared" si="10"/>
        <v>14.63510454546563</v>
      </c>
      <c r="R114" s="29"/>
      <c r="S114" s="10"/>
    </row>
    <row r="115" spans="1:19" x14ac:dyDescent="0.55000000000000004">
      <c r="A115" s="3" t="s">
        <v>9</v>
      </c>
      <c r="B115" s="3">
        <v>2029</v>
      </c>
      <c r="C115" s="33">
        <v>3526.6736001813065</v>
      </c>
      <c r="D115" s="46">
        <v>3537.5276928236922</v>
      </c>
      <c r="E115" s="33">
        <v>1036.6967320591307</v>
      </c>
      <c r="F115" s="46">
        <v>1046.988593771096</v>
      </c>
      <c r="G115" s="40">
        <v>3490</v>
      </c>
      <c r="H115" s="42">
        <v>1025</v>
      </c>
      <c r="I115" s="29"/>
      <c r="J115" s="7">
        <v>6029901.7564243833</v>
      </c>
      <c r="K115" s="47">
        <v>6726214.8516757097</v>
      </c>
      <c r="L115" s="7">
        <v>6752049.466288466</v>
      </c>
      <c r="M115" s="47">
        <v>7466956.9030626398</v>
      </c>
      <c r="N115" s="29">
        <f t="shared" si="7"/>
        <v>12781951.222712848</v>
      </c>
      <c r="O115" s="29">
        <f t="shared" si="8"/>
        <v>14193171.754738349</v>
      </c>
      <c r="P115" s="43">
        <f t="shared" si="9"/>
        <v>12.781951222712848</v>
      </c>
      <c r="Q115" s="43">
        <f t="shared" si="10"/>
        <v>14.19317175473835</v>
      </c>
      <c r="R115" s="29"/>
      <c r="S115" s="10"/>
    </row>
    <row r="116" spans="1:19" x14ac:dyDescent="0.55000000000000004">
      <c r="A116" s="3" t="s">
        <v>10</v>
      </c>
      <c r="B116" s="3">
        <v>2029</v>
      </c>
      <c r="C116" s="33">
        <v>3528.2418548715882</v>
      </c>
      <c r="D116" s="46">
        <v>3539.5877643341482</v>
      </c>
      <c r="E116" s="33">
        <v>1031.3288089805351</v>
      </c>
      <c r="F116" s="46">
        <v>1043.7814210235335</v>
      </c>
      <c r="G116" s="40">
        <v>3490</v>
      </c>
      <c r="H116" s="42">
        <v>1025</v>
      </c>
      <c r="I116" s="29"/>
      <c r="J116" s="7">
        <v>6127696.7436232101</v>
      </c>
      <c r="K116" s="47">
        <v>6863520.1200508066</v>
      </c>
      <c r="L116" s="7">
        <v>6392870.9417488035</v>
      </c>
      <c r="M116" s="47">
        <v>7240378.050907651</v>
      </c>
      <c r="N116" s="29">
        <f t="shared" si="7"/>
        <v>12520567.685372014</v>
      </c>
      <c r="O116" s="29">
        <f t="shared" si="8"/>
        <v>14103898.170958458</v>
      </c>
      <c r="P116" s="43">
        <f t="shared" si="9"/>
        <v>12.520567685372013</v>
      </c>
      <c r="Q116" s="43">
        <f t="shared" si="10"/>
        <v>14.103898170958457</v>
      </c>
      <c r="R116" s="29"/>
      <c r="S116" s="10"/>
    </row>
    <row r="117" spans="1:19" x14ac:dyDescent="0.55000000000000004">
      <c r="A117" s="3" t="s">
        <v>11</v>
      </c>
      <c r="B117" s="3">
        <v>2029</v>
      </c>
      <c r="C117" s="33">
        <v>3534.2263522469207</v>
      </c>
      <c r="D117" s="46">
        <v>3545.7423722258841</v>
      </c>
      <c r="E117" s="33">
        <v>1029.2123065805113</v>
      </c>
      <c r="F117" s="46">
        <v>1042.9116354368796</v>
      </c>
      <c r="G117" s="40">
        <v>3490</v>
      </c>
      <c r="H117" s="42">
        <v>1025</v>
      </c>
      <c r="I117" s="29"/>
      <c r="J117" s="7">
        <v>6509615.1884000413</v>
      </c>
      <c r="K117" s="47">
        <v>7284354.4193116566</v>
      </c>
      <c r="L117" s="7">
        <v>6253791.1519127861</v>
      </c>
      <c r="M117" s="47">
        <v>7179520.5113475882</v>
      </c>
      <c r="N117" s="29">
        <f t="shared" si="7"/>
        <v>12763406.340312827</v>
      </c>
      <c r="O117" s="29">
        <f t="shared" si="8"/>
        <v>14463874.930659246</v>
      </c>
      <c r="P117" s="43">
        <f t="shared" si="9"/>
        <v>12.763406340312827</v>
      </c>
      <c r="Q117" s="43">
        <f t="shared" si="10"/>
        <v>14.463874930659246</v>
      </c>
      <c r="R117" s="29"/>
      <c r="S117" s="10"/>
    </row>
    <row r="118" spans="1:19" x14ac:dyDescent="0.55000000000000004">
      <c r="A118" s="3" t="s">
        <v>12</v>
      </c>
      <c r="B118" s="3">
        <v>2029</v>
      </c>
      <c r="C118" s="33">
        <v>3528.9644231786842</v>
      </c>
      <c r="D118" s="46">
        <v>3541.4062578449884</v>
      </c>
      <c r="E118" s="33">
        <v>1027.4822108044195</v>
      </c>
      <c r="F118" s="46">
        <v>1040.9574221264486</v>
      </c>
      <c r="G118" s="40">
        <v>3490</v>
      </c>
      <c r="H118" s="42">
        <v>1025</v>
      </c>
      <c r="I118" s="29"/>
      <c r="J118" s="7">
        <v>6173065.9664349435</v>
      </c>
      <c r="K118" s="47">
        <v>6986136.1427827897</v>
      </c>
      <c r="L118" s="7">
        <v>6141131.7226454653</v>
      </c>
      <c r="M118" s="47">
        <v>7043726.3798720734</v>
      </c>
      <c r="N118" s="29">
        <f t="shared" si="7"/>
        <v>12314197.68908041</v>
      </c>
      <c r="O118" s="29">
        <f t="shared" si="8"/>
        <v>14029862.522654863</v>
      </c>
      <c r="P118" s="43">
        <f t="shared" si="9"/>
        <v>12.314197689080411</v>
      </c>
      <c r="Q118" s="43">
        <f t="shared" si="10"/>
        <v>14.029862522654863</v>
      </c>
      <c r="R118" s="29"/>
      <c r="S118" s="10"/>
    </row>
    <row r="119" spans="1:19" x14ac:dyDescent="0.55000000000000004">
      <c r="A119" s="3" t="s">
        <v>13</v>
      </c>
      <c r="B119" s="3">
        <v>2029</v>
      </c>
      <c r="C119" s="33">
        <v>3520.8505756415052</v>
      </c>
      <c r="D119" s="46">
        <v>3534.4845093773024</v>
      </c>
      <c r="E119" s="33">
        <v>1027.5451670496518</v>
      </c>
      <c r="F119" s="46">
        <v>1039.6329373862277</v>
      </c>
      <c r="G119" s="40">
        <v>3490</v>
      </c>
      <c r="H119" s="42">
        <v>1025</v>
      </c>
      <c r="I119" s="29"/>
      <c r="J119" s="7">
        <v>5675103.7717211209</v>
      </c>
      <c r="K119" s="47">
        <v>6526391.1732610576</v>
      </c>
      <c r="L119" s="7">
        <v>6145216.6061997944</v>
      </c>
      <c r="M119" s="47">
        <v>6952427.9770527016</v>
      </c>
      <c r="N119" s="29">
        <f t="shared" si="7"/>
        <v>11820320.377920914</v>
      </c>
      <c r="O119" s="29">
        <f t="shared" si="8"/>
        <v>13478819.150313759</v>
      </c>
      <c r="P119" s="43">
        <f t="shared" si="9"/>
        <v>11.820320377920915</v>
      </c>
      <c r="Q119" s="43">
        <f t="shared" si="10"/>
        <v>13.478819150313759</v>
      </c>
      <c r="R119" s="29"/>
      <c r="S119" s="10"/>
    </row>
    <row r="120" spans="1:19" x14ac:dyDescent="0.55000000000000004">
      <c r="A120" s="3" t="s">
        <v>14</v>
      </c>
      <c r="B120" s="3">
        <v>2029</v>
      </c>
      <c r="C120" s="33">
        <v>3520.7650894047756</v>
      </c>
      <c r="D120" s="46">
        <v>3534.9883980973996</v>
      </c>
      <c r="E120" s="33">
        <v>1025.5767091520368</v>
      </c>
      <c r="F120" s="46">
        <v>1037.2707100479863</v>
      </c>
      <c r="G120" s="40">
        <v>3490</v>
      </c>
      <c r="H120" s="42">
        <v>1025</v>
      </c>
      <c r="I120" s="29"/>
      <c r="J120" s="7">
        <v>5669994.6115550846</v>
      </c>
      <c r="K120" s="47">
        <v>6559230.074186435</v>
      </c>
      <c r="L120" s="7">
        <v>6018133.16556748</v>
      </c>
      <c r="M120" s="47">
        <v>6791002.7477606628</v>
      </c>
      <c r="N120" s="29">
        <f t="shared" si="7"/>
        <v>11688127.777122565</v>
      </c>
      <c r="O120" s="29">
        <f t="shared" si="8"/>
        <v>13350232.821947098</v>
      </c>
      <c r="P120" s="43">
        <f t="shared" si="9"/>
        <v>11.688127777122565</v>
      </c>
      <c r="Q120" s="43">
        <f t="shared" si="10"/>
        <v>13.350232821947097</v>
      </c>
      <c r="R120" s="29"/>
      <c r="S120" s="10"/>
    </row>
    <row r="121" spans="1:19" x14ac:dyDescent="0.55000000000000004">
      <c r="A121" s="3" t="s">
        <v>15</v>
      </c>
      <c r="B121" s="3">
        <v>2029</v>
      </c>
      <c r="C121" s="33">
        <v>3520.3946486378345</v>
      </c>
      <c r="D121" s="46">
        <v>3537.4781631384476</v>
      </c>
      <c r="E121" s="33">
        <v>1029.1388761243873</v>
      </c>
      <c r="F121" s="46">
        <v>1034.954124048309</v>
      </c>
      <c r="G121" s="40">
        <v>3490</v>
      </c>
      <c r="H121" s="42">
        <v>1025</v>
      </c>
      <c r="I121" s="29"/>
      <c r="J121" s="7">
        <v>5647875.2533352226</v>
      </c>
      <c r="K121" s="47">
        <v>6722933.4518459244</v>
      </c>
      <c r="L121" s="7">
        <v>6248989.3875259282</v>
      </c>
      <c r="M121" s="47">
        <v>6634427.5215958608</v>
      </c>
      <c r="N121" s="29">
        <f t="shared" si="7"/>
        <v>11896864.64086115</v>
      </c>
      <c r="O121" s="29">
        <f t="shared" si="8"/>
        <v>13357360.973441785</v>
      </c>
      <c r="P121" s="43">
        <f t="shared" si="9"/>
        <v>11.89686464086115</v>
      </c>
      <c r="Q121" s="43">
        <f t="shared" si="10"/>
        <v>13.357360973441786</v>
      </c>
      <c r="R121" s="29"/>
      <c r="S121" s="10"/>
    </row>
    <row r="122" spans="1:19" x14ac:dyDescent="0.55000000000000004">
      <c r="A122" s="3" t="s">
        <v>16</v>
      </c>
      <c r="B122" s="3">
        <v>2029</v>
      </c>
      <c r="C122" s="33">
        <v>3518.4249851327681</v>
      </c>
      <c r="D122" s="46">
        <v>3538.2523144085926</v>
      </c>
      <c r="E122" s="33">
        <v>1030.6566040305829</v>
      </c>
      <c r="F122" s="46">
        <v>1034.9218681571381</v>
      </c>
      <c r="G122" s="40">
        <v>3490</v>
      </c>
      <c r="H122" s="42">
        <v>1025</v>
      </c>
      <c r="I122" s="29"/>
      <c r="J122" s="7">
        <v>5531134.7634798512</v>
      </c>
      <c r="K122" s="47">
        <v>6774332.3817241825</v>
      </c>
      <c r="L122" s="7">
        <v>6348543.5678703059</v>
      </c>
      <c r="M122" s="47">
        <v>6632261.6030155011</v>
      </c>
      <c r="N122" s="29">
        <f t="shared" si="7"/>
        <v>11879678.331350157</v>
      </c>
      <c r="O122" s="29">
        <f t="shared" si="8"/>
        <v>13406593.984739684</v>
      </c>
      <c r="P122" s="43">
        <f t="shared" si="9"/>
        <v>11.879678331350156</v>
      </c>
      <c r="Q122" s="43">
        <f t="shared" si="10"/>
        <v>13.406593984739684</v>
      </c>
      <c r="R122" s="29"/>
      <c r="S122" s="10"/>
    </row>
    <row r="123" spans="1:19" x14ac:dyDescent="0.55000000000000004">
      <c r="A123" s="3" t="s">
        <v>17</v>
      </c>
      <c r="B123" s="3">
        <v>2029</v>
      </c>
      <c r="C123" s="33">
        <v>3513.2101458681459</v>
      </c>
      <c r="D123" s="46">
        <v>3535.9476406832978</v>
      </c>
      <c r="E123" s="33">
        <v>1033.6708388879883</v>
      </c>
      <c r="F123" s="46">
        <v>1037.254936233245</v>
      </c>
      <c r="G123" s="40">
        <v>3490</v>
      </c>
      <c r="H123" s="42">
        <v>1025</v>
      </c>
      <c r="I123" s="29"/>
      <c r="J123" s="7">
        <v>5228714.0318088848</v>
      </c>
      <c r="K123" s="47">
        <v>6622020.1462225262</v>
      </c>
      <c r="L123" s="7">
        <v>6548442.821206484</v>
      </c>
      <c r="M123" s="47">
        <v>6789930.9170489982</v>
      </c>
      <c r="N123" s="29">
        <f t="shared" si="7"/>
        <v>11777156.853015369</v>
      </c>
      <c r="O123" s="29">
        <f t="shared" si="8"/>
        <v>13411951.063271524</v>
      </c>
      <c r="P123" s="43">
        <f t="shared" si="9"/>
        <v>11.777156853015368</v>
      </c>
      <c r="Q123" s="43">
        <f t="shared" si="10"/>
        <v>13.411951063271525</v>
      </c>
      <c r="R123" s="29"/>
      <c r="S123" s="10"/>
    </row>
    <row r="124" spans="1:19" x14ac:dyDescent="0.55000000000000004">
      <c r="A124" s="3" t="s">
        <v>6</v>
      </c>
      <c r="B124" s="3">
        <v>2030</v>
      </c>
      <c r="C124" s="33">
        <v>3509.6199645362917</v>
      </c>
      <c r="D124" s="46">
        <v>3528.9438432288366</v>
      </c>
      <c r="E124" s="33">
        <v>1033.9023166425186</v>
      </c>
      <c r="F124" s="46">
        <v>1043.3019950129578</v>
      </c>
      <c r="G124" s="40">
        <v>3490</v>
      </c>
      <c r="H124" s="42">
        <v>1025</v>
      </c>
      <c r="I124" s="29"/>
      <c r="J124" s="7">
        <v>5026107.9152221158</v>
      </c>
      <c r="K124" s="47">
        <v>6171772.3544170214</v>
      </c>
      <c r="L124" s="7">
        <v>6563912.0165862367</v>
      </c>
      <c r="M124" s="47">
        <v>7206804.1152461665</v>
      </c>
      <c r="N124" s="29">
        <f t="shared" si="7"/>
        <v>11590019.931808352</v>
      </c>
      <c r="O124" s="29">
        <f t="shared" si="8"/>
        <v>13378576.469663188</v>
      </c>
      <c r="P124" s="43">
        <f t="shared" si="9"/>
        <v>11.590019931808353</v>
      </c>
      <c r="Q124" s="43">
        <f t="shared" si="10"/>
        <v>13.378576469663187</v>
      </c>
      <c r="R124" s="29"/>
      <c r="S124" s="10"/>
    </row>
    <row r="125" spans="1:19" x14ac:dyDescent="0.55000000000000004">
      <c r="A125" s="3" t="s">
        <v>7</v>
      </c>
      <c r="B125" s="3">
        <v>2030</v>
      </c>
      <c r="C125" s="33">
        <v>3511.4532719149956</v>
      </c>
      <c r="D125" s="46">
        <v>3527.3072029761092</v>
      </c>
      <c r="E125" s="33">
        <v>1032.8403342043421</v>
      </c>
      <c r="F125" s="46">
        <v>1046.5941588121207</v>
      </c>
      <c r="G125" s="40">
        <v>3490</v>
      </c>
      <c r="H125" s="42">
        <v>1025</v>
      </c>
      <c r="I125" s="29"/>
      <c r="J125" s="7">
        <v>5128991.0553285982</v>
      </c>
      <c r="K125" s="47">
        <v>6069298.2738105021</v>
      </c>
      <c r="L125" s="7">
        <v>6493073.9472623775</v>
      </c>
      <c r="M125" s="47">
        <v>7438908.6331299013</v>
      </c>
      <c r="N125" s="29">
        <f t="shared" si="7"/>
        <v>11622065.002590977</v>
      </c>
      <c r="O125" s="29">
        <f t="shared" si="8"/>
        <v>13508206.906940404</v>
      </c>
      <c r="P125" s="43">
        <f t="shared" si="9"/>
        <v>11.622065002590977</v>
      </c>
      <c r="Q125" s="43">
        <f t="shared" si="10"/>
        <v>13.508206906940405</v>
      </c>
      <c r="R125" s="29"/>
      <c r="S125" s="10"/>
    </row>
    <row r="126" spans="1:19" x14ac:dyDescent="0.55000000000000004">
      <c r="A126" s="3" t="s">
        <v>8</v>
      </c>
      <c r="B126" s="3">
        <v>2030</v>
      </c>
      <c r="C126" s="33">
        <v>3508.9571235119183</v>
      </c>
      <c r="D126" s="46">
        <v>3521.3180367372629</v>
      </c>
      <c r="E126" s="33">
        <v>1027.831201967108</v>
      </c>
      <c r="F126" s="46">
        <v>1047.567672859745</v>
      </c>
      <c r="G126" s="40">
        <v>3490</v>
      </c>
      <c r="H126" s="42">
        <v>1025</v>
      </c>
      <c r="I126" s="29"/>
      <c r="J126" s="7">
        <v>4989197.1245744964</v>
      </c>
      <c r="K126" s="47">
        <v>5703103.4528939584</v>
      </c>
      <c r="L126" s="7">
        <v>6163788.2813203847</v>
      </c>
      <c r="M126" s="47">
        <v>7508243.902557373</v>
      </c>
      <c r="N126" s="29">
        <f t="shared" si="7"/>
        <v>11152985.405894881</v>
      </c>
      <c r="O126" s="29">
        <f t="shared" si="8"/>
        <v>13211347.355451331</v>
      </c>
      <c r="P126" s="43">
        <f t="shared" si="9"/>
        <v>11.152985405894881</v>
      </c>
      <c r="Q126" s="43">
        <f t="shared" si="10"/>
        <v>13.211347355451331</v>
      </c>
      <c r="R126" s="29"/>
      <c r="S126" s="10"/>
    </row>
    <row r="127" spans="1:19" x14ac:dyDescent="0.55000000000000004">
      <c r="A127" s="3" t="s">
        <v>9</v>
      </c>
      <c r="B127" s="3">
        <v>2030</v>
      </c>
      <c r="C127" s="33">
        <v>3525.9540227562657</v>
      </c>
      <c r="D127" s="46">
        <v>3534.1633593086817</v>
      </c>
      <c r="E127" s="33">
        <v>1021.3693995911192</v>
      </c>
      <c r="F127" s="46">
        <v>1045.6648942996135</v>
      </c>
      <c r="G127" s="40">
        <v>3490</v>
      </c>
      <c r="H127" s="42">
        <v>1025</v>
      </c>
      <c r="I127" s="29"/>
      <c r="J127" s="7">
        <v>5985341.2785447305</v>
      </c>
      <c r="K127" s="47">
        <v>6505521.6792388353</v>
      </c>
      <c r="L127" s="7">
        <v>5750523.6222732207</v>
      </c>
      <c r="M127" s="47">
        <v>7373025.2291608509</v>
      </c>
      <c r="N127" s="29">
        <f t="shared" si="7"/>
        <v>11735864.900817951</v>
      </c>
      <c r="O127" s="29">
        <f t="shared" si="8"/>
        <v>13878546.908399686</v>
      </c>
      <c r="P127" s="43">
        <f t="shared" si="9"/>
        <v>11.735864900817951</v>
      </c>
      <c r="Q127" s="43">
        <f t="shared" si="10"/>
        <v>13.878546908399686</v>
      </c>
      <c r="R127" s="29"/>
      <c r="S127" s="10"/>
    </row>
    <row r="128" spans="1:19" x14ac:dyDescent="0.55000000000000004">
      <c r="A128" s="3" t="s">
        <v>10</v>
      </c>
      <c r="B128" s="3">
        <v>2030</v>
      </c>
      <c r="C128" s="33">
        <v>3556.0695517336267</v>
      </c>
      <c r="D128" s="46">
        <v>3560.4141385985026</v>
      </c>
      <c r="E128" s="33">
        <v>1016.4933840554579</v>
      </c>
      <c r="F128" s="46">
        <v>1045.9115633509243</v>
      </c>
      <c r="G128" s="40">
        <v>3490</v>
      </c>
      <c r="H128" s="42">
        <v>1025</v>
      </c>
      <c r="I128" s="29"/>
      <c r="J128" s="7">
        <v>8027811.1754143117</v>
      </c>
      <c r="K128" s="47">
        <v>8354571.8087543361</v>
      </c>
      <c r="L128" s="7">
        <v>5447193.8736283388</v>
      </c>
      <c r="M128" s="47">
        <v>7390482.9845983181</v>
      </c>
      <c r="N128" s="29">
        <f t="shared" si="7"/>
        <v>13475005.04904265</v>
      </c>
      <c r="O128" s="29">
        <f t="shared" si="8"/>
        <v>15745054.793352654</v>
      </c>
      <c r="P128" s="43">
        <f t="shared" si="9"/>
        <v>13.47500504904265</v>
      </c>
      <c r="Q128" s="43">
        <f t="shared" si="10"/>
        <v>15.745054793352654</v>
      </c>
      <c r="R128" s="29"/>
      <c r="S128" s="10"/>
    </row>
    <row r="129" spans="1:19" x14ac:dyDescent="0.55000000000000004">
      <c r="A129" s="3" t="s">
        <v>11</v>
      </c>
      <c r="B129" s="3">
        <v>2030</v>
      </c>
      <c r="C129" s="33">
        <v>3570.7937715008479</v>
      </c>
      <c r="D129" s="46">
        <v>3573.3972242122381</v>
      </c>
      <c r="E129" s="33">
        <v>1009.9487730557845</v>
      </c>
      <c r="F129" s="46">
        <v>1043.4111998995716</v>
      </c>
      <c r="G129" s="40">
        <v>3490</v>
      </c>
      <c r="H129" s="42">
        <v>1025</v>
      </c>
      <c r="I129" s="29"/>
      <c r="J129" s="7">
        <v>9171403.0314690638</v>
      </c>
      <c r="K129" s="47">
        <v>9384461.8226955198</v>
      </c>
      <c r="L129" s="7">
        <v>5051507.2219674857</v>
      </c>
      <c r="M129" s="47">
        <v>7214441.0313768424</v>
      </c>
      <c r="N129" s="29">
        <f t="shared" si="7"/>
        <v>14222910.25343655</v>
      </c>
      <c r="O129" s="29">
        <f t="shared" si="8"/>
        <v>16598902.854072362</v>
      </c>
      <c r="P129" s="43">
        <f t="shared" si="9"/>
        <v>14.222910253436551</v>
      </c>
      <c r="Q129" s="43">
        <f t="shared" si="10"/>
        <v>16.598902854072364</v>
      </c>
      <c r="R129" s="29"/>
      <c r="S129" s="10"/>
    </row>
    <row r="130" spans="1:19" x14ac:dyDescent="0.55000000000000004">
      <c r="A130" s="3" t="s">
        <v>12</v>
      </c>
      <c r="B130" s="3">
        <v>2030</v>
      </c>
      <c r="C130" s="33">
        <v>3575.4024535117969</v>
      </c>
      <c r="D130" s="46">
        <v>3576.3053737437099</v>
      </c>
      <c r="E130" s="33">
        <v>1008.3177460095994</v>
      </c>
      <c r="F130" s="46">
        <v>1044.4549440881237</v>
      </c>
      <c r="G130" s="40">
        <v>3490</v>
      </c>
      <c r="H130" s="42">
        <v>1025</v>
      </c>
      <c r="I130" s="29"/>
      <c r="J130" s="7">
        <v>9550804.9228875022</v>
      </c>
      <c r="K130" s="47">
        <v>9626347.2571389563</v>
      </c>
      <c r="L130" s="7">
        <v>4954945.0433297306</v>
      </c>
      <c r="M130" s="47">
        <v>7287668.0111842789</v>
      </c>
      <c r="N130" s="29">
        <f t="shared" si="7"/>
        <v>14505749.966217233</v>
      </c>
      <c r="O130" s="29">
        <f t="shared" si="8"/>
        <v>16914015.268323235</v>
      </c>
      <c r="P130" s="43">
        <f t="shared" si="9"/>
        <v>14.505749966217232</v>
      </c>
      <c r="Q130" s="43">
        <f t="shared" si="10"/>
        <v>16.914015268323237</v>
      </c>
      <c r="R130" s="29"/>
      <c r="S130" s="10"/>
    </row>
    <row r="131" spans="1:19" x14ac:dyDescent="0.55000000000000004">
      <c r="A131" s="3" t="s">
        <v>13</v>
      </c>
      <c r="B131" s="3">
        <v>2030</v>
      </c>
      <c r="C131" s="33">
        <v>3556.962602578466</v>
      </c>
      <c r="D131" s="46">
        <v>3570.2552960185203</v>
      </c>
      <c r="E131" s="33">
        <v>1025.9774724424485</v>
      </c>
      <c r="F131" s="46">
        <v>1045.5923341759594</v>
      </c>
      <c r="G131" s="40">
        <v>3490</v>
      </c>
      <c r="H131" s="42">
        <v>1025</v>
      </c>
      <c r="I131" s="29"/>
      <c r="J131" s="7">
        <v>8094298.2029937003</v>
      </c>
      <c r="K131" s="47">
        <v>9127744.9566427991</v>
      </c>
      <c r="L131" s="7">
        <v>6043906.2527738586</v>
      </c>
      <c r="M131" s="47">
        <v>7367889.8589693559</v>
      </c>
      <c r="N131" s="29">
        <f t="shared" si="7"/>
        <v>14138204.455767559</v>
      </c>
      <c r="O131" s="29">
        <f t="shared" si="8"/>
        <v>16495634.815612156</v>
      </c>
      <c r="P131" s="43">
        <f t="shared" si="9"/>
        <v>14.138204455767559</v>
      </c>
      <c r="Q131" s="43">
        <f t="shared" si="10"/>
        <v>16.495634815612156</v>
      </c>
      <c r="R131" s="29"/>
      <c r="S131" s="10"/>
    </row>
    <row r="132" spans="1:19" x14ac:dyDescent="0.55000000000000004">
      <c r="A132" s="3" t="s">
        <v>14</v>
      </c>
      <c r="B132" s="3">
        <v>2030</v>
      </c>
      <c r="C132" s="33">
        <v>3541.4310750513314</v>
      </c>
      <c r="D132" s="46">
        <v>3565.3987268697906</v>
      </c>
      <c r="E132" s="33">
        <v>1037.3616595047251</v>
      </c>
      <c r="F132" s="46">
        <v>1045.0963329903966</v>
      </c>
      <c r="G132" s="40">
        <v>3490</v>
      </c>
      <c r="H132" s="42">
        <v>1025</v>
      </c>
      <c r="I132" s="29"/>
      <c r="J132" s="7">
        <v>6987817.6187009402</v>
      </c>
      <c r="K132" s="47">
        <v>8740323.2112581506</v>
      </c>
      <c r="L132" s="7">
        <v>6797182.7633460732</v>
      </c>
      <c r="M132" s="47">
        <v>7332853.687119944</v>
      </c>
      <c r="N132" s="29">
        <f t="shared" si="7"/>
        <v>13785000.382047012</v>
      </c>
      <c r="O132" s="29">
        <f t="shared" si="8"/>
        <v>16073176.898378095</v>
      </c>
      <c r="P132" s="43">
        <f t="shared" si="9"/>
        <v>13.785000382047013</v>
      </c>
      <c r="Q132" s="43">
        <f t="shared" si="10"/>
        <v>16.073176898378094</v>
      </c>
      <c r="R132" s="29"/>
      <c r="S132" s="10"/>
    </row>
    <row r="133" spans="1:19" x14ac:dyDescent="0.55000000000000004">
      <c r="A133" s="3" t="s">
        <v>15</v>
      </c>
      <c r="B133" s="3">
        <v>2030</v>
      </c>
      <c r="C133" s="33">
        <v>3540.727148947788</v>
      </c>
      <c r="D133" s="46">
        <v>3563.3584702326852</v>
      </c>
      <c r="E133" s="33">
        <v>1037.50735107526</v>
      </c>
      <c r="F133" s="46">
        <v>1044.532647204634</v>
      </c>
      <c r="G133" s="40">
        <v>3490</v>
      </c>
      <c r="H133" s="42">
        <v>1025</v>
      </c>
      <c r="I133" s="29"/>
      <c r="J133" s="7">
        <v>6940183.3578178091</v>
      </c>
      <c r="K133" s="47">
        <v>8580978.5017265081</v>
      </c>
      <c r="L133" s="7">
        <v>6807083.6964381086</v>
      </c>
      <c r="M133" s="47">
        <v>7293133.5385056026</v>
      </c>
      <c r="N133" s="29">
        <f t="shared" si="7"/>
        <v>13747267.054255918</v>
      </c>
      <c r="O133" s="29">
        <f t="shared" si="8"/>
        <v>15874112.040232111</v>
      </c>
      <c r="P133" s="43">
        <f t="shared" si="9"/>
        <v>13.747267054255918</v>
      </c>
      <c r="Q133" s="43">
        <f t="shared" si="10"/>
        <v>15.874112040232111</v>
      </c>
      <c r="R133" s="29"/>
      <c r="S133" s="10"/>
    </row>
    <row r="134" spans="1:19" x14ac:dyDescent="0.55000000000000004">
      <c r="A134" s="3" t="s">
        <v>16</v>
      </c>
      <c r="B134" s="3">
        <v>2030</v>
      </c>
      <c r="C134" s="33">
        <v>3539.3735455609781</v>
      </c>
      <c r="D134" s="46">
        <v>3560.9741173985408</v>
      </c>
      <c r="E134" s="33">
        <v>1037.0841545745336</v>
      </c>
      <c r="F134" s="46">
        <v>1045.7517858883828</v>
      </c>
      <c r="G134" s="40">
        <v>3490</v>
      </c>
      <c r="H134" s="42">
        <v>1025</v>
      </c>
      <c r="I134" s="29"/>
      <c r="J134" s="7">
        <v>6849168.4695838885</v>
      </c>
      <c r="K134" s="47">
        <v>8397302.1629800331</v>
      </c>
      <c r="L134" s="7">
        <v>6778326.3033395531</v>
      </c>
      <c r="M134" s="47">
        <v>7379174.8944643969</v>
      </c>
      <c r="N134" s="29">
        <f t="shared" si="7"/>
        <v>13627494.772923442</v>
      </c>
      <c r="O134" s="29">
        <f t="shared" si="8"/>
        <v>15776477.057444431</v>
      </c>
      <c r="P134" s="43">
        <f t="shared" si="9"/>
        <v>13.627494772923441</v>
      </c>
      <c r="Q134" s="43">
        <f t="shared" si="10"/>
        <v>15.776477057444431</v>
      </c>
      <c r="R134" s="29"/>
      <c r="S134" s="10"/>
    </row>
    <row r="135" spans="1:19" x14ac:dyDescent="0.55000000000000004">
      <c r="A135" s="3" t="s">
        <v>17</v>
      </c>
      <c r="B135" s="3">
        <v>2030</v>
      </c>
      <c r="C135" s="33">
        <v>3535.8475819639875</v>
      </c>
      <c r="D135" s="46">
        <v>3556.9196329396304</v>
      </c>
      <c r="E135" s="33">
        <v>1037.969144878022</v>
      </c>
      <c r="F135" s="46">
        <v>1048.9972968968582</v>
      </c>
      <c r="G135" s="40">
        <v>3490</v>
      </c>
      <c r="H135" s="42">
        <v>1025</v>
      </c>
      <c r="I135" s="29"/>
      <c r="J135" s="7">
        <v>6615459.9583860645</v>
      </c>
      <c r="K135" s="47">
        <v>8091094.5989921261</v>
      </c>
      <c r="L135" s="7">
        <v>6838537.3959318278</v>
      </c>
      <c r="M135" s="47">
        <v>7610643.9171944112</v>
      </c>
      <c r="N135" s="29">
        <f t="shared" si="7"/>
        <v>13453997.354317892</v>
      </c>
      <c r="O135" s="29">
        <f t="shared" si="8"/>
        <v>15701738.516186537</v>
      </c>
      <c r="P135" s="43">
        <f t="shared" si="9"/>
        <v>13.453997354317892</v>
      </c>
      <c r="Q135" s="43">
        <f t="shared" si="10"/>
        <v>15.701738516186538</v>
      </c>
      <c r="R135" s="29"/>
      <c r="S135" s="10"/>
    </row>
    <row r="136" spans="1:19" x14ac:dyDescent="0.55000000000000004">
      <c r="A136" s="3" t="s">
        <v>6</v>
      </c>
      <c r="B136" s="3">
        <v>2031</v>
      </c>
      <c r="C136" s="33">
        <v>3528.4825457118527</v>
      </c>
      <c r="D136" s="46">
        <v>3551.796230631317</v>
      </c>
      <c r="E136" s="33">
        <v>1039.3878378819418</v>
      </c>
      <c r="F136" s="46">
        <v>1051.4139725404355</v>
      </c>
      <c r="G136" s="40">
        <v>3490</v>
      </c>
      <c r="H136" s="42">
        <v>1025</v>
      </c>
      <c r="I136" s="29"/>
      <c r="J136" s="7">
        <v>6142779.5436658822</v>
      </c>
      <c r="K136" s="47">
        <v>7714501.9795065252</v>
      </c>
      <c r="L136" s="7">
        <v>6935594.5759981545</v>
      </c>
      <c r="M136" s="47">
        <v>7785337.2447880451</v>
      </c>
      <c r="N136" s="29">
        <f t="shared" si="7"/>
        <v>13078374.119664036</v>
      </c>
      <c r="O136" s="29">
        <f t="shared" si="8"/>
        <v>15499839.224294569</v>
      </c>
      <c r="P136" s="43">
        <f t="shared" si="9"/>
        <v>13.078374119664035</v>
      </c>
      <c r="Q136" s="43">
        <f t="shared" si="10"/>
        <v>15.49983922429457</v>
      </c>
      <c r="R136" s="29"/>
      <c r="S136" s="10"/>
    </row>
    <row r="137" spans="1:19" x14ac:dyDescent="0.55000000000000004">
      <c r="A137" s="3" t="s">
        <v>7</v>
      </c>
      <c r="B137" s="3">
        <v>2031</v>
      </c>
      <c r="C137" s="33">
        <v>3523.3820431394702</v>
      </c>
      <c r="D137" s="46">
        <v>3548.6103625193937</v>
      </c>
      <c r="E137" s="33">
        <v>1039.3459159915271</v>
      </c>
      <c r="F137" s="46">
        <v>1051.0071933112231</v>
      </c>
      <c r="G137" s="40">
        <v>3490</v>
      </c>
      <c r="H137" s="42">
        <v>1025</v>
      </c>
      <c r="I137" s="29"/>
      <c r="J137" s="7">
        <v>5827734.5397914797</v>
      </c>
      <c r="K137" s="47">
        <v>7486126.5518120602</v>
      </c>
      <c r="L137" s="7">
        <v>6932719.0696908357</v>
      </c>
      <c r="M137" s="47">
        <v>7755780.6659934772</v>
      </c>
      <c r="N137" s="29">
        <f t="shared" si="7"/>
        <v>12760453.609482314</v>
      </c>
      <c r="O137" s="29">
        <f t="shared" si="8"/>
        <v>15241907.217805538</v>
      </c>
      <c r="P137" s="43">
        <f t="shared" si="9"/>
        <v>12.760453609482314</v>
      </c>
      <c r="Q137" s="43">
        <f t="shared" si="10"/>
        <v>15.241907217805538</v>
      </c>
      <c r="R137" s="29"/>
      <c r="S137" s="10"/>
    </row>
    <row r="138" spans="1:19" x14ac:dyDescent="0.55000000000000004">
      <c r="A138" s="3" t="s">
        <v>8</v>
      </c>
      <c r="B138" s="3">
        <v>2031</v>
      </c>
      <c r="C138" s="33">
        <v>3519.7977116677298</v>
      </c>
      <c r="D138" s="46">
        <v>3546.8408076049336</v>
      </c>
      <c r="E138" s="33">
        <v>1037.2327789490619</v>
      </c>
      <c r="F138" s="46">
        <v>1049.4967144590212</v>
      </c>
      <c r="G138" s="40">
        <v>3490</v>
      </c>
      <c r="H138" s="42">
        <v>1025</v>
      </c>
      <c r="I138" s="29"/>
      <c r="J138" s="7">
        <v>5612351.6259418987</v>
      </c>
      <c r="K138" s="47">
        <v>7361206.2280676402</v>
      </c>
      <c r="L138" s="7">
        <v>6788425.329588756</v>
      </c>
      <c r="M138" s="47">
        <v>7646581.5724711642</v>
      </c>
      <c r="N138" s="29">
        <f t="shared" si="7"/>
        <v>12400776.955530655</v>
      </c>
      <c r="O138" s="29">
        <f t="shared" si="8"/>
        <v>15007787.800538804</v>
      </c>
      <c r="P138" s="43">
        <f t="shared" si="9"/>
        <v>12.400776955530654</v>
      </c>
      <c r="Q138" s="43">
        <f t="shared" si="10"/>
        <v>15.007787800538804</v>
      </c>
      <c r="R138" s="29"/>
      <c r="S138" s="10"/>
    </row>
    <row r="139" spans="1:19" x14ac:dyDescent="0.55000000000000004">
      <c r="A139" s="3" t="s">
        <v>9</v>
      </c>
      <c r="B139" s="3">
        <v>2031</v>
      </c>
      <c r="C139" s="33">
        <v>3518.1783227992496</v>
      </c>
      <c r="D139" s="46">
        <v>3546.6880725592291</v>
      </c>
      <c r="E139" s="33">
        <v>1032.6992166745488</v>
      </c>
      <c r="F139" s="46">
        <v>1045.0791434170706</v>
      </c>
      <c r="G139" s="40">
        <v>3490</v>
      </c>
      <c r="H139" s="42">
        <v>1025</v>
      </c>
      <c r="I139" s="29"/>
      <c r="J139" s="7">
        <v>5516617.2989099575</v>
      </c>
      <c r="K139" s="47">
        <v>7350489.1825840464</v>
      </c>
      <c r="L139" s="7">
        <v>6483688.5025908928</v>
      </c>
      <c r="M139" s="47">
        <v>7331640.0001056902</v>
      </c>
      <c r="N139" s="29">
        <f t="shared" si="7"/>
        <v>12000305.801500849</v>
      </c>
      <c r="O139" s="29">
        <f t="shared" si="8"/>
        <v>14682129.182689738</v>
      </c>
      <c r="P139" s="43">
        <f t="shared" si="9"/>
        <v>12.000305801500849</v>
      </c>
      <c r="Q139" s="43">
        <f t="shared" si="10"/>
        <v>14.682129182689737</v>
      </c>
      <c r="R139" s="29"/>
      <c r="S139" s="10"/>
    </row>
    <row r="140" spans="1:19" x14ac:dyDescent="0.55000000000000004">
      <c r="A140" s="3" t="s">
        <v>10</v>
      </c>
      <c r="B140" s="3">
        <v>2031</v>
      </c>
      <c r="C140" s="33">
        <v>3523.1892474223314</v>
      </c>
      <c r="D140" s="46">
        <v>3552.0612822856892</v>
      </c>
      <c r="E140" s="33">
        <v>1028.5483009848599</v>
      </c>
      <c r="F140" s="46">
        <v>1041.6686298839395</v>
      </c>
      <c r="G140" s="40">
        <v>3490</v>
      </c>
      <c r="H140" s="42">
        <v>1025</v>
      </c>
      <c r="I140" s="29"/>
      <c r="J140" s="7">
        <v>5816025.6471627206</v>
      </c>
      <c r="K140" s="47">
        <v>7733694.9099672884</v>
      </c>
      <c r="L140" s="7">
        <v>6210440.0596502889</v>
      </c>
      <c r="M140" s="47">
        <v>7093002.9610626148</v>
      </c>
      <c r="N140" s="29">
        <f t="shared" si="7"/>
        <v>12026465.706813009</v>
      </c>
      <c r="O140" s="29">
        <f t="shared" si="8"/>
        <v>14826697.871029902</v>
      </c>
      <c r="P140" s="43">
        <f t="shared" si="9"/>
        <v>12.02646570681301</v>
      </c>
      <c r="Q140" s="43">
        <f t="shared" si="10"/>
        <v>14.826697871029902</v>
      </c>
      <c r="R140" s="29"/>
      <c r="S140" s="10"/>
    </row>
    <row r="141" spans="1:19" x14ac:dyDescent="0.55000000000000004">
      <c r="A141" s="3" t="s">
        <v>11</v>
      </c>
      <c r="B141" s="3">
        <v>2031</v>
      </c>
      <c r="C141" s="33">
        <v>3520.7468671742081</v>
      </c>
      <c r="D141" s="46">
        <v>3551.1623171907213</v>
      </c>
      <c r="E141" s="33">
        <v>1023.5915978675641</v>
      </c>
      <c r="F141" s="46">
        <v>1037.4986585158126</v>
      </c>
      <c r="G141" s="40">
        <v>3490</v>
      </c>
      <c r="H141" s="42">
        <v>1025</v>
      </c>
      <c r="I141" s="29"/>
      <c r="J141" s="7">
        <v>5668905.5439096633</v>
      </c>
      <c r="K141" s="47">
        <v>7668705.2470339742</v>
      </c>
      <c r="L141" s="7">
        <v>5891186.051380896</v>
      </c>
      <c r="M141" s="47">
        <v>6806491.8461494688</v>
      </c>
      <c r="N141" s="29">
        <f t="shared" si="7"/>
        <v>11560091.59529056</v>
      </c>
      <c r="O141" s="29">
        <f t="shared" si="8"/>
        <v>14475197.093183443</v>
      </c>
      <c r="P141" s="43">
        <f t="shared" si="9"/>
        <v>11.56009159529056</v>
      </c>
      <c r="Q141" s="43">
        <f t="shared" si="10"/>
        <v>14.475197093183443</v>
      </c>
      <c r="R141" s="29"/>
      <c r="S141" s="10"/>
    </row>
    <row r="142" spans="1:19" x14ac:dyDescent="0.55000000000000004">
      <c r="A142" s="3" t="s">
        <v>12</v>
      </c>
      <c r="B142" s="3">
        <v>2031</v>
      </c>
      <c r="C142" s="33">
        <v>3514.1682831088356</v>
      </c>
      <c r="D142" s="46">
        <v>3547.0048548290883</v>
      </c>
      <c r="E142" s="33">
        <v>1020.0897069357038</v>
      </c>
      <c r="F142" s="46">
        <v>1033.6131642082855</v>
      </c>
      <c r="G142" s="40">
        <v>3490</v>
      </c>
      <c r="H142" s="42">
        <v>1025</v>
      </c>
      <c r="I142" s="29"/>
      <c r="J142" s="7">
        <v>5283555.7812577253</v>
      </c>
      <c r="K142" s="47">
        <v>7372718.0865637381</v>
      </c>
      <c r="L142" s="7">
        <v>5670209.5512444191</v>
      </c>
      <c r="M142" s="47">
        <v>6544588.5377113083</v>
      </c>
      <c r="N142" s="29">
        <f t="shared" si="7"/>
        <v>10953765.332502145</v>
      </c>
      <c r="O142" s="29">
        <f t="shared" si="8"/>
        <v>13917306.624275047</v>
      </c>
      <c r="P142" s="43">
        <f t="shared" si="9"/>
        <v>10.953765332502146</v>
      </c>
      <c r="Q142" s="43">
        <f t="shared" si="10"/>
        <v>13.917306624275048</v>
      </c>
      <c r="R142" s="29"/>
      <c r="S142" s="10"/>
    </row>
    <row r="143" spans="1:19" x14ac:dyDescent="0.55000000000000004">
      <c r="A143" s="3" t="s">
        <v>13</v>
      </c>
      <c r="B143" s="3">
        <v>2031</v>
      </c>
      <c r="C143" s="33">
        <v>3504.612627494118</v>
      </c>
      <c r="D143" s="46">
        <v>3540.5685463910258</v>
      </c>
      <c r="E143" s="33">
        <v>1020.636816309046</v>
      </c>
      <c r="F143" s="46">
        <v>1031.8881244997065</v>
      </c>
      <c r="G143" s="40">
        <v>3490</v>
      </c>
      <c r="H143" s="42">
        <v>1025</v>
      </c>
      <c r="I143" s="29"/>
      <c r="J143" s="7">
        <v>4751161.0650916686</v>
      </c>
      <c r="K143" s="47">
        <v>6929472.1246307185</v>
      </c>
      <c r="L143" s="7">
        <v>5704485.4124535834</v>
      </c>
      <c r="M143" s="47">
        <v>6429861.6318885749</v>
      </c>
      <c r="N143" s="29">
        <f t="shared" si="7"/>
        <v>10455646.477545252</v>
      </c>
      <c r="O143" s="29">
        <f t="shared" si="8"/>
        <v>13359333.756519293</v>
      </c>
      <c r="P143" s="43">
        <f t="shared" si="9"/>
        <v>10.455646477545253</v>
      </c>
      <c r="Q143" s="43">
        <f t="shared" si="10"/>
        <v>13.359333756519293</v>
      </c>
      <c r="R143" s="29"/>
      <c r="S143" s="10"/>
    </row>
    <row r="144" spans="1:19" x14ac:dyDescent="0.55000000000000004">
      <c r="A144" s="3" t="s">
        <v>14</v>
      </c>
      <c r="B144" s="3">
        <v>2031</v>
      </c>
      <c r="C144" s="33">
        <v>3502.6522016788758</v>
      </c>
      <c r="D144" s="46">
        <v>3540.1310366988214</v>
      </c>
      <c r="E144" s="33">
        <v>1021.6348744630175</v>
      </c>
      <c r="F144" s="46">
        <v>1030.5634556185973</v>
      </c>
      <c r="G144" s="40">
        <v>3490</v>
      </c>
      <c r="H144" s="42">
        <v>1025</v>
      </c>
      <c r="I144" s="29"/>
      <c r="J144" s="7">
        <v>4645939.4255223004</v>
      </c>
      <c r="K144" s="47">
        <v>6900005.8244861038</v>
      </c>
      <c r="L144" s="7">
        <v>5767248.0718803648</v>
      </c>
      <c r="M144" s="47">
        <v>6342408.4408632964</v>
      </c>
      <c r="N144" s="29">
        <f t="shared" si="7"/>
        <v>10413187.497402664</v>
      </c>
      <c r="O144" s="29">
        <f t="shared" si="8"/>
        <v>13242414.265349399</v>
      </c>
      <c r="P144" s="43">
        <f t="shared" si="9"/>
        <v>10.413187497402664</v>
      </c>
      <c r="Q144" s="43">
        <f t="shared" si="10"/>
        <v>13.242414265349399</v>
      </c>
      <c r="R144" s="29"/>
      <c r="S144" s="10"/>
    </row>
    <row r="145" spans="1:19" x14ac:dyDescent="0.55000000000000004">
      <c r="A145" s="3" t="s">
        <v>15</v>
      </c>
      <c r="B145" s="3">
        <v>2031</v>
      </c>
      <c r="C145" s="33">
        <v>3496.8700964631603</v>
      </c>
      <c r="D145" s="46">
        <v>3538.3598966725795</v>
      </c>
      <c r="E145" s="33">
        <v>1025.3663572119378</v>
      </c>
      <c r="F145" s="46">
        <v>1027.7883356192383</v>
      </c>
      <c r="G145" s="40">
        <v>3490</v>
      </c>
      <c r="H145" s="42">
        <v>1025</v>
      </c>
      <c r="I145" s="29"/>
      <c r="J145" s="7">
        <v>4343285.8427273454</v>
      </c>
      <c r="K145" s="47">
        <v>6781489.7888659881</v>
      </c>
      <c r="L145" s="7">
        <v>6004626.0132890791</v>
      </c>
      <c r="M145" s="47">
        <v>6161005.0550858993</v>
      </c>
      <c r="N145" s="29">
        <f t="shared" ref="N145:N208" si="11">L145+J145</f>
        <v>10347911.856016424</v>
      </c>
      <c r="O145" s="29">
        <f t="shared" ref="O145:O208" si="12">M145+K145</f>
        <v>12942494.843951888</v>
      </c>
      <c r="P145" s="43">
        <f t="shared" ref="P145:P208" si="13">N145/1000000</f>
        <v>10.347911856016424</v>
      </c>
      <c r="Q145" s="43">
        <f t="shared" ref="Q145:Q208" si="14">O145/1000000</f>
        <v>12.942494843951888</v>
      </c>
      <c r="R145" s="29"/>
      <c r="S145" s="10"/>
    </row>
    <row r="146" spans="1:19" x14ac:dyDescent="0.55000000000000004">
      <c r="A146" s="3" t="s">
        <v>16</v>
      </c>
      <c r="B146" s="3">
        <v>2031</v>
      </c>
      <c r="C146" s="33">
        <v>3492.035409435216</v>
      </c>
      <c r="D146" s="46">
        <v>3537.1709076471798</v>
      </c>
      <c r="E146" s="33">
        <v>1026.9008229240528</v>
      </c>
      <c r="F146" s="46">
        <v>1027.5657872224983</v>
      </c>
      <c r="G146" s="40">
        <v>3490</v>
      </c>
      <c r="H146" s="42">
        <v>1025</v>
      </c>
      <c r="I146" s="29"/>
      <c r="J146" s="7">
        <v>4098205.708422442</v>
      </c>
      <c r="K146" s="47">
        <v>6702610.6150163412</v>
      </c>
      <c r="L146" s="7">
        <v>6103488.1773522915</v>
      </c>
      <c r="M146" s="47">
        <v>6146555.4327823762</v>
      </c>
      <c r="N146" s="29">
        <f t="shared" si="11"/>
        <v>10201693.885774733</v>
      </c>
      <c r="O146" s="29">
        <f t="shared" si="12"/>
        <v>12849166.047798717</v>
      </c>
      <c r="P146" s="43">
        <f t="shared" si="13"/>
        <v>10.201693885774734</v>
      </c>
      <c r="Q146" s="43">
        <f t="shared" si="14"/>
        <v>12.849166047798718</v>
      </c>
      <c r="R146" s="29"/>
      <c r="S146" s="10"/>
    </row>
    <row r="147" spans="1:19" x14ac:dyDescent="0.55000000000000004">
      <c r="A147" s="3" t="s">
        <v>17</v>
      </c>
      <c r="B147" s="3">
        <v>2031</v>
      </c>
      <c r="C147" s="33">
        <v>3483.090197088035</v>
      </c>
      <c r="D147" s="46">
        <v>3532.7768120091791</v>
      </c>
      <c r="E147" s="33">
        <v>1029.0607559326756</v>
      </c>
      <c r="F147" s="46">
        <v>1029.1623655628109</v>
      </c>
      <c r="G147" s="40">
        <v>3490</v>
      </c>
      <c r="H147" s="42">
        <v>1025</v>
      </c>
      <c r="I147" s="29"/>
      <c r="J147" s="7">
        <v>3663598.4095651153</v>
      </c>
      <c r="K147" s="47">
        <v>6415838.0774217211</v>
      </c>
      <c r="L147" s="7">
        <v>6243880.9519495303</v>
      </c>
      <c r="M147" s="47">
        <v>6250525.4088833369</v>
      </c>
      <c r="N147" s="29">
        <f t="shared" si="11"/>
        <v>9907479.3615146466</v>
      </c>
      <c r="O147" s="29">
        <f t="shared" si="12"/>
        <v>12666363.486305058</v>
      </c>
      <c r="P147" s="43">
        <f t="shared" si="13"/>
        <v>9.9074793615146461</v>
      </c>
      <c r="Q147" s="43">
        <f t="shared" si="14"/>
        <v>12.666363486305057</v>
      </c>
      <c r="R147" s="29"/>
      <c r="S147" s="10"/>
    </row>
    <row r="148" spans="1:19" x14ac:dyDescent="0.55000000000000004">
      <c r="A148" s="3" t="s">
        <v>6</v>
      </c>
      <c r="B148" s="3">
        <v>2032</v>
      </c>
      <c r="C148" s="33">
        <v>3476.1257638327297</v>
      </c>
      <c r="D148" s="46">
        <v>3527.5871011826689</v>
      </c>
      <c r="E148" s="33">
        <v>1028.2708073305705</v>
      </c>
      <c r="F148" s="46">
        <v>1031.1685886733433</v>
      </c>
      <c r="G148" s="40">
        <v>3490</v>
      </c>
      <c r="H148" s="42">
        <v>1025</v>
      </c>
      <c r="I148" s="29"/>
      <c r="J148" s="7">
        <v>3342080.8643607353</v>
      </c>
      <c r="K148" s="47">
        <v>6086746.6410809597</v>
      </c>
      <c r="L148" s="7">
        <v>6192372.6826881925</v>
      </c>
      <c r="M148" s="47">
        <v>6382292.2357461639</v>
      </c>
      <c r="N148" s="29">
        <f t="shared" si="11"/>
        <v>9534453.5470489282</v>
      </c>
      <c r="O148" s="29">
        <f t="shared" si="12"/>
        <v>12469038.876827125</v>
      </c>
      <c r="P148" s="43">
        <f t="shared" si="13"/>
        <v>9.534453547048928</v>
      </c>
      <c r="Q148" s="43">
        <f t="shared" si="14"/>
        <v>12.469038876827124</v>
      </c>
      <c r="R148" s="29"/>
      <c r="S148" s="10"/>
    </row>
    <row r="149" spans="1:19" x14ac:dyDescent="0.55000000000000004">
      <c r="A149" s="3" t="s">
        <v>7</v>
      </c>
      <c r="B149" s="3">
        <v>2032</v>
      </c>
      <c r="C149" s="33">
        <v>3470.056310549855</v>
      </c>
      <c r="D149" s="46">
        <v>3523.1814415850677</v>
      </c>
      <c r="E149" s="33">
        <v>1025.4179305150305</v>
      </c>
      <c r="F149" s="46">
        <v>1029.9368180634883</v>
      </c>
      <c r="G149" s="40">
        <v>3490</v>
      </c>
      <c r="H149" s="42">
        <v>1025</v>
      </c>
      <c r="I149" s="29"/>
      <c r="J149" s="7">
        <v>3073613.4228744721</v>
      </c>
      <c r="K149" s="47">
        <v>5815551.5821173238</v>
      </c>
      <c r="L149" s="7">
        <v>6007934.7501223059</v>
      </c>
      <c r="M149" s="47">
        <v>6301235.6767894113</v>
      </c>
      <c r="N149" s="29">
        <f t="shared" si="11"/>
        <v>9081548.172996778</v>
      </c>
      <c r="O149" s="29">
        <f t="shared" si="12"/>
        <v>12116787.258906735</v>
      </c>
      <c r="P149" s="43">
        <f t="shared" si="13"/>
        <v>9.0815481729967775</v>
      </c>
      <c r="Q149" s="43">
        <f t="shared" si="14"/>
        <v>12.116787258906735</v>
      </c>
      <c r="R149" s="29"/>
      <c r="S149" s="10"/>
    </row>
    <row r="150" spans="1:19" x14ac:dyDescent="0.55000000000000004">
      <c r="A150" s="3" t="s">
        <v>8</v>
      </c>
      <c r="B150" s="3">
        <v>2032</v>
      </c>
      <c r="C150" s="33">
        <v>3463.130306031439</v>
      </c>
      <c r="D150" s="46">
        <v>3518.1736551269505</v>
      </c>
      <c r="E150" s="33">
        <v>1019.5945524008971</v>
      </c>
      <c r="F150" s="46">
        <v>1026.5563414376729</v>
      </c>
      <c r="G150" s="40">
        <v>3490</v>
      </c>
      <c r="H150" s="42">
        <v>1025</v>
      </c>
      <c r="I150" s="29"/>
      <c r="J150" s="7">
        <v>2780573.1584372441</v>
      </c>
      <c r="K150" s="47">
        <v>5516342.580162853</v>
      </c>
      <c r="L150" s="7">
        <v>5639270.3647504328</v>
      </c>
      <c r="M150" s="47">
        <v>6081227.7837024238</v>
      </c>
      <c r="N150" s="29">
        <f t="shared" si="11"/>
        <v>8419843.5231876764</v>
      </c>
      <c r="O150" s="29">
        <f t="shared" si="12"/>
        <v>11597570.363865277</v>
      </c>
      <c r="P150" s="43">
        <f t="shared" si="13"/>
        <v>8.4198435231876765</v>
      </c>
      <c r="Q150" s="43">
        <f t="shared" si="14"/>
        <v>11.597570363865277</v>
      </c>
      <c r="R150" s="29"/>
      <c r="S150" s="10"/>
    </row>
    <row r="151" spans="1:19" x14ac:dyDescent="0.55000000000000004">
      <c r="A151" s="3" t="s">
        <v>9</v>
      </c>
      <c r="B151" s="3">
        <v>2032</v>
      </c>
      <c r="C151" s="33">
        <v>3458.7290209948164</v>
      </c>
      <c r="D151" s="46">
        <v>3515.053906388473</v>
      </c>
      <c r="E151" s="33">
        <v>1014.5177753020497</v>
      </c>
      <c r="F151" s="46">
        <v>1022.8093086926373</v>
      </c>
      <c r="G151" s="40">
        <v>3490</v>
      </c>
      <c r="H151" s="42">
        <v>1025</v>
      </c>
      <c r="I151" s="29"/>
      <c r="J151" s="7">
        <v>2601714.4604221364</v>
      </c>
      <c r="K151" s="47">
        <v>5334531.6144714123</v>
      </c>
      <c r="L151" s="7">
        <v>5326369.0136032868</v>
      </c>
      <c r="M151" s="47">
        <v>5841496.6035567373</v>
      </c>
      <c r="N151" s="29">
        <f t="shared" si="11"/>
        <v>7928083.4740254227</v>
      </c>
      <c r="O151" s="29">
        <f t="shared" si="12"/>
        <v>11176028.21802815</v>
      </c>
      <c r="P151" s="43">
        <f t="shared" si="13"/>
        <v>7.9280834740254225</v>
      </c>
      <c r="Q151" s="43">
        <f t="shared" si="14"/>
        <v>11.176028218028151</v>
      </c>
      <c r="R151" s="29"/>
      <c r="S151" s="10"/>
    </row>
    <row r="152" spans="1:19" x14ac:dyDescent="0.55000000000000004">
      <c r="A152" s="3" t="s">
        <v>10</v>
      </c>
      <c r="B152" s="3">
        <v>2032</v>
      </c>
      <c r="C152" s="33">
        <v>3469.1408413397789</v>
      </c>
      <c r="D152" s="46">
        <v>3522.3130644451444</v>
      </c>
      <c r="E152" s="33">
        <v>1010.809347629632</v>
      </c>
      <c r="F152" s="46">
        <v>1020.9629657994726</v>
      </c>
      <c r="G152" s="40">
        <v>3490</v>
      </c>
      <c r="H152" s="42">
        <v>1025</v>
      </c>
      <c r="I152" s="29"/>
      <c r="J152" s="7">
        <v>3034069.5793642127</v>
      </c>
      <c r="K152" s="47">
        <v>5762982.0680421814</v>
      </c>
      <c r="L152" s="7">
        <v>5102795.9095748123</v>
      </c>
      <c r="M152" s="47">
        <v>5724956.5113696977</v>
      </c>
      <c r="N152" s="29">
        <f t="shared" si="11"/>
        <v>8136865.4889390245</v>
      </c>
      <c r="O152" s="29">
        <f t="shared" si="12"/>
        <v>11487938.579411879</v>
      </c>
      <c r="P152" s="43">
        <f t="shared" si="13"/>
        <v>8.1368654889390246</v>
      </c>
      <c r="Q152" s="43">
        <f t="shared" si="14"/>
        <v>11.48793857941188</v>
      </c>
      <c r="R152" s="29"/>
      <c r="S152" s="10"/>
    </row>
    <row r="153" spans="1:19" x14ac:dyDescent="0.55000000000000004">
      <c r="A153" s="3" t="s">
        <v>11</v>
      </c>
      <c r="B153" s="3">
        <v>2032</v>
      </c>
      <c r="C153" s="33">
        <v>3475.6419811204037</v>
      </c>
      <c r="D153" s="46">
        <v>3526.8412357597003</v>
      </c>
      <c r="E153" s="33">
        <v>1003.3981621010018</v>
      </c>
      <c r="F153" s="46">
        <v>1016.1744436557253</v>
      </c>
      <c r="G153" s="40">
        <v>3490</v>
      </c>
      <c r="H153" s="42">
        <v>1025</v>
      </c>
      <c r="I153" s="29"/>
      <c r="J153" s="7">
        <v>3320283.2058330532</v>
      </c>
      <c r="K153" s="47">
        <v>6040309.3911926961</v>
      </c>
      <c r="L153" s="7">
        <v>4668667.3376796907</v>
      </c>
      <c r="M153" s="47">
        <v>5427615.3982503572</v>
      </c>
      <c r="N153" s="29">
        <f t="shared" si="11"/>
        <v>7988950.5435127439</v>
      </c>
      <c r="O153" s="29">
        <f t="shared" si="12"/>
        <v>11467924.789443053</v>
      </c>
      <c r="P153" s="43">
        <f t="shared" si="13"/>
        <v>7.9889505435127441</v>
      </c>
      <c r="Q153" s="43">
        <f t="shared" si="14"/>
        <v>11.467924789443053</v>
      </c>
      <c r="R153" s="29"/>
      <c r="S153" s="10"/>
    </row>
    <row r="154" spans="1:19" x14ac:dyDescent="0.55000000000000004">
      <c r="A154" s="3" t="s">
        <v>12</v>
      </c>
      <c r="B154" s="3">
        <v>2032</v>
      </c>
      <c r="C154" s="33">
        <v>3473.5099580573951</v>
      </c>
      <c r="D154" s="46">
        <v>3525.049275083044</v>
      </c>
      <c r="E154" s="33">
        <v>997.64226709569652</v>
      </c>
      <c r="F154" s="46">
        <v>1011.3660965308143</v>
      </c>
      <c r="G154" s="40">
        <v>3490</v>
      </c>
      <c r="H154" s="42">
        <v>1025</v>
      </c>
      <c r="I154" s="29"/>
      <c r="J154" s="7">
        <v>3225036.5654209326</v>
      </c>
      <c r="K154" s="47">
        <v>5929606.9198956443</v>
      </c>
      <c r="L154" s="7">
        <v>4343187.1143115489</v>
      </c>
      <c r="M154" s="47">
        <v>5136092.0739484215</v>
      </c>
      <c r="N154" s="29">
        <f t="shared" si="11"/>
        <v>7568223.679732481</v>
      </c>
      <c r="O154" s="29">
        <f t="shared" si="12"/>
        <v>11065698.993844066</v>
      </c>
      <c r="P154" s="43">
        <f t="shared" si="13"/>
        <v>7.5682236797324807</v>
      </c>
      <c r="Q154" s="43">
        <f t="shared" si="14"/>
        <v>11.065698993844066</v>
      </c>
      <c r="R154" s="29"/>
      <c r="S154" s="10"/>
    </row>
    <row r="155" spans="1:19" x14ac:dyDescent="0.55000000000000004">
      <c r="A155" s="3" t="s">
        <v>13</v>
      </c>
      <c r="B155" s="3">
        <v>2032</v>
      </c>
      <c r="C155" s="33">
        <v>3468.1956444524958</v>
      </c>
      <c r="D155" s="46">
        <v>3520.9184003646519</v>
      </c>
      <c r="E155" s="33">
        <v>995.91780686651634</v>
      </c>
      <c r="F155" s="46">
        <v>1009.7411175609807</v>
      </c>
      <c r="G155" s="40">
        <v>3490</v>
      </c>
      <c r="H155" s="42">
        <v>1025</v>
      </c>
      <c r="I155" s="29"/>
      <c r="J155" s="7">
        <v>2993499.0843019318</v>
      </c>
      <c r="K155" s="47">
        <v>5679157.375985736</v>
      </c>
      <c r="L155" s="7">
        <v>4247555.3911433062</v>
      </c>
      <c r="M155" s="47">
        <v>5039172.9008871317</v>
      </c>
      <c r="N155" s="29">
        <f t="shared" si="11"/>
        <v>7241054.4754452379</v>
      </c>
      <c r="O155" s="29">
        <f t="shared" si="12"/>
        <v>10718330.276872868</v>
      </c>
      <c r="P155" s="43">
        <f t="shared" si="13"/>
        <v>7.2410544754452379</v>
      </c>
      <c r="Q155" s="43">
        <f t="shared" si="14"/>
        <v>10.718330276872868</v>
      </c>
      <c r="R155" s="29"/>
      <c r="S155" s="10"/>
    </row>
    <row r="156" spans="1:19" x14ac:dyDescent="0.55000000000000004">
      <c r="A156" s="3" t="s">
        <v>14</v>
      </c>
      <c r="B156" s="3">
        <v>2032</v>
      </c>
      <c r="C156" s="33">
        <v>3463.5730287306305</v>
      </c>
      <c r="D156" s="46">
        <v>3517.5442433733519</v>
      </c>
      <c r="E156" s="33">
        <v>992.97549421126268</v>
      </c>
      <c r="F156" s="46">
        <v>1006.3554162390972</v>
      </c>
      <c r="G156" s="40">
        <v>3490</v>
      </c>
      <c r="H156" s="42">
        <v>1025</v>
      </c>
      <c r="I156" s="29"/>
      <c r="J156" s="7">
        <v>2798878.1526958048</v>
      </c>
      <c r="K156" s="47">
        <v>5479378.9394740313</v>
      </c>
      <c r="L156" s="7">
        <v>4086349.237648407</v>
      </c>
      <c r="M156" s="47">
        <v>4839854.7425667113</v>
      </c>
      <c r="N156" s="29">
        <f t="shared" si="11"/>
        <v>6885227.3903442118</v>
      </c>
      <c r="O156" s="29">
        <f t="shared" si="12"/>
        <v>10319233.682040744</v>
      </c>
      <c r="P156" s="43">
        <f t="shared" si="13"/>
        <v>6.8852273903442116</v>
      </c>
      <c r="Q156" s="43">
        <f t="shared" si="14"/>
        <v>10.319233682040743</v>
      </c>
      <c r="R156" s="29"/>
      <c r="S156" s="10"/>
    </row>
    <row r="157" spans="1:19" x14ac:dyDescent="0.55000000000000004">
      <c r="A157" s="3" t="s">
        <v>15</v>
      </c>
      <c r="B157" s="3">
        <v>2032</v>
      </c>
      <c r="C157" s="33">
        <v>3457.0279999526042</v>
      </c>
      <c r="D157" s="46">
        <v>3516.1413699072154</v>
      </c>
      <c r="E157" s="33">
        <v>997.09991448354253</v>
      </c>
      <c r="F157" s="46">
        <v>1003.4096520399611</v>
      </c>
      <c r="G157" s="40">
        <v>3490</v>
      </c>
      <c r="H157" s="42">
        <v>1025</v>
      </c>
      <c r="I157" s="29"/>
      <c r="J157" s="7">
        <v>2534074.2575639617</v>
      </c>
      <c r="K157" s="47">
        <v>5397517.1822742904</v>
      </c>
      <c r="L157" s="7">
        <v>4313018.0463111643</v>
      </c>
      <c r="M157" s="47">
        <v>4669326.6533570476</v>
      </c>
      <c r="N157" s="29">
        <f t="shared" si="11"/>
        <v>6847092.3038751259</v>
      </c>
      <c r="O157" s="29">
        <f t="shared" si="12"/>
        <v>10066843.835631337</v>
      </c>
      <c r="P157" s="43">
        <f t="shared" si="13"/>
        <v>6.8470923038751259</v>
      </c>
      <c r="Q157" s="43">
        <f t="shared" si="14"/>
        <v>10.066843835631337</v>
      </c>
      <c r="R157" s="29"/>
      <c r="S157" s="10"/>
    </row>
    <row r="158" spans="1:19" x14ac:dyDescent="0.55000000000000004">
      <c r="A158" s="3" t="s">
        <v>16</v>
      </c>
      <c r="B158" s="3">
        <v>2032</v>
      </c>
      <c r="C158" s="33">
        <v>3452.095424280109</v>
      </c>
      <c r="D158" s="46">
        <v>3515.6794174103184</v>
      </c>
      <c r="E158" s="33">
        <v>998.64758327453671</v>
      </c>
      <c r="F158" s="46">
        <v>1003.0269769252103</v>
      </c>
      <c r="G158" s="40">
        <v>3490</v>
      </c>
      <c r="H158" s="42">
        <v>1025</v>
      </c>
      <c r="I158" s="29"/>
      <c r="J158" s="7">
        <v>2342588.2565904316</v>
      </c>
      <c r="K158" s="47">
        <v>5370713.026037354</v>
      </c>
      <c r="L158" s="7">
        <v>4399328.3198729977</v>
      </c>
      <c r="M158" s="47">
        <v>4647367.9899224201</v>
      </c>
      <c r="N158" s="29">
        <f t="shared" si="11"/>
        <v>6741916.5764634293</v>
      </c>
      <c r="O158" s="29">
        <f t="shared" si="12"/>
        <v>10018081.015959773</v>
      </c>
      <c r="P158" s="43">
        <f t="shared" si="13"/>
        <v>6.7419165764634297</v>
      </c>
      <c r="Q158" s="43">
        <f t="shared" si="14"/>
        <v>10.018081015959773</v>
      </c>
      <c r="R158" s="29"/>
      <c r="S158" s="10"/>
    </row>
    <row r="159" spans="1:19" x14ac:dyDescent="0.55000000000000004">
      <c r="A159" s="3" t="s">
        <v>17</v>
      </c>
      <c r="B159" s="3">
        <v>2032</v>
      </c>
      <c r="C159" s="33">
        <v>3443.1740359574383</v>
      </c>
      <c r="D159" s="46">
        <v>3512.5075551206651</v>
      </c>
      <c r="E159" s="33">
        <v>1001.2429746570697</v>
      </c>
      <c r="F159" s="46">
        <v>1004.7184957210151</v>
      </c>
      <c r="G159" s="40">
        <v>3490</v>
      </c>
      <c r="H159" s="42">
        <v>1025</v>
      </c>
      <c r="I159" s="29"/>
      <c r="J159" s="7">
        <v>2013744.9506908716</v>
      </c>
      <c r="K159" s="47">
        <v>5188695.2407899415</v>
      </c>
      <c r="L159" s="7">
        <v>4545622.2134339027</v>
      </c>
      <c r="M159" s="47">
        <v>4744765.1034778366</v>
      </c>
      <c r="N159" s="29">
        <f t="shared" si="11"/>
        <v>6559367.1641247738</v>
      </c>
      <c r="O159" s="29">
        <f t="shared" si="12"/>
        <v>9933460.3442677781</v>
      </c>
      <c r="P159" s="43">
        <f t="shared" si="13"/>
        <v>6.5593671641247742</v>
      </c>
      <c r="Q159" s="43">
        <f t="shared" si="14"/>
        <v>9.9334603442677789</v>
      </c>
      <c r="R159" s="29"/>
      <c r="S159" s="10"/>
    </row>
    <row r="160" spans="1:19" x14ac:dyDescent="0.55000000000000004">
      <c r="A160" s="3" t="s">
        <v>6</v>
      </c>
      <c r="B160" s="3">
        <v>2033</v>
      </c>
      <c r="C160" s="33">
        <v>3435.933843550808</v>
      </c>
      <c r="D160" s="46">
        <v>3501.3762605841957</v>
      </c>
      <c r="E160" s="33">
        <v>1003.6048553332741</v>
      </c>
      <c r="F160" s="46">
        <v>1014.900542478988</v>
      </c>
      <c r="G160" s="40">
        <v>3490</v>
      </c>
      <c r="H160" s="42">
        <v>1025</v>
      </c>
      <c r="I160" s="29"/>
      <c r="J160" s="7">
        <v>1763010.4647746026</v>
      </c>
      <c r="K160" s="47">
        <v>4578185.7655537454</v>
      </c>
      <c r="L160" s="7">
        <v>4680543.9564552614</v>
      </c>
      <c r="M160" s="47">
        <v>5349690.2521597808</v>
      </c>
      <c r="N160" s="29">
        <f t="shared" si="11"/>
        <v>6443554.4212298635</v>
      </c>
      <c r="O160" s="29">
        <f t="shared" si="12"/>
        <v>9927876.0177135263</v>
      </c>
      <c r="P160" s="43">
        <f t="shared" si="13"/>
        <v>6.4435544212298632</v>
      </c>
      <c r="Q160" s="43">
        <f t="shared" si="14"/>
        <v>9.9278760177135261</v>
      </c>
      <c r="R160" s="29"/>
      <c r="S160" s="10"/>
    </row>
    <row r="161" spans="1:19" x14ac:dyDescent="0.55000000000000004">
      <c r="A161" s="3" t="s">
        <v>7</v>
      </c>
      <c r="B161" s="3">
        <v>2033</v>
      </c>
      <c r="C161" s="33">
        <v>3429.3932828124703</v>
      </c>
      <c r="D161" s="46">
        <v>3491.3867298224191</v>
      </c>
      <c r="E161" s="33">
        <v>1003.1466859642378</v>
      </c>
      <c r="F161" s="46">
        <v>1019.9565339572049</v>
      </c>
      <c r="G161" s="40">
        <v>3490</v>
      </c>
      <c r="H161" s="42">
        <v>1025</v>
      </c>
      <c r="I161" s="29"/>
      <c r="J161" s="7">
        <v>1547227.0654888591</v>
      </c>
      <c r="K161" s="47">
        <v>4065871.0530932117</v>
      </c>
      <c r="L161" s="7">
        <v>4654237.1339998934</v>
      </c>
      <c r="M161" s="47">
        <v>5661878.2848311868</v>
      </c>
      <c r="N161" s="29">
        <f t="shared" si="11"/>
        <v>6201464.1994887525</v>
      </c>
      <c r="O161" s="29">
        <f t="shared" si="12"/>
        <v>9727749.3379243985</v>
      </c>
      <c r="P161" s="43">
        <f t="shared" si="13"/>
        <v>6.2014641994887523</v>
      </c>
      <c r="Q161" s="43">
        <f t="shared" si="14"/>
        <v>9.7277493379243989</v>
      </c>
      <c r="R161" s="29"/>
      <c r="S161" s="10"/>
    </row>
    <row r="162" spans="1:19" x14ac:dyDescent="0.55000000000000004">
      <c r="A162" s="3" t="s">
        <v>8</v>
      </c>
      <c r="B162" s="3">
        <v>2033</v>
      </c>
      <c r="C162" s="33">
        <v>3422.0481478382444</v>
      </c>
      <c r="D162" s="46">
        <v>3479.6655808119749</v>
      </c>
      <c r="E162" s="33">
        <v>999.37367637726936</v>
      </c>
      <c r="F162" s="46">
        <v>1023.1841610219782</v>
      </c>
      <c r="G162" s="40">
        <v>3490</v>
      </c>
      <c r="H162" s="42">
        <v>1025</v>
      </c>
      <c r="I162" s="29"/>
      <c r="J162" s="7">
        <v>1316762.2110452005</v>
      </c>
      <c r="K162" s="47">
        <v>3503684.472340527</v>
      </c>
      <c r="L162" s="7">
        <v>4440055.6653474495</v>
      </c>
      <c r="M162" s="47">
        <v>5865284.2230144478</v>
      </c>
      <c r="N162" s="29">
        <f t="shared" si="11"/>
        <v>5756817.8763926495</v>
      </c>
      <c r="O162" s="29">
        <f t="shared" si="12"/>
        <v>9368968.6953549758</v>
      </c>
      <c r="P162" s="43">
        <f t="shared" si="13"/>
        <v>5.7568178763926499</v>
      </c>
      <c r="Q162" s="43">
        <f t="shared" si="14"/>
        <v>9.368968695354976</v>
      </c>
      <c r="R162" s="29"/>
      <c r="S162" s="10"/>
    </row>
    <row r="163" spans="1:19" x14ac:dyDescent="0.55000000000000004">
      <c r="A163" s="3" t="s">
        <v>9</v>
      </c>
      <c r="B163" s="3">
        <v>2033</v>
      </c>
      <c r="C163" s="33">
        <v>3428.83116527435</v>
      </c>
      <c r="D163" s="46">
        <v>3478.2275237732947</v>
      </c>
      <c r="E163" s="33">
        <v>997.00949530460582</v>
      </c>
      <c r="F163" s="46">
        <v>1024.8152745055772</v>
      </c>
      <c r="G163" s="40">
        <v>3490</v>
      </c>
      <c r="H163" s="42">
        <v>1025</v>
      </c>
      <c r="I163" s="29"/>
      <c r="J163" s="7">
        <v>1529147.9429062549</v>
      </c>
      <c r="K163" s="47">
        <v>3437587.3236069996</v>
      </c>
      <c r="L163" s="7">
        <v>4307991.8249924257</v>
      </c>
      <c r="M163" s="47">
        <v>5969299.1989059541</v>
      </c>
      <c r="N163" s="29">
        <f t="shared" si="11"/>
        <v>5837139.7678986806</v>
      </c>
      <c r="O163" s="29">
        <f t="shared" si="12"/>
        <v>9406886.5225129537</v>
      </c>
      <c r="P163" s="43">
        <f t="shared" si="13"/>
        <v>5.8371397678986803</v>
      </c>
      <c r="Q163" s="43">
        <f t="shared" si="14"/>
        <v>9.4068865225129539</v>
      </c>
      <c r="R163" s="29"/>
      <c r="S163" s="10"/>
    </row>
    <row r="164" spans="1:19" x14ac:dyDescent="0.55000000000000004">
      <c r="A164" s="3" t="s">
        <v>10</v>
      </c>
      <c r="B164" s="3">
        <v>2033</v>
      </c>
      <c r="C164" s="33">
        <v>3464.8536282295418</v>
      </c>
      <c r="D164" s="46">
        <v>3500.4185549796948</v>
      </c>
      <c r="E164" s="33">
        <v>996.74561724882187</v>
      </c>
      <c r="F164" s="46">
        <v>1028.9389861946042</v>
      </c>
      <c r="G164" s="40">
        <v>3490</v>
      </c>
      <c r="H164" s="42">
        <v>1025</v>
      </c>
      <c r="I164" s="29"/>
      <c r="J164" s="7">
        <v>2852162.9481111891</v>
      </c>
      <c r="K164" s="47">
        <v>4527708.5135086039</v>
      </c>
      <c r="L164" s="7">
        <v>4293359.4939781744</v>
      </c>
      <c r="M164" s="47">
        <v>6235927.5813635942</v>
      </c>
      <c r="N164" s="29">
        <f t="shared" si="11"/>
        <v>7145522.4420893639</v>
      </c>
      <c r="O164" s="29">
        <f t="shared" si="12"/>
        <v>10763636.094872199</v>
      </c>
      <c r="P164" s="43">
        <f t="shared" si="13"/>
        <v>7.1455224420893639</v>
      </c>
      <c r="Q164" s="43">
        <f t="shared" si="14"/>
        <v>10.763636094872199</v>
      </c>
      <c r="R164" s="29"/>
      <c r="S164" s="10"/>
    </row>
    <row r="165" spans="1:19" x14ac:dyDescent="0.55000000000000004">
      <c r="A165" s="3" t="s">
        <v>11</v>
      </c>
      <c r="B165" s="3">
        <v>2033</v>
      </c>
      <c r="C165" s="33">
        <v>3501.9082402954932</v>
      </c>
      <c r="D165" s="46">
        <v>3526.438003438961</v>
      </c>
      <c r="E165" s="33">
        <v>994.26987860953352</v>
      </c>
      <c r="F165" s="46">
        <v>1032.3200889245993</v>
      </c>
      <c r="G165" s="40">
        <v>3490</v>
      </c>
      <c r="H165" s="42">
        <v>1025</v>
      </c>
      <c r="I165" s="29"/>
      <c r="J165" s="7">
        <v>4606362.1502342336</v>
      </c>
      <c r="K165" s="47">
        <v>6015286.7424028637</v>
      </c>
      <c r="L165" s="7">
        <v>4156968.4562997669</v>
      </c>
      <c r="M165" s="47">
        <v>6458502.6197914667</v>
      </c>
      <c r="N165" s="29">
        <f t="shared" si="11"/>
        <v>8763330.6065340005</v>
      </c>
      <c r="O165" s="29">
        <f t="shared" si="12"/>
        <v>12473789.36219433</v>
      </c>
      <c r="P165" s="43">
        <f t="shared" si="13"/>
        <v>8.7633306065339998</v>
      </c>
      <c r="Q165" s="43">
        <f t="shared" si="14"/>
        <v>12.47378936219433</v>
      </c>
      <c r="R165" s="29"/>
      <c r="S165" s="10"/>
    </row>
    <row r="166" spans="1:19" x14ac:dyDescent="0.55000000000000004">
      <c r="A166" s="3" t="s">
        <v>12</v>
      </c>
      <c r="B166" s="3">
        <v>2033</v>
      </c>
      <c r="C166" s="33">
        <v>3526.3450951401924</v>
      </c>
      <c r="D166" s="46">
        <v>3542.1135823679119</v>
      </c>
      <c r="E166" s="33">
        <v>988.72843010805013</v>
      </c>
      <c r="F166" s="46">
        <v>1033.6251352171835</v>
      </c>
      <c r="G166" s="40">
        <v>3490</v>
      </c>
      <c r="H166" s="42">
        <v>1025</v>
      </c>
      <c r="I166" s="29"/>
      <c r="J166" s="7">
        <v>6009536.4972806275</v>
      </c>
      <c r="K166" s="47">
        <v>7034220.0428598318</v>
      </c>
      <c r="L166" s="7">
        <v>3858041.6896622162</v>
      </c>
      <c r="M166" s="47">
        <v>6545388.5362939341</v>
      </c>
      <c r="N166" s="29">
        <f t="shared" si="11"/>
        <v>9867578.1869428437</v>
      </c>
      <c r="O166" s="29">
        <f t="shared" si="12"/>
        <v>13579608.579153765</v>
      </c>
      <c r="P166" s="43">
        <f t="shared" si="13"/>
        <v>9.8675781869428434</v>
      </c>
      <c r="Q166" s="43">
        <f t="shared" si="14"/>
        <v>13.579608579153765</v>
      </c>
      <c r="R166" s="29"/>
      <c r="S166" s="10"/>
    </row>
    <row r="167" spans="1:19" x14ac:dyDescent="0.55000000000000004">
      <c r="A167" s="3" t="s">
        <v>13</v>
      </c>
      <c r="B167" s="3">
        <v>2033</v>
      </c>
      <c r="C167" s="33">
        <v>3517.269951251084</v>
      </c>
      <c r="D167" s="46">
        <v>3539.8236408129947</v>
      </c>
      <c r="E167" s="33">
        <v>1000.4541370065117</v>
      </c>
      <c r="F167" s="46">
        <v>1036.6235257961855</v>
      </c>
      <c r="G167" s="40">
        <v>3490</v>
      </c>
      <c r="H167" s="42">
        <v>1025</v>
      </c>
      <c r="I167" s="29"/>
      <c r="J167" s="7">
        <v>5463324.7005338119</v>
      </c>
      <c r="K167" s="47">
        <v>6879349.6443027696</v>
      </c>
      <c r="L167" s="7">
        <v>4500937.9422915978</v>
      </c>
      <c r="M167" s="47">
        <v>6747086.8137234189</v>
      </c>
      <c r="N167" s="29">
        <f t="shared" si="11"/>
        <v>9964262.6428254098</v>
      </c>
      <c r="O167" s="29">
        <f t="shared" si="12"/>
        <v>13626436.458026189</v>
      </c>
      <c r="P167" s="43">
        <f t="shared" si="13"/>
        <v>9.9642626428254104</v>
      </c>
      <c r="Q167" s="43">
        <f t="shared" si="14"/>
        <v>13.626436458026189</v>
      </c>
      <c r="R167" s="29"/>
      <c r="S167" s="10"/>
    </row>
    <row r="168" spans="1:19" x14ac:dyDescent="0.55000000000000004">
      <c r="A168" s="3" t="s">
        <v>14</v>
      </c>
      <c r="B168" s="3">
        <v>2033</v>
      </c>
      <c r="C168" s="33">
        <v>3509.7347439135046</v>
      </c>
      <c r="D168" s="46">
        <v>3538.0342214176112</v>
      </c>
      <c r="E168" s="33">
        <v>1008.6726755448358</v>
      </c>
      <c r="F168" s="46">
        <v>1037.7660584852169</v>
      </c>
      <c r="G168" s="40">
        <v>3490</v>
      </c>
      <c r="H168" s="42">
        <v>1025</v>
      </c>
      <c r="I168" s="29"/>
      <c r="J168" s="7">
        <v>5032517.4688206138</v>
      </c>
      <c r="K168" s="47">
        <v>6759822.7379095331</v>
      </c>
      <c r="L168" s="7">
        <v>4975889.0525932573</v>
      </c>
      <c r="M168" s="47">
        <v>6824704.7755451016</v>
      </c>
      <c r="N168" s="29">
        <f t="shared" si="11"/>
        <v>10008406.52141387</v>
      </c>
      <c r="O168" s="29">
        <f t="shared" si="12"/>
        <v>13584527.513454635</v>
      </c>
      <c r="P168" s="43">
        <f t="shared" si="13"/>
        <v>10.008406521413869</v>
      </c>
      <c r="Q168" s="43">
        <f t="shared" si="14"/>
        <v>13.584527513454635</v>
      </c>
      <c r="R168" s="29"/>
      <c r="S168" s="10"/>
    </row>
    <row r="169" spans="1:19" x14ac:dyDescent="0.55000000000000004">
      <c r="A169" s="3" t="s">
        <v>15</v>
      </c>
      <c r="B169" s="3">
        <v>2033</v>
      </c>
      <c r="C169" s="33">
        <v>3512.7488034298253</v>
      </c>
      <c r="D169" s="46">
        <v>3541.1380841994105</v>
      </c>
      <c r="E169" s="33">
        <v>1013.3870069035879</v>
      </c>
      <c r="F169" s="46">
        <v>1037.6349562018788</v>
      </c>
      <c r="G169" s="40">
        <v>3490</v>
      </c>
      <c r="H169" s="42">
        <v>1025</v>
      </c>
      <c r="I169" s="29"/>
      <c r="J169" s="7">
        <v>5202423.6881212285</v>
      </c>
      <c r="K169" s="47">
        <v>6967966.1876039077</v>
      </c>
      <c r="L169" s="7">
        <v>5257754.5334461527</v>
      </c>
      <c r="M169" s="47">
        <v>6815775.1368223764</v>
      </c>
      <c r="N169" s="29">
        <f t="shared" si="11"/>
        <v>10460178.221567381</v>
      </c>
      <c r="O169" s="29">
        <f t="shared" si="12"/>
        <v>13783741.324426284</v>
      </c>
      <c r="P169" s="43">
        <f t="shared" si="13"/>
        <v>10.46017822156738</v>
      </c>
      <c r="Q169" s="43">
        <f t="shared" si="14"/>
        <v>13.783741324426284</v>
      </c>
      <c r="R169" s="29"/>
      <c r="S169" s="10"/>
    </row>
    <row r="170" spans="1:19" x14ac:dyDescent="0.55000000000000004">
      <c r="A170" s="3" t="s">
        <v>16</v>
      </c>
      <c r="B170" s="3">
        <v>2033</v>
      </c>
      <c r="C170" s="33">
        <v>3513.1159524258455</v>
      </c>
      <c r="D170" s="46">
        <v>3541.9958075778973</v>
      </c>
      <c r="E170" s="33">
        <v>1017.4542694249285</v>
      </c>
      <c r="F170" s="46">
        <v>1040.2044129355652</v>
      </c>
      <c r="G170" s="40">
        <v>3490</v>
      </c>
      <c r="H170" s="42">
        <v>1025</v>
      </c>
      <c r="I170" s="29"/>
      <c r="J170" s="7">
        <v>5223337.1762388293</v>
      </c>
      <c r="K170" s="47">
        <v>7026189.5250546383</v>
      </c>
      <c r="L170" s="7">
        <v>5506394.7893626885</v>
      </c>
      <c r="M170" s="47">
        <v>6991752.730693277</v>
      </c>
      <c r="N170" s="29">
        <f t="shared" si="11"/>
        <v>10729731.965601519</v>
      </c>
      <c r="O170" s="29">
        <f t="shared" si="12"/>
        <v>14017942.255747914</v>
      </c>
      <c r="P170" s="43">
        <f t="shared" si="13"/>
        <v>10.729731965601518</v>
      </c>
      <c r="Q170" s="43">
        <f t="shared" si="14"/>
        <v>14.017942255747915</v>
      </c>
      <c r="R170" s="29"/>
      <c r="S170" s="10"/>
    </row>
    <row r="171" spans="1:19" x14ac:dyDescent="0.55000000000000004">
      <c r="A171" s="3" t="s">
        <v>17</v>
      </c>
      <c r="B171" s="3">
        <v>2033</v>
      </c>
      <c r="C171" s="33">
        <v>3512.2185382307521</v>
      </c>
      <c r="D171" s="46">
        <v>3541.8047019220498</v>
      </c>
      <c r="E171" s="33">
        <v>1024.2260532222813</v>
      </c>
      <c r="F171" s="46">
        <v>1044.8325299583644</v>
      </c>
      <c r="G171" s="40">
        <v>3490</v>
      </c>
      <c r="H171" s="42">
        <v>1025</v>
      </c>
      <c r="I171" s="29"/>
      <c r="J171" s="7">
        <v>5172298.3722477974</v>
      </c>
      <c r="K171" s="47">
        <v>7013199.3436030736</v>
      </c>
      <c r="L171" s="7">
        <v>5931630.5940297721</v>
      </c>
      <c r="M171" s="47">
        <v>7314256.0801473521</v>
      </c>
      <c r="N171" s="29">
        <f t="shared" si="11"/>
        <v>11103928.96627757</v>
      </c>
      <c r="O171" s="29">
        <f t="shared" si="12"/>
        <v>14327455.423750427</v>
      </c>
      <c r="P171" s="43">
        <f t="shared" si="13"/>
        <v>11.10392896627757</v>
      </c>
      <c r="Q171" s="43">
        <f t="shared" si="14"/>
        <v>14.327455423750427</v>
      </c>
      <c r="R171" s="29"/>
      <c r="S171" s="10"/>
    </row>
    <row r="172" spans="1:19" x14ac:dyDescent="0.55000000000000004">
      <c r="A172" s="3" t="s">
        <v>6</v>
      </c>
      <c r="B172" s="3">
        <v>2034</v>
      </c>
      <c r="C172" s="33">
        <v>3510.5097083770856</v>
      </c>
      <c r="D172" s="46">
        <v>3539.4370884993391</v>
      </c>
      <c r="E172" s="33">
        <v>1026.8095004182521</v>
      </c>
      <c r="F172" s="46">
        <v>1049.136700091922</v>
      </c>
      <c r="G172" s="40">
        <v>3490</v>
      </c>
      <c r="H172" s="42">
        <v>1025</v>
      </c>
      <c r="I172" s="29"/>
      <c r="J172" s="7">
        <v>5075885.3905020785</v>
      </c>
      <c r="K172" s="47">
        <v>6853420.5164724058</v>
      </c>
      <c r="L172" s="7">
        <v>6097586.9170274548</v>
      </c>
      <c r="M172" s="47">
        <v>7620674.9386147056</v>
      </c>
      <c r="N172" s="29">
        <f t="shared" si="11"/>
        <v>11173472.307529533</v>
      </c>
      <c r="O172" s="29">
        <f t="shared" si="12"/>
        <v>14474095.45508711</v>
      </c>
      <c r="P172" s="43">
        <f t="shared" si="13"/>
        <v>11.173472307529533</v>
      </c>
      <c r="Q172" s="43">
        <f t="shared" si="14"/>
        <v>14.474095455087111</v>
      </c>
      <c r="R172" s="29"/>
      <c r="S172" s="10"/>
    </row>
    <row r="173" spans="1:19" x14ac:dyDescent="0.55000000000000004">
      <c r="A173" s="3" t="s">
        <v>7</v>
      </c>
      <c r="B173" s="3">
        <v>2034</v>
      </c>
      <c r="C173" s="33">
        <v>3508.7447031357833</v>
      </c>
      <c r="D173" s="46">
        <v>3537.2190254492898</v>
      </c>
      <c r="E173" s="33">
        <v>1026.1402461019989</v>
      </c>
      <c r="F173" s="46">
        <v>1049.6759027012931</v>
      </c>
      <c r="G173" s="40">
        <v>3490</v>
      </c>
      <c r="H173" s="42">
        <v>1025</v>
      </c>
      <c r="I173" s="29"/>
      <c r="J173" s="7">
        <v>4977410.3682339694</v>
      </c>
      <c r="K173" s="47">
        <v>6705793.2765754396</v>
      </c>
      <c r="L173" s="7">
        <v>6054395.8247192483</v>
      </c>
      <c r="M173" s="47">
        <v>7659504.1028172551</v>
      </c>
      <c r="N173" s="29">
        <f t="shared" si="11"/>
        <v>11031806.192953218</v>
      </c>
      <c r="O173" s="29">
        <f t="shared" si="12"/>
        <v>14365297.379392695</v>
      </c>
      <c r="P173" s="43">
        <f t="shared" si="13"/>
        <v>11.031806192953217</v>
      </c>
      <c r="Q173" s="43">
        <f t="shared" si="14"/>
        <v>14.365297379392695</v>
      </c>
      <c r="R173" s="29"/>
      <c r="S173" s="10"/>
    </row>
    <row r="174" spans="1:19" x14ac:dyDescent="0.55000000000000004">
      <c r="A174" s="3" t="s">
        <v>8</v>
      </c>
      <c r="B174" s="3">
        <v>2034</v>
      </c>
      <c r="C174" s="33">
        <v>3512.5326059671274</v>
      </c>
      <c r="D174" s="46">
        <v>3539.5554669770936</v>
      </c>
      <c r="E174" s="33">
        <v>1024.0395310812094</v>
      </c>
      <c r="F174" s="46">
        <v>1049.4332331824558</v>
      </c>
      <c r="G174" s="40">
        <v>3490</v>
      </c>
      <c r="H174" s="42">
        <v>1025</v>
      </c>
      <c r="I174" s="29"/>
      <c r="J174" s="7">
        <v>5190120.7812526263</v>
      </c>
      <c r="K174" s="47">
        <v>6861352.6644432256</v>
      </c>
      <c r="L174" s="7">
        <v>5919721.9014108926</v>
      </c>
      <c r="M174" s="47">
        <v>7642013.4598095128</v>
      </c>
      <c r="N174" s="29">
        <f t="shared" si="11"/>
        <v>11109842.682663519</v>
      </c>
      <c r="O174" s="29">
        <f t="shared" si="12"/>
        <v>14503366.124252738</v>
      </c>
      <c r="P174" s="43">
        <f t="shared" si="13"/>
        <v>11.109842682663519</v>
      </c>
      <c r="Q174" s="43">
        <f t="shared" si="14"/>
        <v>14.503366124252738</v>
      </c>
      <c r="R174" s="29"/>
      <c r="S174" s="10"/>
    </row>
    <row r="175" spans="1:19" x14ac:dyDescent="0.55000000000000004">
      <c r="A175" s="3" t="s">
        <v>9</v>
      </c>
      <c r="B175" s="3">
        <v>2034</v>
      </c>
      <c r="C175" s="33">
        <v>3520.5344165665624</v>
      </c>
      <c r="D175" s="46">
        <v>3545.6720850904203</v>
      </c>
      <c r="E175" s="33">
        <v>1019.0835049665801</v>
      </c>
      <c r="F175" s="46">
        <v>1046.2976695260318</v>
      </c>
      <c r="G175" s="40">
        <v>3490</v>
      </c>
      <c r="H175" s="42">
        <v>1025</v>
      </c>
      <c r="I175" s="29"/>
      <c r="J175" s="7">
        <v>5656208.2463871893</v>
      </c>
      <c r="K175" s="47">
        <v>7279453.3802945986</v>
      </c>
      <c r="L175" s="7">
        <v>5607415.6934378082</v>
      </c>
      <c r="M175" s="47">
        <v>7417859.2715157457</v>
      </c>
      <c r="N175" s="29">
        <f t="shared" si="11"/>
        <v>11263623.939824998</v>
      </c>
      <c r="O175" s="29">
        <f t="shared" si="12"/>
        <v>14697312.651810344</v>
      </c>
      <c r="P175" s="43">
        <f t="shared" si="13"/>
        <v>11.263623939824999</v>
      </c>
      <c r="Q175" s="43">
        <f t="shared" si="14"/>
        <v>14.697312651810345</v>
      </c>
      <c r="R175" s="29"/>
      <c r="S175" s="10"/>
    </row>
    <row r="176" spans="1:19" x14ac:dyDescent="0.55000000000000004">
      <c r="A176" s="3" t="s">
        <v>10</v>
      </c>
      <c r="B176" s="3">
        <v>2034</v>
      </c>
      <c r="C176" s="33">
        <v>3536.9338928519155</v>
      </c>
      <c r="D176" s="46">
        <v>3559.1903972520095</v>
      </c>
      <c r="E176" s="33">
        <v>1014.9610951829957</v>
      </c>
      <c r="F176" s="46">
        <v>1044.4942311014265</v>
      </c>
      <c r="G176" s="40">
        <v>3490</v>
      </c>
      <c r="H176" s="42">
        <v>1025</v>
      </c>
      <c r="I176" s="29"/>
      <c r="J176" s="7">
        <v>6686946.4915166833</v>
      </c>
      <c r="K176" s="47">
        <v>8261697.291485196</v>
      </c>
      <c r="L176" s="7">
        <v>5353379.6073095594</v>
      </c>
      <c r="M176" s="47">
        <v>7290428.6310350355</v>
      </c>
      <c r="N176" s="29">
        <f t="shared" si="11"/>
        <v>12040326.098826243</v>
      </c>
      <c r="O176" s="29">
        <f t="shared" si="12"/>
        <v>15552125.922520231</v>
      </c>
      <c r="P176" s="43">
        <f t="shared" si="13"/>
        <v>12.040326098826243</v>
      </c>
      <c r="Q176" s="43">
        <f t="shared" si="14"/>
        <v>15.552125922520231</v>
      </c>
      <c r="R176" s="29"/>
      <c r="S176" s="10"/>
    </row>
    <row r="177" spans="1:19" x14ac:dyDescent="0.55000000000000004">
      <c r="A177" s="3" t="s">
        <v>11</v>
      </c>
      <c r="B177" s="3">
        <v>2034</v>
      </c>
      <c r="C177" s="33">
        <v>3535.9508269679268</v>
      </c>
      <c r="D177" s="46">
        <v>3557.6287262419823</v>
      </c>
      <c r="E177" s="33">
        <v>1010.011392735369</v>
      </c>
      <c r="F177" s="46">
        <v>1041.784901540804</v>
      </c>
      <c r="G177" s="40">
        <v>3490</v>
      </c>
      <c r="H177" s="42">
        <v>1025</v>
      </c>
      <c r="I177" s="29"/>
      <c r="J177" s="7">
        <v>6622229.0498124361</v>
      </c>
      <c r="K177" s="47">
        <v>8144127.2626205049</v>
      </c>
      <c r="L177" s="7">
        <v>5055228.460176697</v>
      </c>
      <c r="M177" s="47">
        <v>7101075.0045687724</v>
      </c>
      <c r="N177" s="29">
        <f t="shared" si="11"/>
        <v>11677457.509989133</v>
      </c>
      <c r="O177" s="29">
        <f t="shared" si="12"/>
        <v>15245202.267189277</v>
      </c>
      <c r="P177" s="43">
        <f t="shared" si="13"/>
        <v>11.677457509989132</v>
      </c>
      <c r="Q177" s="43">
        <f t="shared" si="14"/>
        <v>15.245202267189278</v>
      </c>
      <c r="R177" s="29"/>
      <c r="S177" s="10"/>
    </row>
    <row r="178" spans="1:19" x14ac:dyDescent="0.55000000000000004">
      <c r="A178" s="3" t="s">
        <v>12</v>
      </c>
      <c r="B178" s="3">
        <v>2034</v>
      </c>
      <c r="C178" s="33">
        <v>3530.0915787519812</v>
      </c>
      <c r="D178" s="46">
        <v>3551.5822513793514</v>
      </c>
      <c r="E178" s="33">
        <v>1005.8779933835115</v>
      </c>
      <c r="F178" s="46">
        <v>1039.0492305198932</v>
      </c>
      <c r="G178" s="40">
        <v>3490</v>
      </c>
      <c r="H178" s="42">
        <v>1025</v>
      </c>
      <c r="I178" s="29"/>
      <c r="J178" s="7">
        <v>6244259.5380682517</v>
      </c>
      <c r="K178" s="47">
        <v>7699018.1583816819</v>
      </c>
      <c r="L178" s="7">
        <v>4812033.3391982578</v>
      </c>
      <c r="M178" s="47">
        <v>6912368.819820513</v>
      </c>
      <c r="N178" s="29">
        <f t="shared" si="11"/>
        <v>11056292.877266509</v>
      </c>
      <c r="O178" s="29">
        <f t="shared" si="12"/>
        <v>14611386.978202194</v>
      </c>
      <c r="P178" s="43">
        <f t="shared" si="13"/>
        <v>11.056292877266509</v>
      </c>
      <c r="Q178" s="43">
        <f t="shared" si="14"/>
        <v>14.611386978202194</v>
      </c>
      <c r="R178" s="29"/>
      <c r="S178" s="10"/>
    </row>
    <row r="179" spans="1:19" x14ac:dyDescent="0.55000000000000004">
      <c r="A179" s="3" t="s">
        <v>13</v>
      </c>
      <c r="B179" s="3">
        <v>2034</v>
      </c>
      <c r="C179" s="33">
        <v>3520.0528135582094</v>
      </c>
      <c r="D179" s="46">
        <v>3545.7397487386606</v>
      </c>
      <c r="E179" s="33">
        <v>1007.9660718405886</v>
      </c>
      <c r="F179" s="46">
        <v>1037.014848573913</v>
      </c>
      <c r="G179" s="40">
        <v>3490</v>
      </c>
      <c r="H179" s="42">
        <v>1025</v>
      </c>
      <c r="I179" s="29"/>
      <c r="J179" s="7">
        <v>5627511.2420340478</v>
      </c>
      <c r="K179" s="47">
        <v>7284171.4866432799</v>
      </c>
      <c r="L179" s="7">
        <v>4934224.8385024332</v>
      </c>
      <c r="M179" s="47">
        <v>6773616.9605973829</v>
      </c>
      <c r="N179" s="29">
        <f t="shared" si="11"/>
        <v>10561736.080536481</v>
      </c>
      <c r="O179" s="29">
        <f t="shared" si="12"/>
        <v>14057788.447240662</v>
      </c>
      <c r="P179" s="43">
        <f t="shared" si="13"/>
        <v>10.56173608053648</v>
      </c>
      <c r="Q179" s="43">
        <f t="shared" si="14"/>
        <v>14.057788447240663</v>
      </c>
      <c r="R179" s="29"/>
      <c r="S179" s="10"/>
    </row>
    <row r="180" spans="1:19" x14ac:dyDescent="0.55000000000000004">
      <c r="A180" s="3" t="s">
        <v>14</v>
      </c>
      <c r="B180" s="3">
        <v>2034</v>
      </c>
      <c r="C180" s="33">
        <v>3512.0883948296923</v>
      </c>
      <c r="D180" s="46">
        <v>3542.7784721315788</v>
      </c>
      <c r="E180" s="33">
        <v>1011.9599877074652</v>
      </c>
      <c r="F180" s="46">
        <v>1034.9879975663489</v>
      </c>
      <c r="G180" s="40">
        <v>3490</v>
      </c>
      <c r="H180" s="42">
        <v>1025</v>
      </c>
      <c r="I180" s="29"/>
      <c r="J180" s="7">
        <v>5164915.516703588</v>
      </c>
      <c r="K180" s="47">
        <v>7079622.0814099796</v>
      </c>
      <c r="L180" s="7">
        <v>5171711.7823003996</v>
      </c>
      <c r="M180" s="47">
        <v>6636702.0605851989</v>
      </c>
      <c r="N180" s="29">
        <f t="shared" si="11"/>
        <v>10336627.299003989</v>
      </c>
      <c r="O180" s="29">
        <f t="shared" si="12"/>
        <v>13716324.141995179</v>
      </c>
      <c r="P180" s="43">
        <f t="shared" si="13"/>
        <v>10.336627299003988</v>
      </c>
      <c r="Q180" s="43">
        <f t="shared" si="14"/>
        <v>13.716324141995178</v>
      </c>
      <c r="R180" s="29"/>
      <c r="S180" s="10"/>
    </row>
    <row r="181" spans="1:19" x14ac:dyDescent="0.55000000000000004">
      <c r="A181" s="3" t="s">
        <v>15</v>
      </c>
      <c r="B181" s="3">
        <v>2034</v>
      </c>
      <c r="C181" s="33">
        <v>3507.2354321123639</v>
      </c>
      <c r="D181" s="46">
        <v>3541.5075055450084</v>
      </c>
      <c r="E181" s="33">
        <v>1016.8071942905585</v>
      </c>
      <c r="F181" s="46">
        <v>1032.7408646837964</v>
      </c>
      <c r="G181" s="40">
        <v>3490</v>
      </c>
      <c r="H181" s="42">
        <v>1025</v>
      </c>
      <c r="I181" s="29"/>
      <c r="J181" s="7">
        <v>4894070.6854189271</v>
      </c>
      <c r="K181" s="47">
        <v>6992997.7705653887</v>
      </c>
      <c r="L181" s="7">
        <v>5466504.7366409721</v>
      </c>
      <c r="M181" s="47">
        <v>6486458.4283899385</v>
      </c>
      <c r="N181" s="29">
        <f t="shared" si="11"/>
        <v>10360575.422059899</v>
      </c>
      <c r="O181" s="29">
        <f t="shared" si="12"/>
        <v>13479456.198955327</v>
      </c>
      <c r="P181" s="43">
        <f t="shared" si="13"/>
        <v>10.360575422059899</v>
      </c>
      <c r="Q181" s="43">
        <f t="shared" si="14"/>
        <v>13.479456198955328</v>
      </c>
      <c r="R181" s="29"/>
      <c r="S181" s="10"/>
    </row>
    <row r="182" spans="1:19" x14ac:dyDescent="0.55000000000000004">
      <c r="A182" s="3" t="s">
        <v>16</v>
      </c>
      <c r="B182" s="3">
        <v>2034</v>
      </c>
      <c r="C182" s="33">
        <v>3501.8332642429468</v>
      </c>
      <c r="D182" s="46">
        <v>3539.6378627690947</v>
      </c>
      <c r="E182" s="33">
        <v>1020.0310554651732</v>
      </c>
      <c r="F182" s="46">
        <v>1033.1146511117904</v>
      </c>
      <c r="G182" s="40">
        <v>3490</v>
      </c>
      <c r="H182" s="42">
        <v>1025</v>
      </c>
      <c r="I182" s="29"/>
      <c r="J182" s="7">
        <v>4602387.9411020633</v>
      </c>
      <c r="K182" s="47">
        <v>6866882.1949590165</v>
      </c>
      <c r="L182" s="7">
        <v>5666537.3826744882</v>
      </c>
      <c r="M182" s="47">
        <v>6511336.3310186248</v>
      </c>
      <c r="N182" s="29">
        <f t="shared" si="11"/>
        <v>10268925.323776551</v>
      </c>
      <c r="O182" s="29">
        <f t="shared" si="12"/>
        <v>13378218.525977641</v>
      </c>
      <c r="P182" s="43">
        <f t="shared" si="13"/>
        <v>10.26892532377655</v>
      </c>
      <c r="Q182" s="43">
        <f t="shared" si="14"/>
        <v>13.37821852597764</v>
      </c>
      <c r="R182" s="29"/>
      <c r="S182" s="10"/>
    </row>
    <row r="183" spans="1:19" x14ac:dyDescent="0.55000000000000004">
      <c r="A183" s="3" t="s">
        <v>17</v>
      </c>
      <c r="B183" s="3">
        <v>2034</v>
      </c>
      <c r="C183" s="33">
        <v>3495.7413945509816</v>
      </c>
      <c r="D183" s="46">
        <v>3537.0957396425774</v>
      </c>
      <c r="E183" s="33">
        <v>1027.1447114775169</v>
      </c>
      <c r="F183" s="46">
        <v>1037.4508101605804</v>
      </c>
      <c r="G183" s="40">
        <v>3490</v>
      </c>
      <c r="H183" s="42">
        <v>1025</v>
      </c>
      <c r="I183" s="29"/>
      <c r="J183" s="7">
        <v>4285433.9148117183</v>
      </c>
      <c r="K183" s="47">
        <v>6697638.7686677584</v>
      </c>
      <c r="L183" s="7">
        <v>6119270.5412446838</v>
      </c>
      <c r="M183" s="47">
        <v>6803240.550411447</v>
      </c>
      <c r="N183" s="29">
        <f t="shared" si="11"/>
        <v>10404704.456056401</v>
      </c>
      <c r="O183" s="29">
        <f t="shared" si="12"/>
        <v>13500879.319079205</v>
      </c>
      <c r="P183" s="43">
        <f t="shared" si="13"/>
        <v>10.4047044560564</v>
      </c>
      <c r="Q183" s="43">
        <f t="shared" si="14"/>
        <v>13.500879319079205</v>
      </c>
      <c r="R183" s="29"/>
      <c r="S183" s="10"/>
    </row>
    <row r="184" spans="1:19" x14ac:dyDescent="0.55000000000000004">
      <c r="A184" s="3" t="s">
        <v>6</v>
      </c>
      <c r="B184" s="3">
        <v>2035</v>
      </c>
      <c r="C184" s="33">
        <v>3489.511388216903</v>
      </c>
      <c r="D184" s="46">
        <v>3531.3226236681658</v>
      </c>
      <c r="E184" s="33">
        <v>1028.5331822428634</v>
      </c>
      <c r="F184" s="46">
        <v>1041.3393494311158</v>
      </c>
      <c r="G184" s="40">
        <v>3490</v>
      </c>
      <c r="H184" s="42">
        <v>1025</v>
      </c>
      <c r="I184" s="29"/>
      <c r="J184" s="7">
        <v>3973096.3566019312</v>
      </c>
      <c r="K184" s="47">
        <v>6322575.421711849</v>
      </c>
      <c r="L184" s="7">
        <v>6209453.7431599181</v>
      </c>
      <c r="M184" s="47">
        <v>7070169.9842013605</v>
      </c>
      <c r="N184" s="29">
        <f t="shared" si="11"/>
        <v>10182550.099761849</v>
      </c>
      <c r="O184" s="29">
        <f t="shared" si="12"/>
        <v>13392745.40591321</v>
      </c>
      <c r="P184" s="43">
        <f t="shared" si="13"/>
        <v>10.182550099761849</v>
      </c>
      <c r="Q184" s="43">
        <f t="shared" si="14"/>
        <v>13.39274540591321</v>
      </c>
      <c r="R184" s="29"/>
      <c r="S184" s="10"/>
    </row>
    <row r="185" spans="1:19" x14ac:dyDescent="0.55000000000000004">
      <c r="A185" s="3" t="s">
        <v>7</v>
      </c>
      <c r="B185" s="3">
        <v>2035</v>
      </c>
      <c r="C185" s="33">
        <v>3484.6500066053231</v>
      </c>
      <c r="D185" s="46">
        <v>3526.8129485881732</v>
      </c>
      <c r="E185" s="33">
        <v>1027.5090954533198</v>
      </c>
      <c r="F185" s="46">
        <v>1041.6376911112825</v>
      </c>
      <c r="G185" s="40">
        <v>3490</v>
      </c>
      <c r="H185" s="42">
        <v>1025</v>
      </c>
      <c r="I185" s="29"/>
      <c r="J185" s="7">
        <v>3737625.4592480306</v>
      </c>
      <c r="K185" s="47">
        <v>6038553.1855428992</v>
      </c>
      <c r="L185" s="7">
        <v>6142874.5495931534</v>
      </c>
      <c r="M185" s="47">
        <v>7090855.0677096751</v>
      </c>
      <c r="N185" s="29">
        <f t="shared" si="11"/>
        <v>9880500.008841183</v>
      </c>
      <c r="O185" s="29">
        <f t="shared" si="12"/>
        <v>13129408.253252573</v>
      </c>
      <c r="P185" s="43">
        <f t="shared" si="13"/>
        <v>9.8805000088411834</v>
      </c>
      <c r="Q185" s="43">
        <f t="shared" si="14"/>
        <v>13.129408253252572</v>
      </c>
      <c r="R185" s="29"/>
      <c r="S185" s="10"/>
    </row>
    <row r="186" spans="1:19" x14ac:dyDescent="0.55000000000000004">
      <c r="A186" s="3" t="s">
        <v>8</v>
      </c>
      <c r="B186" s="3">
        <v>2035</v>
      </c>
      <c r="C186" s="33">
        <v>3481.8934504370918</v>
      </c>
      <c r="D186" s="46">
        <v>3523.7788869838068</v>
      </c>
      <c r="E186" s="33">
        <v>1023.253933471753</v>
      </c>
      <c r="F186" s="46">
        <v>1040.0163594303172</v>
      </c>
      <c r="G186" s="40">
        <v>3490</v>
      </c>
      <c r="H186" s="42">
        <v>1025</v>
      </c>
      <c r="I186" s="29"/>
      <c r="J186" s="7">
        <v>3607308.5447941464</v>
      </c>
      <c r="K186" s="47">
        <v>5851889.6054654885</v>
      </c>
      <c r="L186" s="7">
        <v>5869717.4249282433</v>
      </c>
      <c r="M186" s="47">
        <v>6978792.4592186045</v>
      </c>
      <c r="N186" s="29">
        <f t="shared" si="11"/>
        <v>9477025.9697223902</v>
      </c>
      <c r="O186" s="29">
        <f t="shared" si="12"/>
        <v>12830682.064684093</v>
      </c>
      <c r="P186" s="43">
        <f t="shared" si="13"/>
        <v>9.4770259697223906</v>
      </c>
      <c r="Q186" s="43">
        <f t="shared" si="14"/>
        <v>12.830682064684092</v>
      </c>
      <c r="R186" s="29"/>
      <c r="S186" s="10"/>
    </row>
    <row r="187" spans="1:19" x14ac:dyDescent="0.55000000000000004">
      <c r="A187" s="3" t="s">
        <v>9</v>
      </c>
      <c r="B187" s="3">
        <v>2035</v>
      </c>
      <c r="C187" s="33">
        <v>3478.5005956006535</v>
      </c>
      <c r="D187" s="46">
        <v>3520.3736790988764</v>
      </c>
      <c r="E187" s="33">
        <v>1017.7059043774442</v>
      </c>
      <c r="F187" s="46">
        <v>1036.489381081921</v>
      </c>
      <c r="G187" s="40">
        <v>3490</v>
      </c>
      <c r="H187" s="42">
        <v>1025</v>
      </c>
      <c r="I187" s="29"/>
      <c r="J187" s="7">
        <v>3450082.5012743189</v>
      </c>
      <c r="K187" s="47">
        <v>5646626.0429593008</v>
      </c>
      <c r="L187" s="7">
        <v>5521950.3621274121</v>
      </c>
      <c r="M187" s="47">
        <v>6737994.821332477</v>
      </c>
      <c r="N187" s="29">
        <f t="shared" si="11"/>
        <v>8972032.8634017315</v>
      </c>
      <c r="O187" s="29">
        <f t="shared" si="12"/>
        <v>12384620.864291778</v>
      </c>
      <c r="P187" s="43">
        <f t="shared" si="13"/>
        <v>8.972032863401731</v>
      </c>
      <c r="Q187" s="43">
        <f t="shared" si="14"/>
        <v>12.384620864291778</v>
      </c>
      <c r="R187" s="29"/>
      <c r="S187" s="10"/>
    </row>
    <row r="188" spans="1:19" x14ac:dyDescent="0.55000000000000004">
      <c r="A188" s="3" t="s">
        <v>10</v>
      </c>
      <c r="B188" s="3">
        <v>2035</v>
      </c>
      <c r="C188" s="33">
        <v>3484.8162640828864</v>
      </c>
      <c r="D188" s="46">
        <v>3524.4585826245548</v>
      </c>
      <c r="E188" s="33">
        <v>1012.7373332729401</v>
      </c>
      <c r="F188" s="46">
        <v>1034.1636495704759</v>
      </c>
      <c r="G188" s="40">
        <v>3490</v>
      </c>
      <c r="H188" s="42">
        <v>1025</v>
      </c>
      <c r="I188" s="29"/>
      <c r="J188" s="7">
        <v>3745560.3234749082</v>
      </c>
      <c r="K188" s="47">
        <v>5893388.9371687789</v>
      </c>
      <c r="L188" s="7">
        <v>5218509.468357197</v>
      </c>
      <c r="M188" s="47">
        <v>6581402.5574270338</v>
      </c>
      <c r="N188" s="29">
        <f t="shared" si="11"/>
        <v>8964069.7918321043</v>
      </c>
      <c r="O188" s="29">
        <f t="shared" si="12"/>
        <v>12474791.494595813</v>
      </c>
      <c r="P188" s="43">
        <f t="shared" si="13"/>
        <v>8.9640697918321042</v>
      </c>
      <c r="Q188" s="43">
        <f t="shared" si="14"/>
        <v>12.474791494595813</v>
      </c>
      <c r="R188" s="29"/>
      <c r="S188" s="10"/>
    </row>
    <row r="189" spans="1:19" x14ac:dyDescent="0.55000000000000004">
      <c r="A189" s="3" t="s">
        <v>11</v>
      </c>
      <c r="B189" s="3">
        <v>2035</v>
      </c>
      <c r="C189" s="33">
        <v>3504.6494494740059</v>
      </c>
      <c r="D189" s="46">
        <v>3539.3562041924133</v>
      </c>
      <c r="E189" s="33">
        <v>1007.2208935681866</v>
      </c>
      <c r="F189" s="46">
        <v>1031.0137459772002</v>
      </c>
      <c r="G189" s="40">
        <v>3490</v>
      </c>
      <c r="H189" s="42">
        <v>1025</v>
      </c>
      <c r="I189" s="29"/>
      <c r="J189" s="7">
        <v>4753152.0251255594</v>
      </c>
      <c r="K189" s="47">
        <v>6848008.0524840439</v>
      </c>
      <c r="L189" s="7">
        <v>4890468.6645413721</v>
      </c>
      <c r="M189" s="47">
        <v>6372068.5918906238</v>
      </c>
      <c r="N189" s="29">
        <f t="shared" si="11"/>
        <v>9643620.6896669306</v>
      </c>
      <c r="O189" s="29">
        <f t="shared" si="12"/>
        <v>13220076.644374669</v>
      </c>
      <c r="P189" s="43">
        <f t="shared" si="13"/>
        <v>9.6436206896669301</v>
      </c>
      <c r="Q189" s="43">
        <f t="shared" si="14"/>
        <v>13.220076644374668</v>
      </c>
      <c r="R189" s="29"/>
      <c r="S189" s="10"/>
    </row>
    <row r="190" spans="1:19" x14ac:dyDescent="0.55000000000000004">
      <c r="A190" s="3" t="s">
        <v>12</v>
      </c>
      <c r="B190" s="3">
        <v>2035</v>
      </c>
      <c r="C190" s="33">
        <v>3503.3849884565711</v>
      </c>
      <c r="D190" s="46">
        <v>3537.2973981090013</v>
      </c>
      <c r="E190" s="33">
        <v>1003.6683069406484</v>
      </c>
      <c r="F190" s="46">
        <v>1029.0268580153443</v>
      </c>
      <c r="G190" s="40">
        <v>3490</v>
      </c>
      <c r="H190" s="42">
        <v>1025</v>
      </c>
      <c r="I190" s="29"/>
      <c r="J190" s="7">
        <v>4685109.8081865171</v>
      </c>
      <c r="K190" s="47">
        <v>6710977.0888114357</v>
      </c>
      <c r="L190" s="7">
        <v>4684194.7081371518</v>
      </c>
      <c r="M190" s="47">
        <v>6241664.2993393857</v>
      </c>
      <c r="N190" s="29">
        <f t="shared" si="11"/>
        <v>9369304.5163236689</v>
      </c>
      <c r="O190" s="29">
        <f t="shared" si="12"/>
        <v>12952641.388150822</v>
      </c>
      <c r="P190" s="43">
        <f t="shared" si="13"/>
        <v>9.3693045163236697</v>
      </c>
      <c r="Q190" s="43">
        <f t="shared" si="14"/>
        <v>12.952641388150822</v>
      </c>
      <c r="R190" s="29"/>
      <c r="S190" s="10"/>
    </row>
    <row r="191" spans="1:19" x14ac:dyDescent="0.55000000000000004">
      <c r="A191" s="3" t="s">
        <v>13</v>
      </c>
      <c r="B191" s="3">
        <v>2035</v>
      </c>
      <c r="C191" s="33">
        <v>3498.0485209491235</v>
      </c>
      <c r="D191" s="46">
        <v>3531.8830239689401</v>
      </c>
      <c r="E191" s="33">
        <v>1002.7416797226341</v>
      </c>
      <c r="F191" s="46">
        <v>1028.4395735781604</v>
      </c>
      <c r="G191" s="40">
        <v>3490</v>
      </c>
      <c r="H191" s="42">
        <v>1025</v>
      </c>
      <c r="I191" s="29"/>
      <c r="J191" s="7">
        <v>4404099.9733188702</v>
      </c>
      <c r="K191" s="47">
        <v>6358416.5009687431</v>
      </c>
      <c r="L191" s="7">
        <v>4631036.8471669033</v>
      </c>
      <c r="M191" s="47">
        <v>6203356.327613838</v>
      </c>
      <c r="N191" s="29">
        <f t="shared" si="11"/>
        <v>9035136.8204857744</v>
      </c>
      <c r="O191" s="29">
        <f t="shared" si="12"/>
        <v>12561772.828582581</v>
      </c>
      <c r="P191" s="43">
        <f t="shared" si="13"/>
        <v>9.0351368204857749</v>
      </c>
      <c r="Q191" s="43">
        <f t="shared" si="14"/>
        <v>12.561772828582582</v>
      </c>
      <c r="R191" s="29"/>
      <c r="S191" s="10"/>
    </row>
    <row r="192" spans="1:19" x14ac:dyDescent="0.55000000000000004">
      <c r="A192" s="3" t="s">
        <v>14</v>
      </c>
      <c r="B192" s="3">
        <v>2035</v>
      </c>
      <c r="C192" s="33">
        <v>3494.2120638200972</v>
      </c>
      <c r="D192" s="46">
        <v>3528.0878859468562</v>
      </c>
      <c r="E192" s="33">
        <v>1002.7201848347498</v>
      </c>
      <c r="F192" s="46">
        <v>1027.9119506024833</v>
      </c>
      <c r="G192" s="40">
        <v>3490</v>
      </c>
      <c r="H192" s="42">
        <v>1025</v>
      </c>
      <c r="I192" s="29"/>
      <c r="J192" s="7">
        <v>4207665.4961128058</v>
      </c>
      <c r="K192" s="47">
        <v>6118048.339463071</v>
      </c>
      <c r="L192" s="7">
        <v>4629806.7377230665</v>
      </c>
      <c r="M192" s="47">
        <v>6169031.1287180334</v>
      </c>
      <c r="N192" s="29">
        <f t="shared" si="11"/>
        <v>8837472.2338358723</v>
      </c>
      <c r="O192" s="29">
        <f t="shared" si="12"/>
        <v>12287079.468181103</v>
      </c>
      <c r="P192" s="43">
        <f t="shared" si="13"/>
        <v>8.8374722338358715</v>
      </c>
      <c r="Q192" s="43">
        <f t="shared" si="14"/>
        <v>12.287079468181103</v>
      </c>
      <c r="R192" s="29"/>
      <c r="S192" s="10"/>
    </row>
    <row r="193" spans="1:19" x14ac:dyDescent="0.55000000000000004">
      <c r="A193" s="3" t="s">
        <v>15</v>
      </c>
      <c r="B193" s="3">
        <v>2035</v>
      </c>
      <c r="C193" s="33">
        <v>3487.9500078227911</v>
      </c>
      <c r="D193" s="46">
        <v>3526.0654386849219</v>
      </c>
      <c r="E193" s="33">
        <v>1006.7071379308726</v>
      </c>
      <c r="F193" s="46">
        <v>1025.3989594738582</v>
      </c>
      <c r="G193" s="40">
        <v>3490</v>
      </c>
      <c r="H193" s="42">
        <v>1025</v>
      </c>
      <c r="I193" s="29"/>
      <c r="J193" s="7">
        <v>3896680.8295241911</v>
      </c>
      <c r="K193" s="47">
        <v>5992228.1062204977</v>
      </c>
      <c r="L193" s="7">
        <v>4860396.5262663998</v>
      </c>
      <c r="M193" s="47">
        <v>6006717.6440048506</v>
      </c>
      <c r="N193" s="29">
        <f t="shared" si="11"/>
        <v>8757077.3557905909</v>
      </c>
      <c r="O193" s="29">
        <f t="shared" si="12"/>
        <v>11998945.750225348</v>
      </c>
      <c r="P193" s="43">
        <f t="shared" si="13"/>
        <v>8.7570773557905905</v>
      </c>
      <c r="Q193" s="43">
        <f t="shared" si="14"/>
        <v>11.998945750225348</v>
      </c>
      <c r="R193" s="29"/>
      <c r="S193" s="10"/>
    </row>
    <row r="194" spans="1:19" x14ac:dyDescent="0.55000000000000004">
      <c r="A194" s="3" t="s">
        <v>16</v>
      </c>
      <c r="B194" s="3">
        <v>2035</v>
      </c>
      <c r="C194" s="33">
        <v>3483.3479463852914</v>
      </c>
      <c r="D194" s="46">
        <v>3525.1917012845201</v>
      </c>
      <c r="E194" s="33">
        <v>1009.2642118991926</v>
      </c>
      <c r="F194" s="46">
        <v>1025.149651370117</v>
      </c>
      <c r="G194" s="40">
        <v>3490</v>
      </c>
      <c r="H194" s="42">
        <v>1025</v>
      </c>
      <c r="I194" s="29"/>
      <c r="J194" s="7">
        <v>3675781.7136578159</v>
      </c>
      <c r="K194" s="47">
        <v>5938366.8605085667</v>
      </c>
      <c r="L194" s="7">
        <v>5010882.4413319658</v>
      </c>
      <c r="M194" s="47">
        <v>5990723.0333012305</v>
      </c>
      <c r="N194" s="29">
        <f t="shared" si="11"/>
        <v>8686664.1549897827</v>
      </c>
      <c r="O194" s="29">
        <f t="shared" si="12"/>
        <v>11929089.893809797</v>
      </c>
      <c r="P194" s="43">
        <f t="shared" si="13"/>
        <v>8.6866641549897832</v>
      </c>
      <c r="Q194" s="43">
        <f t="shared" si="14"/>
        <v>11.929089893809797</v>
      </c>
      <c r="R194" s="29"/>
      <c r="S194" s="10"/>
    </row>
    <row r="195" spans="1:19" x14ac:dyDescent="0.55000000000000004">
      <c r="A195" s="3" t="s">
        <v>17</v>
      </c>
      <c r="B195" s="3">
        <v>2035</v>
      </c>
      <c r="C195" s="33">
        <v>3476.6856418699563</v>
      </c>
      <c r="D195" s="46">
        <v>3522.5725244276819</v>
      </c>
      <c r="E195" s="33">
        <v>1012.6588578581678</v>
      </c>
      <c r="F195" s="46">
        <v>1027.472404475626</v>
      </c>
      <c r="G195" s="40">
        <v>3490</v>
      </c>
      <c r="H195" s="42">
        <v>1025</v>
      </c>
      <c r="I195" s="29"/>
      <c r="J195" s="7">
        <v>3367395.8319823523</v>
      </c>
      <c r="K195" s="47">
        <v>5778653.3576245084</v>
      </c>
      <c r="L195" s="7">
        <v>5213775.9882889707</v>
      </c>
      <c r="M195" s="47">
        <v>6140496.5275041945</v>
      </c>
      <c r="N195" s="29">
        <f t="shared" si="11"/>
        <v>8581171.8202713225</v>
      </c>
      <c r="O195" s="29">
        <f t="shared" si="12"/>
        <v>11919149.885128703</v>
      </c>
      <c r="P195" s="43">
        <f t="shared" si="13"/>
        <v>8.5811718202713223</v>
      </c>
      <c r="Q195" s="43">
        <f t="shared" si="14"/>
        <v>11.919149885128704</v>
      </c>
      <c r="R195" s="29"/>
      <c r="S195" s="10"/>
    </row>
    <row r="196" spans="1:19" x14ac:dyDescent="0.55000000000000004">
      <c r="A196" s="3" t="s">
        <v>6</v>
      </c>
      <c r="B196" s="3">
        <v>2036</v>
      </c>
      <c r="C196" s="33">
        <v>3473.083653480388</v>
      </c>
      <c r="D196" s="46">
        <v>3518.1967383881938</v>
      </c>
      <c r="E196" s="33">
        <v>1014.0246965817527</v>
      </c>
      <c r="F196" s="46">
        <v>1031.5703919769126</v>
      </c>
      <c r="G196" s="40">
        <v>3490</v>
      </c>
      <c r="H196" s="42">
        <v>1025</v>
      </c>
      <c r="I196" s="29"/>
      <c r="J196" s="7">
        <v>3206158.7441311586</v>
      </c>
      <c r="K196" s="47">
        <v>5517701.1598149482</v>
      </c>
      <c r="L196" s="7">
        <v>5296398.9594526011</v>
      </c>
      <c r="M196" s="47">
        <v>6408832.8225999819</v>
      </c>
      <c r="N196" s="29">
        <f t="shared" si="11"/>
        <v>8502557.7035837602</v>
      </c>
      <c r="O196" s="29">
        <f t="shared" si="12"/>
        <v>11926533.982414931</v>
      </c>
      <c r="P196" s="43">
        <f t="shared" si="13"/>
        <v>8.5025577035837596</v>
      </c>
      <c r="Q196" s="43">
        <f t="shared" si="14"/>
        <v>11.926533982414931</v>
      </c>
      <c r="R196" s="29"/>
      <c r="S196" s="10"/>
    </row>
    <row r="197" spans="1:19" x14ac:dyDescent="0.55000000000000004">
      <c r="A197" s="3" t="s">
        <v>7</v>
      </c>
      <c r="B197" s="3">
        <v>2036</v>
      </c>
      <c r="C197" s="33">
        <v>3471.4344570434746</v>
      </c>
      <c r="D197" s="46">
        <v>3515.488403133189</v>
      </c>
      <c r="E197" s="33">
        <v>1013.9295954511201</v>
      </c>
      <c r="F197" s="46">
        <v>1033.2108890353702</v>
      </c>
      <c r="G197" s="40">
        <v>3490</v>
      </c>
      <c r="H197" s="42">
        <v>1025</v>
      </c>
      <c r="I197" s="29"/>
      <c r="J197" s="7">
        <v>3133616.2442216473</v>
      </c>
      <c r="K197" s="47">
        <v>5359642.1024816278</v>
      </c>
      <c r="L197" s="7">
        <v>5290629.9354378022</v>
      </c>
      <c r="M197" s="47">
        <v>6517752.1284319945</v>
      </c>
      <c r="N197" s="29">
        <f t="shared" si="11"/>
        <v>8424246.1796594486</v>
      </c>
      <c r="O197" s="29">
        <f t="shared" si="12"/>
        <v>11877394.230913622</v>
      </c>
      <c r="P197" s="43">
        <f t="shared" si="13"/>
        <v>8.4242461796594483</v>
      </c>
      <c r="Q197" s="43">
        <f t="shared" si="14"/>
        <v>11.877394230913623</v>
      </c>
      <c r="R197" s="29"/>
      <c r="S197" s="10"/>
    </row>
    <row r="198" spans="1:19" x14ac:dyDescent="0.55000000000000004">
      <c r="A198" s="3" t="s">
        <v>8</v>
      </c>
      <c r="B198" s="3">
        <v>2036</v>
      </c>
      <c r="C198" s="33">
        <v>3467.8839457166437</v>
      </c>
      <c r="D198" s="46">
        <v>3511.2505811817405</v>
      </c>
      <c r="E198" s="33">
        <v>1010.4522683367346</v>
      </c>
      <c r="F198" s="46">
        <v>1032.7650266515325</v>
      </c>
      <c r="G198" s="40">
        <v>3490</v>
      </c>
      <c r="H198" s="42">
        <v>1025</v>
      </c>
      <c r="I198" s="29"/>
      <c r="J198" s="7">
        <v>2980175.3737893803</v>
      </c>
      <c r="K198" s="47">
        <v>5117564.5436091833</v>
      </c>
      <c r="L198" s="7">
        <v>5081483.4839892173</v>
      </c>
      <c r="M198" s="47">
        <v>6488065.3925401196</v>
      </c>
      <c r="N198" s="29">
        <f t="shared" si="11"/>
        <v>8061658.8577785976</v>
      </c>
      <c r="O198" s="29">
        <f t="shared" si="12"/>
        <v>11605629.936149303</v>
      </c>
      <c r="P198" s="43">
        <f t="shared" si="13"/>
        <v>8.0616588577785979</v>
      </c>
      <c r="Q198" s="43">
        <f t="shared" si="14"/>
        <v>11.605629936149302</v>
      </c>
      <c r="R198" s="29"/>
      <c r="S198" s="10"/>
    </row>
    <row r="199" spans="1:19" x14ac:dyDescent="0.55000000000000004">
      <c r="A199" s="3" t="s">
        <v>9</v>
      </c>
      <c r="B199" s="3">
        <v>2036</v>
      </c>
      <c r="C199" s="33">
        <v>3464.0818862167494</v>
      </c>
      <c r="D199" s="46">
        <v>3506.8422704786058</v>
      </c>
      <c r="E199" s="33">
        <v>1006.1606246336775</v>
      </c>
      <c r="F199" s="46">
        <v>1030.7657359194443</v>
      </c>
      <c r="G199" s="40">
        <v>3490</v>
      </c>
      <c r="H199" s="42">
        <v>1025</v>
      </c>
      <c r="I199" s="29"/>
      <c r="J199" s="7">
        <v>2819992.5176405367</v>
      </c>
      <c r="K199" s="47">
        <v>4872492.0034750756</v>
      </c>
      <c r="L199" s="7">
        <v>4828495.6648882674</v>
      </c>
      <c r="M199" s="47">
        <v>6355731.4305982795</v>
      </c>
      <c r="N199" s="29">
        <f t="shared" si="11"/>
        <v>7648488.1825288041</v>
      </c>
      <c r="O199" s="29">
        <f t="shared" si="12"/>
        <v>11228223.434073355</v>
      </c>
      <c r="P199" s="43">
        <f t="shared" si="13"/>
        <v>7.648488182528804</v>
      </c>
      <c r="Q199" s="43">
        <f t="shared" si="14"/>
        <v>11.228223434073355</v>
      </c>
      <c r="R199" s="29"/>
      <c r="S199" s="10"/>
    </row>
    <row r="200" spans="1:19" x14ac:dyDescent="0.55000000000000004">
      <c r="A200" s="3" t="s">
        <v>10</v>
      </c>
      <c r="B200" s="3">
        <v>2036</v>
      </c>
      <c r="C200" s="33">
        <v>3476.374497533242</v>
      </c>
      <c r="D200" s="46">
        <v>3514.9690627499122</v>
      </c>
      <c r="E200" s="33">
        <v>1002.1523619864874</v>
      </c>
      <c r="F200" s="46">
        <v>1029.4096008958184</v>
      </c>
      <c r="G200" s="40">
        <v>3490</v>
      </c>
      <c r="H200" s="42">
        <v>1025</v>
      </c>
      <c r="I200" s="29"/>
      <c r="J200" s="7">
        <v>3353315.2005261066</v>
      </c>
      <c r="K200" s="47">
        <v>5329633.8040486565</v>
      </c>
      <c r="L200" s="7">
        <v>4597365.6032928098</v>
      </c>
      <c r="M200" s="47">
        <v>6266692.6217793608</v>
      </c>
      <c r="N200" s="29">
        <f t="shared" si="11"/>
        <v>7950680.8038189169</v>
      </c>
      <c r="O200" s="29">
        <f t="shared" si="12"/>
        <v>11596326.425828017</v>
      </c>
      <c r="P200" s="43">
        <f t="shared" si="13"/>
        <v>7.9506808038189165</v>
      </c>
      <c r="Q200" s="43">
        <f t="shared" si="14"/>
        <v>11.596326425828018</v>
      </c>
      <c r="R200" s="29"/>
      <c r="S200" s="10"/>
    </row>
    <row r="201" spans="1:19" x14ac:dyDescent="0.55000000000000004">
      <c r="A201" s="3" t="s">
        <v>11</v>
      </c>
      <c r="B201" s="3">
        <v>2036</v>
      </c>
      <c r="C201" s="33">
        <v>3507.8588830420986</v>
      </c>
      <c r="D201" s="46">
        <v>3539.0067674256293</v>
      </c>
      <c r="E201" s="33">
        <v>996.72413790340045</v>
      </c>
      <c r="F201" s="46">
        <v>1026.7863952144694</v>
      </c>
      <c r="G201" s="40">
        <v>3490</v>
      </c>
      <c r="H201" s="42">
        <v>1025</v>
      </c>
      <c r="I201" s="29"/>
      <c r="J201" s="7">
        <v>4928396.7451355755</v>
      </c>
      <c r="K201" s="47">
        <v>6824625.0998654971</v>
      </c>
      <c r="L201" s="7">
        <v>4292168.5501919407</v>
      </c>
      <c r="M201" s="47">
        <v>6096093.8587590065</v>
      </c>
      <c r="N201" s="29">
        <f t="shared" si="11"/>
        <v>9220565.2953275163</v>
      </c>
      <c r="O201" s="29">
        <f t="shared" si="12"/>
        <v>12920718.958624505</v>
      </c>
      <c r="P201" s="43">
        <f t="shared" si="13"/>
        <v>9.2205652953275159</v>
      </c>
      <c r="Q201" s="43">
        <f t="shared" si="14"/>
        <v>12.920718958624505</v>
      </c>
      <c r="R201" s="29"/>
      <c r="S201" s="10"/>
    </row>
    <row r="202" spans="1:19" x14ac:dyDescent="0.55000000000000004">
      <c r="A202" s="3" t="s">
        <v>12</v>
      </c>
      <c r="B202" s="3">
        <v>2036</v>
      </c>
      <c r="C202" s="33">
        <v>3508.9806620159793</v>
      </c>
      <c r="D202" s="46">
        <v>3538.3814051589789</v>
      </c>
      <c r="E202" s="33">
        <v>993.10099874148523</v>
      </c>
      <c r="F202" s="46">
        <v>1024.9849434586154</v>
      </c>
      <c r="G202" s="40">
        <v>3490</v>
      </c>
      <c r="H202" s="42">
        <v>1025</v>
      </c>
      <c r="I202" s="29"/>
      <c r="J202" s="7">
        <v>4990503.2262632288</v>
      </c>
      <c r="K202" s="47">
        <v>6782920.7402929161</v>
      </c>
      <c r="L202" s="7">
        <v>4093178.9774789065</v>
      </c>
      <c r="M202" s="47">
        <v>5980158.3512383001</v>
      </c>
      <c r="N202" s="29">
        <f t="shared" si="11"/>
        <v>9083682.2037421353</v>
      </c>
      <c r="O202" s="29">
        <f t="shared" si="12"/>
        <v>12763079.091531217</v>
      </c>
      <c r="P202" s="43">
        <f t="shared" si="13"/>
        <v>9.0836822037421356</v>
      </c>
      <c r="Q202" s="43">
        <f t="shared" si="14"/>
        <v>12.763079091531218</v>
      </c>
      <c r="R202" s="29"/>
      <c r="S202" s="10"/>
    </row>
    <row r="203" spans="1:19" x14ac:dyDescent="0.55000000000000004">
      <c r="A203" s="3" t="s">
        <v>13</v>
      </c>
      <c r="B203" s="3">
        <v>2036</v>
      </c>
      <c r="C203" s="33">
        <v>3506.5001133694154</v>
      </c>
      <c r="D203" s="46">
        <v>3538.792463798055</v>
      </c>
      <c r="E203" s="33">
        <v>996.83232213495228</v>
      </c>
      <c r="F203" s="46">
        <v>1025.0158014846652</v>
      </c>
      <c r="G203" s="40">
        <v>3490</v>
      </c>
      <c r="H203" s="42">
        <v>1025</v>
      </c>
      <c r="I203" s="29"/>
      <c r="J203" s="7">
        <v>4853749.0202496108</v>
      </c>
      <c r="K203" s="47">
        <v>6810324.8369019553</v>
      </c>
      <c r="L203" s="7">
        <v>4298166.9330945658</v>
      </c>
      <c r="M203" s="47">
        <v>5982135.7600501738</v>
      </c>
      <c r="N203" s="29">
        <f t="shared" si="11"/>
        <v>9151915.9533441775</v>
      </c>
      <c r="O203" s="29">
        <f t="shared" si="12"/>
        <v>12792460.596952129</v>
      </c>
      <c r="P203" s="43">
        <f t="shared" si="13"/>
        <v>9.1519159533441776</v>
      </c>
      <c r="Q203" s="43">
        <f t="shared" si="14"/>
        <v>12.792460596952129</v>
      </c>
      <c r="R203" s="29"/>
      <c r="S203" s="10"/>
    </row>
    <row r="204" spans="1:19" x14ac:dyDescent="0.55000000000000004">
      <c r="A204" s="3" t="s">
        <v>14</v>
      </c>
      <c r="B204" s="3">
        <v>2036</v>
      </c>
      <c r="C204" s="33">
        <v>3499.5976588564245</v>
      </c>
      <c r="D204" s="46">
        <v>3535.7980491450435</v>
      </c>
      <c r="E204" s="33">
        <v>998.96720307492615</v>
      </c>
      <c r="F204" s="46">
        <v>1023.4329578639998</v>
      </c>
      <c r="G204" s="40">
        <v>3490</v>
      </c>
      <c r="H204" s="42">
        <v>1025</v>
      </c>
      <c r="I204" s="29"/>
      <c r="J204" s="7">
        <v>4484698.6876692027</v>
      </c>
      <c r="K204" s="47">
        <v>6612212.4193551727</v>
      </c>
      <c r="L204" s="7">
        <v>4417232.7818512134</v>
      </c>
      <c r="M204" s="47">
        <v>5881092.2767628236</v>
      </c>
      <c r="N204" s="29">
        <f t="shared" si="11"/>
        <v>8901931.4695204161</v>
      </c>
      <c r="O204" s="29">
        <f t="shared" si="12"/>
        <v>12493304.696117997</v>
      </c>
      <c r="P204" s="43">
        <f t="shared" si="13"/>
        <v>8.9019314695204166</v>
      </c>
      <c r="Q204" s="43">
        <f t="shared" si="14"/>
        <v>12.493304696117997</v>
      </c>
      <c r="R204" s="29"/>
      <c r="S204" s="10"/>
    </row>
    <row r="205" spans="1:19" x14ac:dyDescent="0.55000000000000004">
      <c r="A205" s="3" t="s">
        <v>15</v>
      </c>
      <c r="B205" s="3">
        <v>2036</v>
      </c>
      <c r="C205" s="33">
        <v>3496.6909348919967</v>
      </c>
      <c r="D205" s="46">
        <v>3534.0516109320206</v>
      </c>
      <c r="E205" s="33">
        <v>1003.3645662912512</v>
      </c>
      <c r="F205" s="46">
        <v>1022.9993791432013</v>
      </c>
      <c r="G205" s="40">
        <v>3490</v>
      </c>
      <c r="H205" s="42">
        <v>1025</v>
      </c>
      <c r="I205" s="29"/>
      <c r="J205" s="7">
        <v>4334078.1992669869</v>
      </c>
      <c r="K205" s="47">
        <v>6498259.8651942769</v>
      </c>
      <c r="L205" s="7">
        <v>4666739.5429245764</v>
      </c>
      <c r="M205" s="47">
        <v>5853543.648854387</v>
      </c>
      <c r="N205" s="29">
        <f t="shared" si="11"/>
        <v>9000817.7421915643</v>
      </c>
      <c r="O205" s="29">
        <f t="shared" si="12"/>
        <v>12351803.514048664</v>
      </c>
      <c r="P205" s="43">
        <f t="shared" si="13"/>
        <v>9.0008177421915647</v>
      </c>
      <c r="Q205" s="43">
        <f t="shared" si="14"/>
        <v>12.351803514048664</v>
      </c>
      <c r="R205" s="29"/>
      <c r="S205" s="10"/>
    </row>
    <row r="206" spans="1:19" x14ac:dyDescent="0.55000000000000004">
      <c r="A206" s="3" t="s">
        <v>16</v>
      </c>
      <c r="B206" s="3">
        <v>2036</v>
      </c>
      <c r="C206" s="33">
        <v>3494.4163282492509</v>
      </c>
      <c r="D206" s="46">
        <v>3532.8375845609498</v>
      </c>
      <c r="E206" s="33">
        <v>1005.9064293388258</v>
      </c>
      <c r="F206" s="46">
        <v>1024.9567393212758</v>
      </c>
      <c r="G206" s="40">
        <v>3490</v>
      </c>
      <c r="H206" s="42">
        <v>1025</v>
      </c>
      <c r="I206" s="29"/>
      <c r="J206" s="7">
        <v>4218007.2162375832</v>
      </c>
      <c r="K206" s="47">
        <v>6419752.0655532591</v>
      </c>
      <c r="L206" s="7">
        <v>4813687.1174874306</v>
      </c>
      <c r="M206" s="47">
        <v>5978353.2300402895</v>
      </c>
      <c r="N206" s="29">
        <f t="shared" si="11"/>
        <v>9031694.3337250128</v>
      </c>
      <c r="O206" s="29">
        <f t="shared" si="12"/>
        <v>12398105.295593549</v>
      </c>
      <c r="P206" s="43">
        <f t="shared" si="13"/>
        <v>9.031694333725012</v>
      </c>
      <c r="Q206" s="43">
        <f t="shared" si="14"/>
        <v>12.398105295593549</v>
      </c>
      <c r="R206" s="29"/>
      <c r="S206" s="10"/>
    </row>
    <row r="207" spans="1:19" x14ac:dyDescent="0.55000000000000004">
      <c r="A207" s="3" t="s">
        <v>17</v>
      </c>
      <c r="B207" s="3">
        <v>2036</v>
      </c>
      <c r="C207" s="33">
        <v>3488.0626185831761</v>
      </c>
      <c r="D207" s="46">
        <v>3528.4654958881151</v>
      </c>
      <c r="E207" s="33">
        <v>1009.1032903011969</v>
      </c>
      <c r="F207" s="46">
        <v>1028.3056285635259</v>
      </c>
      <c r="G207" s="40">
        <v>3490</v>
      </c>
      <c r="H207" s="42">
        <v>1025</v>
      </c>
      <c r="I207" s="29"/>
      <c r="J207" s="7">
        <v>3902168.1226085816</v>
      </c>
      <c r="K207" s="47">
        <v>6141711.1229402851</v>
      </c>
      <c r="L207" s="7">
        <v>5001349.1240235073</v>
      </c>
      <c r="M207" s="47">
        <v>6194638.9181713918</v>
      </c>
      <c r="N207" s="29">
        <f t="shared" si="11"/>
        <v>8903517.246632088</v>
      </c>
      <c r="O207" s="29">
        <f t="shared" si="12"/>
        <v>12336350.041111678</v>
      </c>
      <c r="P207" s="43">
        <f t="shared" si="13"/>
        <v>8.903517246632088</v>
      </c>
      <c r="Q207" s="43">
        <f t="shared" si="14"/>
        <v>12.336350041111677</v>
      </c>
      <c r="R207" s="29"/>
      <c r="S207" s="10"/>
    </row>
    <row r="208" spans="1:19" x14ac:dyDescent="0.55000000000000004">
      <c r="A208" s="3" t="s">
        <v>6</v>
      </c>
      <c r="B208" s="3">
        <v>2037</v>
      </c>
      <c r="C208" s="33">
        <v>3484.3298528145469</v>
      </c>
      <c r="D208" s="46">
        <v>3522.4255042887385</v>
      </c>
      <c r="E208" s="33">
        <v>1011.5319584242219</v>
      </c>
      <c r="F208" s="46">
        <v>1034.7343347328592</v>
      </c>
      <c r="G208" s="40">
        <v>3490</v>
      </c>
      <c r="H208" s="42">
        <v>1025</v>
      </c>
      <c r="I208" s="29"/>
      <c r="J208" s="7">
        <v>3722371.6792610809</v>
      </c>
      <c r="K208" s="47">
        <v>5769767.3201165907</v>
      </c>
      <c r="L208" s="7">
        <v>5146024.8889544057</v>
      </c>
      <c r="M208" s="47">
        <v>6619669.108642038</v>
      </c>
      <c r="N208" s="29">
        <f t="shared" si="11"/>
        <v>8868396.5682154857</v>
      </c>
      <c r="O208" s="29">
        <f t="shared" si="12"/>
        <v>12389436.428758629</v>
      </c>
      <c r="P208" s="43">
        <f t="shared" si="13"/>
        <v>8.8683965682154859</v>
      </c>
      <c r="Q208" s="43">
        <f t="shared" si="14"/>
        <v>12.389436428758628</v>
      </c>
      <c r="R208" s="29"/>
      <c r="S208" s="10"/>
    </row>
    <row r="209" spans="1:19" x14ac:dyDescent="0.55000000000000004">
      <c r="A209" s="3" t="s">
        <v>7</v>
      </c>
      <c r="B209" s="3">
        <v>2037</v>
      </c>
      <c r="C209" s="33">
        <v>3481.9463573627122</v>
      </c>
      <c r="D209" s="46">
        <v>3518.0165681248181</v>
      </c>
      <c r="E209" s="33">
        <v>1012.1378446786133</v>
      </c>
      <c r="F209" s="46">
        <v>1037.7978948651894</v>
      </c>
      <c r="G209" s="40">
        <v>3490</v>
      </c>
      <c r="H209" s="42">
        <v>1025</v>
      </c>
      <c r="I209" s="29"/>
      <c r="J209" s="7">
        <v>3609785.1031685015</v>
      </c>
      <c r="K209" s="47">
        <v>5507097.1272583976</v>
      </c>
      <c r="L209" s="7">
        <v>5182406.0115547348</v>
      </c>
      <c r="M209" s="47">
        <v>6826873.2150577754</v>
      </c>
      <c r="N209" s="29">
        <f t="shared" ref="N209:N272" si="15">L209+J209</f>
        <v>8792191.1147232354</v>
      </c>
      <c r="O209" s="29">
        <f t="shared" ref="O209:O272" si="16">M209+K209</f>
        <v>12333970.342316173</v>
      </c>
      <c r="P209" s="43">
        <f t="shared" ref="P209:P272" si="17">N209/1000000</f>
        <v>8.7921911147232361</v>
      </c>
      <c r="Q209" s="43">
        <f t="shared" ref="Q209:Q272" si="18">O209/1000000</f>
        <v>12.333970342316173</v>
      </c>
      <c r="R209" s="29"/>
      <c r="S209" s="10"/>
    </row>
    <row r="210" spans="1:19" x14ac:dyDescent="0.55000000000000004">
      <c r="A210" s="3" t="s">
        <v>8</v>
      </c>
      <c r="B210" s="3">
        <v>2037</v>
      </c>
      <c r="C210" s="33">
        <v>3479.0631110825175</v>
      </c>
      <c r="D210" s="46">
        <v>3512.7366227551443</v>
      </c>
      <c r="E210" s="33">
        <v>1008.7336086920834</v>
      </c>
      <c r="F210" s="46">
        <v>1038.7853412183915</v>
      </c>
      <c r="G210" s="40">
        <v>3490</v>
      </c>
      <c r="H210" s="42">
        <v>1025</v>
      </c>
      <c r="I210" s="29"/>
      <c r="J210" s="7">
        <v>3475914.318567622</v>
      </c>
      <c r="K210" s="47">
        <v>5201730.5361095062</v>
      </c>
      <c r="L210" s="7">
        <v>4979489.4703978272</v>
      </c>
      <c r="M210" s="47">
        <v>6894302.040939399</v>
      </c>
      <c r="N210" s="29">
        <f t="shared" si="15"/>
        <v>8455403.7889654487</v>
      </c>
      <c r="O210" s="29">
        <f t="shared" si="16"/>
        <v>12096032.577048905</v>
      </c>
      <c r="P210" s="43">
        <f t="shared" si="17"/>
        <v>8.4554037889654481</v>
      </c>
      <c r="Q210" s="43">
        <f t="shared" si="18"/>
        <v>12.096032577048906</v>
      </c>
      <c r="R210" s="29"/>
      <c r="S210" s="10"/>
    </row>
    <row r="211" spans="1:19" x14ac:dyDescent="0.55000000000000004">
      <c r="A211" s="3" t="s">
        <v>9</v>
      </c>
      <c r="B211" s="3">
        <v>2037</v>
      </c>
      <c r="C211" s="33">
        <v>3491.4866242079966</v>
      </c>
      <c r="D211" s="46">
        <v>3520.3942387722632</v>
      </c>
      <c r="E211" s="33">
        <v>1005.4578210231991</v>
      </c>
      <c r="F211" s="46">
        <v>1038.5745770345625</v>
      </c>
      <c r="G211" s="40">
        <v>3490</v>
      </c>
      <c r="H211" s="42">
        <v>1025</v>
      </c>
      <c r="I211" s="29"/>
      <c r="J211" s="7">
        <v>4070837.0467425827</v>
      </c>
      <c r="K211" s="47">
        <v>5647850.8365692981</v>
      </c>
      <c r="L211" s="7">
        <v>4787603.5349875931</v>
      </c>
      <c r="M211" s="47">
        <v>6879878.6047832547</v>
      </c>
      <c r="N211" s="29">
        <f t="shared" si="15"/>
        <v>8858440.5817301758</v>
      </c>
      <c r="O211" s="29">
        <f t="shared" si="16"/>
        <v>12527729.441352554</v>
      </c>
      <c r="P211" s="43">
        <f t="shared" si="17"/>
        <v>8.858440581730175</v>
      </c>
      <c r="Q211" s="43">
        <f t="shared" si="18"/>
        <v>12.527729441352554</v>
      </c>
      <c r="R211" s="29"/>
      <c r="S211" s="10"/>
    </row>
    <row r="212" spans="1:19" x14ac:dyDescent="0.55000000000000004">
      <c r="A212" s="3" t="s">
        <v>10</v>
      </c>
      <c r="B212" s="3">
        <v>2037</v>
      </c>
      <c r="C212" s="33">
        <v>3519.2448559791856</v>
      </c>
      <c r="D212" s="46">
        <v>3541.7334483380178</v>
      </c>
      <c r="E212" s="33">
        <v>1003.1875679941512</v>
      </c>
      <c r="F212" s="46">
        <v>1039.7270144392733</v>
      </c>
      <c r="G212" s="40">
        <v>3490</v>
      </c>
      <c r="H212" s="42">
        <v>1025</v>
      </c>
      <c r="I212" s="29"/>
      <c r="J212" s="7">
        <v>5579564.2019102871</v>
      </c>
      <c r="K212" s="47">
        <v>7008355.9653077098</v>
      </c>
      <c r="L212" s="7">
        <v>4656583.0266403817</v>
      </c>
      <c r="M212" s="47">
        <v>6958896.1507577933</v>
      </c>
      <c r="N212" s="29">
        <f t="shared" si="15"/>
        <v>10236147.228550669</v>
      </c>
      <c r="O212" s="29">
        <f t="shared" si="16"/>
        <v>13967252.116065502</v>
      </c>
      <c r="P212" s="43">
        <f t="shared" si="17"/>
        <v>10.236147228550669</v>
      </c>
      <c r="Q212" s="43">
        <f t="shared" si="18"/>
        <v>13.967252116065502</v>
      </c>
      <c r="R212" s="29"/>
      <c r="S212" s="10"/>
    </row>
    <row r="213" spans="1:19" x14ac:dyDescent="0.55000000000000004">
      <c r="A213" s="3" t="s">
        <v>11</v>
      </c>
      <c r="B213" s="3">
        <v>2037</v>
      </c>
      <c r="C213" s="33">
        <v>3524.8817568565082</v>
      </c>
      <c r="D213" s="46">
        <v>3544.3340482840731</v>
      </c>
      <c r="E213" s="33">
        <v>997.10468094553994</v>
      </c>
      <c r="F213" s="46">
        <v>1037.9908395406621</v>
      </c>
      <c r="G213" s="40">
        <v>3490</v>
      </c>
      <c r="H213" s="42">
        <v>1025</v>
      </c>
      <c r="I213" s="29"/>
      <c r="J213" s="7">
        <v>5919326.5405754186</v>
      </c>
      <c r="K213" s="47">
        <v>7186591.9421337759</v>
      </c>
      <c r="L213" s="7">
        <v>4313283.0044006752</v>
      </c>
      <c r="M213" s="47">
        <v>6840015.0627935808</v>
      </c>
      <c r="N213" s="29">
        <f t="shared" si="15"/>
        <v>10232609.544976093</v>
      </c>
      <c r="O213" s="29">
        <f t="shared" si="16"/>
        <v>14026607.004927356</v>
      </c>
      <c r="P213" s="43">
        <f t="shared" si="17"/>
        <v>10.232609544976093</v>
      </c>
      <c r="Q213" s="43">
        <f t="shared" si="18"/>
        <v>14.026607004927357</v>
      </c>
      <c r="R213" s="29"/>
      <c r="S213" s="10"/>
    </row>
    <row r="214" spans="1:19" x14ac:dyDescent="0.55000000000000004">
      <c r="A214" s="3" t="s">
        <v>12</v>
      </c>
      <c r="B214" s="3">
        <v>2037</v>
      </c>
      <c r="C214" s="33">
        <v>3528.669145151654</v>
      </c>
      <c r="D214" s="46">
        <v>3544.917932067724</v>
      </c>
      <c r="E214" s="33">
        <v>993.48590275783499</v>
      </c>
      <c r="F214" s="46">
        <v>1037.6810692234885</v>
      </c>
      <c r="G214" s="40">
        <v>3490</v>
      </c>
      <c r="H214" s="42">
        <v>1025</v>
      </c>
      <c r="I214" s="29"/>
      <c r="J214" s="7">
        <v>6154505.4156452399</v>
      </c>
      <c r="K214" s="47">
        <v>7227012.8780485047</v>
      </c>
      <c r="L214" s="7">
        <v>4114135.4615530823</v>
      </c>
      <c r="M214" s="47">
        <v>6818915.9869502578</v>
      </c>
      <c r="N214" s="29">
        <f t="shared" si="15"/>
        <v>10268640.877198322</v>
      </c>
      <c r="O214" s="29">
        <f t="shared" si="16"/>
        <v>14045928.864998762</v>
      </c>
      <c r="P214" s="43">
        <f t="shared" si="17"/>
        <v>10.268640877198322</v>
      </c>
      <c r="Q214" s="43">
        <f t="shared" si="18"/>
        <v>14.045928864998762</v>
      </c>
      <c r="R214" s="29"/>
      <c r="S214" s="10"/>
    </row>
    <row r="215" spans="1:19" x14ac:dyDescent="0.55000000000000004">
      <c r="A215" s="3" t="s">
        <v>13</v>
      </c>
      <c r="B215" s="3">
        <v>2037</v>
      </c>
      <c r="C215" s="33">
        <v>3515.7447304479388</v>
      </c>
      <c r="D215" s="46">
        <v>3538.5593742365268</v>
      </c>
      <c r="E215" s="33">
        <v>1001.8095360427703</v>
      </c>
      <c r="F215" s="46">
        <v>1038.6800961251802</v>
      </c>
      <c r="G215" s="40">
        <v>3490</v>
      </c>
      <c r="H215" s="42">
        <v>1025</v>
      </c>
      <c r="I215" s="29"/>
      <c r="J215" s="7">
        <v>5374499.1823341232</v>
      </c>
      <c r="K215" s="47">
        <v>6794772.4300588751</v>
      </c>
      <c r="L215" s="7">
        <v>4577829.5534103177</v>
      </c>
      <c r="M215" s="47">
        <v>6887099.698230573</v>
      </c>
      <c r="N215" s="29">
        <f t="shared" si="15"/>
        <v>9952328.7357444409</v>
      </c>
      <c r="O215" s="29">
        <f t="shared" si="16"/>
        <v>13681872.128289448</v>
      </c>
      <c r="P215" s="43">
        <f t="shared" si="17"/>
        <v>9.952328735744441</v>
      </c>
      <c r="Q215" s="43">
        <f t="shared" si="18"/>
        <v>13.681872128289449</v>
      </c>
      <c r="R215" s="29"/>
      <c r="S215" s="10"/>
    </row>
    <row r="216" spans="1:19" x14ac:dyDescent="0.55000000000000004">
      <c r="A216" s="3" t="s">
        <v>14</v>
      </c>
      <c r="B216" s="3">
        <v>2037</v>
      </c>
      <c r="C216" s="33">
        <v>3508.1991425142951</v>
      </c>
      <c r="D216" s="46">
        <v>3536.6031606711749</v>
      </c>
      <c r="E216" s="33">
        <v>1008.3577209705398</v>
      </c>
      <c r="F216" s="46">
        <v>1038.5206802606021</v>
      </c>
      <c r="G216" s="40">
        <v>3490</v>
      </c>
      <c r="H216" s="42">
        <v>1025</v>
      </c>
      <c r="I216" s="29"/>
      <c r="J216" s="7">
        <v>4947191.69593402</v>
      </c>
      <c r="K216" s="47">
        <v>6665134.7438846938</v>
      </c>
      <c r="L216" s="7">
        <v>4957300.9276777962</v>
      </c>
      <c r="M216" s="47">
        <v>6876190.2329540541</v>
      </c>
      <c r="N216" s="29">
        <f t="shared" si="15"/>
        <v>9904492.6236118153</v>
      </c>
      <c r="O216" s="29">
        <f t="shared" si="16"/>
        <v>13541324.976838749</v>
      </c>
      <c r="P216" s="43">
        <f t="shared" si="17"/>
        <v>9.9044926236118158</v>
      </c>
      <c r="Q216" s="43">
        <f t="shared" si="18"/>
        <v>13.541324976838748</v>
      </c>
      <c r="R216" s="29"/>
      <c r="S216" s="10"/>
    </row>
    <row r="217" spans="1:19" x14ac:dyDescent="0.55000000000000004">
      <c r="A217" s="3" t="s">
        <v>15</v>
      </c>
      <c r="B217" s="3">
        <v>2037</v>
      </c>
      <c r="C217" s="33">
        <v>3509.7312942731087</v>
      </c>
      <c r="D217" s="46">
        <v>3538.4537416628323</v>
      </c>
      <c r="E217" s="33">
        <v>1011.718176349267</v>
      </c>
      <c r="F217" s="46">
        <v>1037.5933485879189</v>
      </c>
      <c r="G217" s="40">
        <v>3490</v>
      </c>
      <c r="H217" s="42">
        <v>1025</v>
      </c>
      <c r="I217" s="29"/>
      <c r="J217" s="7">
        <v>5032324.8326907484</v>
      </c>
      <c r="K217" s="47">
        <v>6787733.2604064113</v>
      </c>
      <c r="L217" s="7">
        <v>5157200.199072212</v>
      </c>
      <c r="M217" s="47">
        <v>6812941.1590203354</v>
      </c>
      <c r="N217" s="29">
        <f t="shared" si="15"/>
        <v>10189525.031762961</v>
      </c>
      <c r="O217" s="29">
        <f t="shared" si="16"/>
        <v>13600674.419426747</v>
      </c>
      <c r="P217" s="43">
        <f t="shared" si="17"/>
        <v>10.189525031762962</v>
      </c>
      <c r="Q217" s="43">
        <f t="shared" si="18"/>
        <v>13.600674419426747</v>
      </c>
      <c r="R217" s="29"/>
      <c r="S217" s="10"/>
    </row>
    <row r="218" spans="1:19" x14ac:dyDescent="0.55000000000000004">
      <c r="A218" s="3" t="s">
        <v>16</v>
      </c>
      <c r="B218" s="3">
        <v>2037</v>
      </c>
      <c r="C218" s="33">
        <v>3509.5493055030315</v>
      </c>
      <c r="D218" s="46">
        <v>3538.8649727522788</v>
      </c>
      <c r="E218" s="33">
        <v>1014.2953685791828</v>
      </c>
      <c r="F218" s="46">
        <v>1039.6007188809886</v>
      </c>
      <c r="G218" s="40">
        <v>3490</v>
      </c>
      <c r="H218" s="42">
        <v>1025</v>
      </c>
      <c r="I218" s="29"/>
      <c r="J218" s="7">
        <v>5022162.1466363808</v>
      </c>
      <c r="K218" s="47">
        <v>6815162.8431535801</v>
      </c>
      <c r="L218" s="7">
        <v>5312849.3207684103</v>
      </c>
      <c r="M218" s="47">
        <v>6950212.8259434886</v>
      </c>
      <c r="N218" s="29">
        <f t="shared" si="15"/>
        <v>10335011.46740479</v>
      </c>
      <c r="O218" s="29">
        <f t="shared" si="16"/>
        <v>13765375.66909707</v>
      </c>
      <c r="P218" s="43">
        <f t="shared" si="17"/>
        <v>10.33501146740479</v>
      </c>
      <c r="Q218" s="43">
        <f t="shared" si="18"/>
        <v>13.76537566909707</v>
      </c>
      <c r="R218" s="29"/>
      <c r="S218" s="10"/>
    </row>
    <row r="219" spans="1:19" x14ac:dyDescent="0.55000000000000004">
      <c r="A219" s="3" t="s">
        <v>17</v>
      </c>
      <c r="B219" s="3">
        <v>2037</v>
      </c>
      <c r="C219" s="33">
        <v>3506.3932926446196</v>
      </c>
      <c r="D219" s="46">
        <v>3536.8218280160399</v>
      </c>
      <c r="E219" s="33">
        <v>1017.0031205617457</v>
      </c>
      <c r="F219" s="46">
        <v>1042.6409276417601</v>
      </c>
      <c r="G219" s="40">
        <v>3490</v>
      </c>
      <c r="H219" s="42">
        <v>1025</v>
      </c>
      <c r="I219" s="29"/>
      <c r="J219" s="7">
        <v>4847916.4155303231</v>
      </c>
      <c r="K219" s="47">
        <v>6679555.8290384784</v>
      </c>
      <c r="L219" s="7">
        <v>5478562.5136952205</v>
      </c>
      <c r="M219" s="47">
        <v>7160635.3941444643</v>
      </c>
      <c r="N219" s="29">
        <f t="shared" si="15"/>
        <v>10326478.929225544</v>
      </c>
      <c r="O219" s="29">
        <f t="shared" si="16"/>
        <v>13840191.223182943</v>
      </c>
      <c r="P219" s="43">
        <f t="shared" si="17"/>
        <v>10.326478929225544</v>
      </c>
      <c r="Q219" s="43">
        <f t="shared" si="18"/>
        <v>13.840191223182943</v>
      </c>
      <c r="R219" s="29"/>
      <c r="S219" s="10"/>
    </row>
    <row r="220" spans="1:19" x14ac:dyDescent="0.55000000000000004">
      <c r="A220" s="3" t="s">
        <v>6</v>
      </c>
      <c r="B220" s="3">
        <v>2038</v>
      </c>
      <c r="C220" s="33">
        <v>3502.2574147096175</v>
      </c>
      <c r="D220" s="46">
        <v>3530.4142464290285</v>
      </c>
      <c r="E220" s="33">
        <v>1018.542267303054</v>
      </c>
      <c r="F220" s="46">
        <v>1048.205127175017</v>
      </c>
      <c r="G220" s="40">
        <v>3490</v>
      </c>
      <c r="H220" s="42">
        <v>1025</v>
      </c>
      <c r="I220" s="29"/>
      <c r="J220" s="7">
        <v>4624916.2460987158</v>
      </c>
      <c r="K220" s="47">
        <v>6264728.8075510599</v>
      </c>
      <c r="L220" s="7">
        <v>5573764.91288481</v>
      </c>
      <c r="M220" s="47">
        <v>7553825.1057312144</v>
      </c>
      <c r="N220" s="29">
        <f t="shared" si="15"/>
        <v>10198681.158983525</v>
      </c>
      <c r="O220" s="29">
        <f t="shared" si="16"/>
        <v>13818553.913282275</v>
      </c>
      <c r="P220" s="43">
        <f t="shared" si="17"/>
        <v>10.198681158983526</v>
      </c>
      <c r="Q220" s="43">
        <f t="shared" si="18"/>
        <v>13.818553913282274</v>
      </c>
      <c r="R220" s="29"/>
      <c r="S220" s="10"/>
    </row>
    <row r="221" spans="1:19" x14ac:dyDescent="0.55000000000000004">
      <c r="A221" s="3" t="s">
        <v>7</v>
      </c>
      <c r="B221" s="3">
        <v>2038</v>
      </c>
      <c r="C221" s="33">
        <v>3498.295172803862</v>
      </c>
      <c r="D221" s="46">
        <v>3524.7214193558953</v>
      </c>
      <c r="E221" s="33">
        <v>1017.8233761797904</v>
      </c>
      <c r="F221" s="46">
        <v>1050.2797989310673</v>
      </c>
      <c r="G221" s="40">
        <v>3490</v>
      </c>
      <c r="H221" s="42">
        <v>1025</v>
      </c>
      <c r="I221" s="29"/>
      <c r="J221" s="7">
        <v>4416889.1877014264</v>
      </c>
      <c r="K221" s="47">
        <v>5909495.9469783399</v>
      </c>
      <c r="L221" s="7">
        <v>5529215.5232153209</v>
      </c>
      <c r="M221" s="47">
        <v>7703101.8667375389</v>
      </c>
      <c r="N221" s="29">
        <f t="shared" si="15"/>
        <v>9946104.7109167464</v>
      </c>
      <c r="O221" s="29">
        <f t="shared" si="16"/>
        <v>13612597.813715879</v>
      </c>
      <c r="P221" s="43">
        <f t="shared" si="17"/>
        <v>9.946104710916746</v>
      </c>
      <c r="Q221" s="43">
        <f t="shared" si="18"/>
        <v>13.61259781371588</v>
      </c>
      <c r="R221" s="29"/>
      <c r="S221" s="10"/>
    </row>
    <row r="222" spans="1:19" x14ac:dyDescent="0.55000000000000004">
      <c r="A222" s="3" t="s">
        <v>8</v>
      </c>
      <c r="B222" s="3">
        <v>2038</v>
      </c>
      <c r="C222" s="33">
        <v>3494.6274047407901</v>
      </c>
      <c r="D222" s="46">
        <v>3518.7443461471021</v>
      </c>
      <c r="E222" s="33">
        <v>1014.3915989435856</v>
      </c>
      <c r="F222" s="46">
        <v>1050.7407574865933</v>
      </c>
      <c r="G222" s="40">
        <v>3490</v>
      </c>
      <c r="H222" s="42">
        <v>1025</v>
      </c>
      <c r="I222" s="29"/>
      <c r="J222" s="7">
        <v>4228713.2897101305</v>
      </c>
      <c r="K222" s="47">
        <v>5549974.2667803345</v>
      </c>
      <c r="L222" s="7">
        <v>5318697.8173953583</v>
      </c>
      <c r="M222" s="47">
        <v>7736468.1026282897</v>
      </c>
      <c r="N222" s="29">
        <f t="shared" si="15"/>
        <v>9547411.1071054898</v>
      </c>
      <c r="O222" s="29">
        <f t="shared" si="16"/>
        <v>13286442.369408624</v>
      </c>
      <c r="P222" s="43">
        <f t="shared" si="17"/>
        <v>9.5474111071054892</v>
      </c>
      <c r="Q222" s="43">
        <f t="shared" si="18"/>
        <v>13.286442369408624</v>
      </c>
      <c r="R222" s="29"/>
      <c r="S222" s="10"/>
    </row>
    <row r="223" spans="1:19" x14ac:dyDescent="0.55000000000000004">
      <c r="A223" s="3" t="s">
        <v>9</v>
      </c>
      <c r="B223" s="3">
        <v>2038</v>
      </c>
      <c r="C223" s="33">
        <v>3491.995789657462</v>
      </c>
      <c r="D223" s="46">
        <v>3513.916935187644</v>
      </c>
      <c r="E223" s="33">
        <v>1008.4705543956712</v>
      </c>
      <c r="F223" s="46">
        <v>1048.304555782142</v>
      </c>
      <c r="G223" s="40">
        <v>3490</v>
      </c>
      <c r="H223" s="42">
        <v>1025</v>
      </c>
      <c r="I223" s="29"/>
      <c r="J223" s="7">
        <v>4096224.6503430642</v>
      </c>
      <c r="K223" s="47">
        <v>5269133.6772798644</v>
      </c>
      <c r="L223" s="7">
        <v>4963950.6527544903</v>
      </c>
      <c r="M223" s="47">
        <v>7560944.1940013608</v>
      </c>
      <c r="N223" s="29">
        <f t="shared" si="15"/>
        <v>9060175.3030975536</v>
      </c>
      <c r="O223" s="29">
        <f t="shared" si="16"/>
        <v>12830077.871281225</v>
      </c>
      <c r="P223" s="43">
        <f t="shared" si="17"/>
        <v>9.0601753030975534</v>
      </c>
      <c r="Q223" s="43">
        <f t="shared" si="18"/>
        <v>12.830077871281226</v>
      </c>
      <c r="R223" s="29"/>
      <c r="S223" s="10"/>
    </row>
    <row r="224" spans="1:19" x14ac:dyDescent="0.55000000000000004">
      <c r="A224" s="3" t="s">
        <v>10</v>
      </c>
      <c r="B224" s="3">
        <v>2038</v>
      </c>
      <c r="C224" s="33">
        <v>3524.6109691410097</v>
      </c>
      <c r="D224" s="46">
        <v>3540.5359501282355</v>
      </c>
      <c r="E224" s="33">
        <v>1004.7968347698745</v>
      </c>
      <c r="F224" s="46">
        <v>1048.280787339856</v>
      </c>
      <c r="G224" s="40">
        <v>3490</v>
      </c>
      <c r="H224" s="42">
        <v>1025</v>
      </c>
      <c r="I224" s="29"/>
      <c r="J224" s="7">
        <v>5902724.0366572998</v>
      </c>
      <c r="K224" s="47">
        <v>6927270.7340673897</v>
      </c>
      <c r="L224" s="7">
        <v>4749296.7040981632</v>
      </c>
      <c r="M224" s="47">
        <v>7559242.3735336903</v>
      </c>
      <c r="N224" s="29">
        <f t="shared" si="15"/>
        <v>10652020.740755463</v>
      </c>
      <c r="O224" s="29">
        <f t="shared" si="16"/>
        <v>14486513.10760108</v>
      </c>
      <c r="P224" s="43">
        <f t="shared" si="17"/>
        <v>10.652020740755463</v>
      </c>
      <c r="Q224" s="43">
        <f t="shared" si="18"/>
        <v>14.48651310760108</v>
      </c>
      <c r="R224" s="29"/>
      <c r="S224" s="10"/>
    </row>
    <row r="225" spans="1:19" x14ac:dyDescent="0.55000000000000004">
      <c r="A225" s="3" t="s">
        <v>11</v>
      </c>
      <c r="B225" s="3">
        <v>2038</v>
      </c>
      <c r="C225" s="33">
        <v>3544.5074975331104</v>
      </c>
      <c r="D225" s="46">
        <v>3556.537097534188</v>
      </c>
      <c r="E225" s="33">
        <v>998.86267131402553</v>
      </c>
      <c r="F225" s="46">
        <v>1046.9496125575367</v>
      </c>
      <c r="G225" s="40">
        <v>3490</v>
      </c>
      <c r="H225" s="42">
        <v>1025</v>
      </c>
      <c r="I225" s="29"/>
      <c r="J225" s="7">
        <v>7198573.8445190676</v>
      </c>
      <c r="K225" s="47">
        <v>8062574.6488872264</v>
      </c>
      <c r="L225" s="7">
        <v>4411377.121669082</v>
      </c>
      <c r="M225" s="47">
        <v>7464184.9489664305</v>
      </c>
      <c r="N225" s="29">
        <f t="shared" si="15"/>
        <v>11609950.96618815</v>
      </c>
      <c r="O225" s="29">
        <f t="shared" si="16"/>
        <v>15526759.597853657</v>
      </c>
      <c r="P225" s="43">
        <f t="shared" si="17"/>
        <v>11.609950966188149</v>
      </c>
      <c r="Q225" s="43">
        <f t="shared" si="18"/>
        <v>15.526759597853657</v>
      </c>
      <c r="R225" s="29"/>
      <c r="S225" s="10"/>
    </row>
    <row r="226" spans="1:19" x14ac:dyDescent="0.55000000000000004">
      <c r="A226" s="3" t="s">
        <v>12</v>
      </c>
      <c r="B226" s="3">
        <v>2038</v>
      </c>
      <c r="C226" s="33">
        <v>3547.3688646517671</v>
      </c>
      <c r="D226" s="46">
        <v>3556.6213318944151</v>
      </c>
      <c r="E226" s="33">
        <v>995.55781404516767</v>
      </c>
      <c r="F226" s="46">
        <v>1046.7964877318127</v>
      </c>
      <c r="G226" s="40">
        <v>3490</v>
      </c>
      <c r="H226" s="42">
        <v>1025</v>
      </c>
      <c r="I226" s="29"/>
      <c r="J226" s="7">
        <v>7398339.6241120379</v>
      </c>
      <c r="K226" s="47">
        <v>8068854.7466680296</v>
      </c>
      <c r="L226" s="7">
        <v>4227698.9071033578</v>
      </c>
      <c r="M226" s="47">
        <v>7453296.2426092084</v>
      </c>
      <c r="N226" s="29">
        <f t="shared" si="15"/>
        <v>11626038.531215396</v>
      </c>
      <c r="O226" s="29">
        <f t="shared" si="16"/>
        <v>15522150.989277238</v>
      </c>
      <c r="P226" s="43">
        <f t="shared" si="17"/>
        <v>11.626038531215396</v>
      </c>
      <c r="Q226" s="43">
        <f t="shared" si="18"/>
        <v>15.522150989277238</v>
      </c>
      <c r="R226" s="29"/>
      <c r="S226" s="10"/>
    </row>
    <row r="227" spans="1:19" x14ac:dyDescent="0.55000000000000004">
      <c r="A227" s="3" t="s">
        <v>13</v>
      </c>
      <c r="B227" s="3">
        <v>2038</v>
      </c>
      <c r="C227" s="33">
        <v>3529.5722025895361</v>
      </c>
      <c r="D227" s="46">
        <v>3551.7491755078267</v>
      </c>
      <c r="E227" s="33">
        <v>1012.753914790135</v>
      </c>
      <c r="F227" s="46">
        <v>1047.835751754254</v>
      </c>
      <c r="G227" s="40">
        <v>3490</v>
      </c>
      <c r="H227" s="42">
        <v>1025</v>
      </c>
      <c r="I227" s="29"/>
      <c r="J227" s="7">
        <v>6211394.2180096069</v>
      </c>
      <c r="K227" s="47">
        <v>7711097.0086580086</v>
      </c>
      <c r="L227" s="7">
        <v>5219509.6323113628</v>
      </c>
      <c r="M227" s="47">
        <v>7527400.820359</v>
      </c>
      <c r="N227" s="29">
        <f t="shared" si="15"/>
        <v>11430903.850320969</v>
      </c>
      <c r="O227" s="29">
        <f t="shared" si="16"/>
        <v>15238497.82901701</v>
      </c>
      <c r="P227" s="43">
        <f t="shared" si="17"/>
        <v>11.430903850320968</v>
      </c>
      <c r="Q227" s="43">
        <f t="shared" si="18"/>
        <v>15.23849782901701</v>
      </c>
      <c r="R227" s="29"/>
      <c r="S227" s="10"/>
    </row>
    <row r="228" spans="1:19" x14ac:dyDescent="0.55000000000000004">
      <c r="A228" s="3" t="s">
        <v>14</v>
      </c>
      <c r="B228" s="3">
        <v>2038</v>
      </c>
      <c r="C228" s="33">
        <v>3523.2513296722159</v>
      </c>
      <c r="D228" s="46">
        <v>3553.5927589255098</v>
      </c>
      <c r="E228" s="33">
        <v>1021.0744625946022</v>
      </c>
      <c r="F228" s="46">
        <v>1047.0523807928869</v>
      </c>
      <c r="G228" s="40">
        <v>3490</v>
      </c>
      <c r="H228" s="42">
        <v>1025</v>
      </c>
      <c r="I228" s="29"/>
      <c r="J228" s="7">
        <v>5819796.033812562</v>
      </c>
      <c r="K228" s="47">
        <v>7845240.6442487929</v>
      </c>
      <c r="L228" s="7">
        <v>5731966.1864523683</v>
      </c>
      <c r="M228" s="47">
        <v>7471501.7029169723</v>
      </c>
      <c r="N228" s="29">
        <f t="shared" si="15"/>
        <v>11551762.22026493</v>
      </c>
      <c r="O228" s="29">
        <f t="shared" si="16"/>
        <v>15316742.347165765</v>
      </c>
      <c r="P228" s="43">
        <f t="shared" si="17"/>
        <v>11.55176222026493</v>
      </c>
      <c r="Q228" s="43">
        <f t="shared" si="18"/>
        <v>15.316742347165766</v>
      </c>
      <c r="R228" s="29"/>
      <c r="S228" s="10"/>
    </row>
    <row r="229" spans="1:19" x14ac:dyDescent="0.55000000000000004">
      <c r="A229" s="3" t="s">
        <v>15</v>
      </c>
      <c r="B229" s="3">
        <v>2038</v>
      </c>
      <c r="C229" s="33">
        <v>3522.8563841411719</v>
      </c>
      <c r="D229" s="46">
        <v>3553.767553710617</v>
      </c>
      <c r="E229" s="33">
        <v>1025.1622022794973</v>
      </c>
      <c r="F229" s="46">
        <v>1046.8299501799168</v>
      </c>
      <c r="G229" s="40">
        <v>3490</v>
      </c>
      <c r="H229" s="42">
        <v>1025</v>
      </c>
      <c r="I229" s="29"/>
      <c r="J229" s="7">
        <v>5795837.9067562986</v>
      </c>
      <c r="K229" s="47">
        <v>7858042.4080522042</v>
      </c>
      <c r="L229" s="7">
        <v>5991528.249443423</v>
      </c>
      <c r="M229" s="47">
        <v>7455675.7572938856</v>
      </c>
      <c r="N229" s="29">
        <f t="shared" si="15"/>
        <v>11787366.156199722</v>
      </c>
      <c r="O229" s="29">
        <f t="shared" si="16"/>
        <v>15313718.16534609</v>
      </c>
      <c r="P229" s="43">
        <f t="shared" si="17"/>
        <v>11.787366156199722</v>
      </c>
      <c r="Q229" s="43">
        <f t="shared" si="18"/>
        <v>15.31371816534609</v>
      </c>
      <c r="R229" s="29"/>
      <c r="S229" s="10"/>
    </row>
    <row r="230" spans="1:19" x14ac:dyDescent="0.55000000000000004">
      <c r="A230" s="3" t="s">
        <v>16</v>
      </c>
      <c r="B230" s="3">
        <v>2038</v>
      </c>
      <c r="C230" s="33">
        <v>3521.5218226273223</v>
      </c>
      <c r="D230" s="46">
        <v>3553.1712799229194</v>
      </c>
      <c r="E230" s="33">
        <v>1027.971390752944</v>
      </c>
      <c r="F230" s="46">
        <v>1048.5413341738372</v>
      </c>
      <c r="G230" s="40">
        <v>3490</v>
      </c>
      <c r="H230" s="42">
        <v>1025</v>
      </c>
      <c r="I230" s="29"/>
      <c r="J230" s="7">
        <v>5715326.4929712899</v>
      </c>
      <c r="K230" s="47">
        <v>7814444.1340548135</v>
      </c>
      <c r="L230" s="7">
        <v>6172890.4588071527</v>
      </c>
      <c r="M230" s="47">
        <v>7577905.7936815089</v>
      </c>
      <c r="N230" s="29">
        <f t="shared" si="15"/>
        <v>11888216.951778442</v>
      </c>
      <c r="O230" s="29">
        <f t="shared" si="16"/>
        <v>15392349.927736323</v>
      </c>
      <c r="P230" s="43">
        <f t="shared" si="17"/>
        <v>11.888216951778441</v>
      </c>
      <c r="Q230" s="43">
        <f t="shared" si="18"/>
        <v>15.392349927736323</v>
      </c>
      <c r="R230" s="29"/>
      <c r="S230" s="10"/>
    </row>
    <row r="231" spans="1:19" x14ac:dyDescent="0.55000000000000004">
      <c r="A231" s="3" t="s">
        <v>17</v>
      </c>
      <c r="B231" s="3">
        <v>2038</v>
      </c>
      <c r="C231" s="33">
        <v>3517.5000986329173</v>
      </c>
      <c r="D231" s="46">
        <v>3550.4024201407328</v>
      </c>
      <c r="E231" s="33">
        <v>1030.7517231811182</v>
      </c>
      <c r="F231" s="46">
        <v>1051.3962749121877</v>
      </c>
      <c r="G231" s="40">
        <v>3490</v>
      </c>
      <c r="H231" s="42">
        <v>1025</v>
      </c>
      <c r="I231" s="29"/>
      <c r="J231" s="7">
        <v>5476788.5976198157</v>
      </c>
      <c r="K231" s="47">
        <v>7614037.3037865758</v>
      </c>
      <c r="L231" s="7">
        <v>6354808.4956011735</v>
      </c>
      <c r="M231" s="47">
        <v>7784051.3351195604</v>
      </c>
      <c r="N231" s="29">
        <f t="shared" si="15"/>
        <v>11831597.09322099</v>
      </c>
      <c r="O231" s="29">
        <f t="shared" si="16"/>
        <v>15398088.638906136</v>
      </c>
      <c r="P231" s="43">
        <f t="shared" si="17"/>
        <v>11.83159709322099</v>
      </c>
      <c r="Q231" s="43">
        <f t="shared" si="18"/>
        <v>15.398088638906136</v>
      </c>
      <c r="R231" s="29"/>
      <c r="S231" s="10"/>
    </row>
    <row r="232" spans="1:19" x14ac:dyDescent="0.55000000000000004">
      <c r="A232" s="3" t="s">
        <v>6</v>
      </c>
      <c r="B232" s="3">
        <v>2039</v>
      </c>
      <c r="C232" s="33">
        <v>3514.4702015090497</v>
      </c>
      <c r="D232" s="46">
        <v>3545.1942737827771</v>
      </c>
      <c r="E232" s="33">
        <v>1032.0564042370743</v>
      </c>
      <c r="F232" s="46">
        <v>1057.0094165396599</v>
      </c>
      <c r="G232" s="40">
        <v>3490</v>
      </c>
      <c r="H232" s="42">
        <v>1025</v>
      </c>
      <c r="I232" s="29"/>
      <c r="J232" s="7">
        <v>5300897.2556002215</v>
      </c>
      <c r="K232" s="47">
        <v>7246203.2318475069</v>
      </c>
      <c r="L232" s="7">
        <v>6441008.1955129309</v>
      </c>
      <c r="M232" s="47">
        <v>8197922.7338281414</v>
      </c>
      <c r="N232" s="29">
        <f t="shared" si="15"/>
        <v>11741905.451113153</v>
      </c>
      <c r="O232" s="29">
        <f t="shared" si="16"/>
        <v>15444125.965675648</v>
      </c>
      <c r="P232" s="43">
        <f t="shared" si="17"/>
        <v>11.741905451113153</v>
      </c>
      <c r="Q232" s="43">
        <f t="shared" si="18"/>
        <v>15.444125965675648</v>
      </c>
      <c r="R232" s="29"/>
      <c r="S232" s="10"/>
    </row>
    <row r="233" spans="1:19" x14ac:dyDescent="0.55000000000000004">
      <c r="A233" s="3" t="s">
        <v>7</v>
      </c>
      <c r="B233" s="3">
        <v>2039</v>
      </c>
      <c r="C233" s="33">
        <v>3511.7346967057506</v>
      </c>
      <c r="D233" s="46">
        <v>3540.7294635755138</v>
      </c>
      <c r="E233" s="33">
        <v>1029.7186049094898</v>
      </c>
      <c r="F233" s="46">
        <v>1057.6814428811865</v>
      </c>
      <c r="G233" s="40">
        <v>3490</v>
      </c>
      <c r="H233" s="42">
        <v>1025</v>
      </c>
      <c r="I233" s="29"/>
      <c r="J233" s="7">
        <v>5144897.732591643</v>
      </c>
      <c r="K233" s="47">
        <v>6940339.6763401283</v>
      </c>
      <c r="L233" s="7">
        <v>6286932.6773974271</v>
      </c>
      <c r="M233" s="47">
        <v>8248249.844946607</v>
      </c>
      <c r="N233" s="29">
        <f t="shared" si="15"/>
        <v>11431830.40998907</v>
      </c>
      <c r="O233" s="29">
        <f t="shared" si="16"/>
        <v>15188589.521286735</v>
      </c>
      <c r="P233" s="43">
        <f t="shared" si="17"/>
        <v>11.43183040998907</v>
      </c>
      <c r="Q233" s="43">
        <f t="shared" si="18"/>
        <v>15.188589521286735</v>
      </c>
      <c r="R233" s="29"/>
      <c r="S233" s="10"/>
    </row>
    <row r="234" spans="1:19" x14ac:dyDescent="0.55000000000000004">
      <c r="A234" s="3" t="s">
        <v>8</v>
      </c>
      <c r="B234" s="3">
        <v>2039</v>
      </c>
      <c r="C234" s="33">
        <v>3509.8783126233939</v>
      </c>
      <c r="D234" s="46">
        <v>3536.5976224127185</v>
      </c>
      <c r="E234" s="33">
        <v>1025.0619599301688</v>
      </c>
      <c r="F234" s="46">
        <v>1057.7520159219846</v>
      </c>
      <c r="G234" s="40">
        <v>3490</v>
      </c>
      <c r="H234" s="42">
        <v>1025</v>
      </c>
      <c r="I234" s="29"/>
      <c r="J234" s="7">
        <v>5040534.6872743694</v>
      </c>
      <c r="K234" s="47">
        <v>6664769.4964041011</v>
      </c>
      <c r="L234" s="7">
        <v>5985097.1012799023</v>
      </c>
      <c r="M234" s="47">
        <v>8253544.2344672885</v>
      </c>
      <c r="N234" s="29">
        <f t="shared" si="15"/>
        <v>11025631.788554272</v>
      </c>
      <c r="O234" s="29">
        <f t="shared" si="16"/>
        <v>14918313.730871391</v>
      </c>
      <c r="P234" s="43">
        <f t="shared" si="17"/>
        <v>11.025631788554271</v>
      </c>
      <c r="Q234" s="43">
        <f t="shared" si="18"/>
        <v>14.918313730871391</v>
      </c>
      <c r="R234" s="29"/>
      <c r="S234" s="10"/>
    </row>
    <row r="235" spans="1:19" x14ac:dyDescent="0.55000000000000004">
      <c r="A235" s="3" t="s">
        <v>9</v>
      </c>
      <c r="B235" s="3">
        <v>2039</v>
      </c>
      <c r="C235" s="33">
        <v>3514.6928696245905</v>
      </c>
      <c r="D235" s="46">
        <v>3538.4725463432646</v>
      </c>
      <c r="E235" s="33">
        <v>1018.7224215907812</v>
      </c>
      <c r="F235" s="46">
        <v>1055.0881562555694</v>
      </c>
      <c r="G235" s="40">
        <v>3490</v>
      </c>
      <c r="H235" s="42">
        <v>1025</v>
      </c>
      <c r="I235" s="29"/>
      <c r="J235" s="7">
        <v>5313720.9702764284</v>
      </c>
      <c r="K235" s="47">
        <v>6788984.3286497844</v>
      </c>
      <c r="L235" s="7">
        <v>5584961.501867055</v>
      </c>
      <c r="M235" s="47">
        <v>8054990.3785376996</v>
      </c>
      <c r="N235" s="29">
        <f t="shared" si="15"/>
        <v>10898682.472143482</v>
      </c>
      <c r="O235" s="29">
        <f t="shared" si="16"/>
        <v>14843974.707187485</v>
      </c>
      <c r="P235" s="43">
        <f t="shared" si="17"/>
        <v>10.898682472143483</v>
      </c>
      <c r="Q235" s="43">
        <f t="shared" si="18"/>
        <v>14.843974707187485</v>
      </c>
      <c r="R235" s="29"/>
      <c r="S235" s="10"/>
    </row>
    <row r="236" spans="1:19" x14ac:dyDescent="0.55000000000000004">
      <c r="A236" s="3" t="s">
        <v>10</v>
      </c>
      <c r="B236" s="3">
        <v>2039</v>
      </c>
      <c r="C236" s="33">
        <v>3523.5548171591968</v>
      </c>
      <c r="D236" s="46">
        <v>3544.0190350413</v>
      </c>
      <c r="E236" s="33">
        <v>1013.8723885012938</v>
      </c>
      <c r="F236" s="46">
        <v>1054.3963941456732</v>
      </c>
      <c r="G236" s="40">
        <v>3490</v>
      </c>
      <c r="H236" s="42">
        <v>1025</v>
      </c>
      <c r="I236" s="29"/>
      <c r="J236" s="7">
        <v>5838238.0662545748</v>
      </c>
      <c r="K236" s="47">
        <v>7164833.7632464105</v>
      </c>
      <c r="L236" s="7">
        <v>5287161.9357254365</v>
      </c>
      <c r="M236" s="47">
        <v>8003846.0321848467</v>
      </c>
      <c r="N236" s="29">
        <f t="shared" si="15"/>
        <v>11125400.00198001</v>
      </c>
      <c r="O236" s="29">
        <f t="shared" si="16"/>
        <v>15168679.795431256</v>
      </c>
      <c r="P236" s="43">
        <f t="shared" si="17"/>
        <v>11.12540000198001</v>
      </c>
      <c r="Q236" s="43">
        <f t="shared" si="18"/>
        <v>15.168679795431256</v>
      </c>
      <c r="R236" s="29"/>
      <c r="S236" s="10"/>
    </row>
    <row r="237" spans="1:19" x14ac:dyDescent="0.55000000000000004">
      <c r="A237" s="3" t="s">
        <v>11</v>
      </c>
      <c r="B237" s="3">
        <v>2039</v>
      </c>
      <c r="C237" s="33">
        <v>3545.9277217216422</v>
      </c>
      <c r="D237" s="46">
        <v>3561.839018204093</v>
      </c>
      <c r="E237" s="33">
        <v>1007.9235057992246</v>
      </c>
      <c r="F237" s="46">
        <v>1052.8052978696974</v>
      </c>
      <c r="G237" s="40">
        <v>3490</v>
      </c>
      <c r="H237" s="42">
        <v>1025</v>
      </c>
      <c r="I237" s="29"/>
      <c r="J237" s="7">
        <v>7297278.620938479</v>
      </c>
      <c r="K237" s="47">
        <v>8463617.6068735179</v>
      </c>
      <c r="L237" s="7">
        <v>4931722.9768552231</v>
      </c>
      <c r="M237" s="47">
        <v>7886875.8040618431</v>
      </c>
      <c r="N237" s="29">
        <f t="shared" si="15"/>
        <v>12229001.597793702</v>
      </c>
      <c r="O237" s="29">
        <f t="shared" si="16"/>
        <v>16350493.410935361</v>
      </c>
      <c r="P237" s="43">
        <f t="shared" si="17"/>
        <v>12.229001597793703</v>
      </c>
      <c r="Q237" s="43">
        <f t="shared" si="18"/>
        <v>16.350493410935361</v>
      </c>
      <c r="R237" s="29"/>
      <c r="S237" s="10"/>
    </row>
    <row r="238" spans="1:19" x14ac:dyDescent="0.55000000000000004">
      <c r="A238" s="3" t="s">
        <v>12</v>
      </c>
      <c r="B238" s="3">
        <v>2039</v>
      </c>
      <c r="C238" s="33">
        <v>3550.2513836006651</v>
      </c>
      <c r="D238" s="46">
        <v>3563.2883015456255</v>
      </c>
      <c r="E238" s="33">
        <v>1003.406465232653</v>
      </c>
      <c r="F238" s="46">
        <v>1052.1550452200672</v>
      </c>
      <c r="G238" s="40">
        <v>3490</v>
      </c>
      <c r="H238" s="42">
        <v>1025</v>
      </c>
      <c r="I238" s="29"/>
      <c r="J238" s="7">
        <v>7603207.5035675308</v>
      </c>
      <c r="K238" s="47">
        <v>8575536.5706049688</v>
      </c>
      <c r="L238" s="7">
        <v>4669143.7879800899</v>
      </c>
      <c r="M238" s="47">
        <v>7839339.4019693127</v>
      </c>
      <c r="N238" s="29">
        <f t="shared" si="15"/>
        <v>12272351.291547621</v>
      </c>
      <c r="O238" s="29">
        <f t="shared" si="16"/>
        <v>16414875.972574282</v>
      </c>
      <c r="P238" s="43">
        <f t="shared" si="17"/>
        <v>12.27235129154762</v>
      </c>
      <c r="Q238" s="43">
        <f t="shared" si="18"/>
        <v>16.414875972574283</v>
      </c>
      <c r="R238" s="29"/>
      <c r="S238" s="10"/>
    </row>
    <row r="239" spans="1:19" x14ac:dyDescent="0.55000000000000004">
      <c r="A239" s="3" t="s">
        <v>13</v>
      </c>
      <c r="B239" s="3">
        <v>2039</v>
      </c>
      <c r="C239" s="33">
        <v>3535.5790320244305</v>
      </c>
      <c r="D239" s="46">
        <v>3558.5376996926043</v>
      </c>
      <c r="E239" s="33">
        <v>1017.6863053664296</v>
      </c>
      <c r="F239" s="46">
        <v>1053.9806386728658</v>
      </c>
      <c r="G239" s="40">
        <v>3490</v>
      </c>
      <c r="H239" s="42">
        <v>1025</v>
      </c>
      <c r="I239" s="29"/>
      <c r="J239" s="7">
        <v>6597852.9166499171</v>
      </c>
      <c r="K239" s="47">
        <v>8212420.874324359</v>
      </c>
      <c r="L239" s="7">
        <v>5520738.2416922003</v>
      </c>
      <c r="M239" s="47">
        <v>7973183.780776008</v>
      </c>
      <c r="N239" s="29">
        <f t="shared" si="15"/>
        <v>12118591.158342117</v>
      </c>
      <c r="O239" s="29">
        <f t="shared" si="16"/>
        <v>16185604.655100368</v>
      </c>
      <c r="P239" s="43">
        <f t="shared" si="17"/>
        <v>12.118591158342117</v>
      </c>
      <c r="Q239" s="43">
        <f t="shared" si="18"/>
        <v>16.185604655100367</v>
      </c>
      <c r="R239" s="29"/>
      <c r="S239" s="10"/>
    </row>
    <row r="240" spans="1:19" x14ac:dyDescent="0.55000000000000004">
      <c r="A240" s="3" t="s">
        <v>14</v>
      </c>
      <c r="B240" s="3">
        <v>2039</v>
      </c>
      <c r="C240" s="33">
        <v>3526.698879037554</v>
      </c>
      <c r="D240" s="46">
        <v>3557.2344947558913</v>
      </c>
      <c r="E240" s="33">
        <v>1024.7303779815788</v>
      </c>
      <c r="F240" s="46">
        <v>1053.003406199033</v>
      </c>
      <c r="G240" s="40">
        <v>3490</v>
      </c>
      <c r="H240" s="42">
        <v>1025</v>
      </c>
      <c r="I240" s="29"/>
      <c r="J240" s="7">
        <v>6031471.1911810488</v>
      </c>
      <c r="K240" s="47">
        <v>8114620.5840546936</v>
      </c>
      <c r="L240" s="7">
        <v>5963865.6515770108</v>
      </c>
      <c r="M240" s="47">
        <v>7901378.0150090149</v>
      </c>
      <c r="N240" s="29">
        <f t="shared" si="15"/>
        <v>11995336.84275806</v>
      </c>
      <c r="O240" s="29">
        <f t="shared" si="16"/>
        <v>16015998.599063709</v>
      </c>
      <c r="P240" s="43">
        <f t="shared" si="17"/>
        <v>11.995336842758059</v>
      </c>
      <c r="Q240" s="43">
        <f t="shared" si="18"/>
        <v>16.01599859906371</v>
      </c>
      <c r="R240" s="29"/>
      <c r="S240" s="10"/>
    </row>
    <row r="241" spans="1:19" x14ac:dyDescent="0.55000000000000004">
      <c r="A241" s="3" t="s">
        <v>15</v>
      </c>
      <c r="B241" s="3">
        <v>2039</v>
      </c>
      <c r="C241" s="33">
        <v>3526.8931530728173</v>
      </c>
      <c r="D241" s="46">
        <v>3557.885591018633</v>
      </c>
      <c r="E241" s="33">
        <v>1028.7853674634996</v>
      </c>
      <c r="F241" s="46">
        <v>1053.1439423601478</v>
      </c>
      <c r="G241" s="40">
        <v>3490</v>
      </c>
      <c r="H241" s="42">
        <v>1025</v>
      </c>
      <c r="I241" s="29"/>
      <c r="J241" s="7">
        <v>6043532.6713474868</v>
      </c>
      <c r="K241" s="47">
        <v>8163390.5334449895</v>
      </c>
      <c r="L241" s="7">
        <v>6225905.8025837876</v>
      </c>
      <c r="M241" s="47">
        <v>7911693.3692348534</v>
      </c>
      <c r="N241" s="29">
        <f t="shared" si="15"/>
        <v>12269438.473931275</v>
      </c>
      <c r="O241" s="29">
        <f t="shared" si="16"/>
        <v>16075083.902679842</v>
      </c>
      <c r="P241" s="43">
        <f t="shared" si="17"/>
        <v>12.269438473931276</v>
      </c>
      <c r="Q241" s="43">
        <f t="shared" si="18"/>
        <v>16.075083902679843</v>
      </c>
      <c r="R241" s="29"/>
      <c r="S241" s="10"/>
    </row>
    <row r="242" spans="1:19" x14ac:dyDescent="0.55000000000000004">
      <c r="A242" s="3" t="s">
        <v>16</v>
      </c>
      <c r="B242" s="3">
        <v>2039</v>
      </c>
      <c r="C242" s="33">
        <v>3526.4816057533048</v>
      </c>
      <c r="D242" s="46">
        <v>3558.0365170860737</v>
      </c>
      <c r="E242" s="33">
        <v>1030.6884091107968</v>
      </c>
      <c r="F242" s="46">
        <v>1054.6921607588508</v>
      </c>
      <c r="G242" s="40">
        <v>3490</v>
      </c>
      <c r="H242" s="42">
        <v>1025</v>
      </c>
      <c r="I242" s="29"/>
      <c r="J242" s="7">
        <v>6017985.3602733472</v>
      </c>
      <c r="K242" s="47">
        <v>8174717.066167919</v>
      </c>
      <c r="L242" s="7">
        <v>6350638.3776735244</v>
      </c>
      <c r="M242" s="47">
        <v>8025696.3665094282</v>
      </c>
      <c r="N242" s="29">
        <f t="shared" si="15"/>
        <v>12368623.737946872</v>
      </c>
      <c r="O242" s="29">
        <f t="shared" si="16"/>
        <v>16200413.432677347</v>
      </c>
      <c r="P242" s="43">
        <f t="shared" si="17"/>
        <v>12.368623737946871</v>
      </c>
      <c r="Q242" s="43">
        <f t="shared" si="18"/>
        <v>16.200413432677347</v>
      </c>
      <c r="R242" s="29"/>
      <c r="S242" s="10"/>
    </row>
    <row r="243" spans="1:19" x14ac:dyDescent="0.55000000000000004">
      <c r="A243" s="3" t="s">
        <v>17</v>
      </c>
      <c r="B243" s="3">
        <v>2039</v>
      </c>
      <c r="C243" s="33">
        <v>3524.3613410667754</v>
      </c>
      <c r="D243" s="46">
        <v>3556.8116432781576</v>
      </c>
      <c r="E243" s="33">
        <v>1033.1957287499054</v>
      </c>
      <c r="F243" s="46">
        <v>1057.5800986277143</v>
      </c>
      <c r="G243" s="40">
        <v>3490</v>
      </c>
      <c r="H243" s="42">
        <v>1025</v>
      </c>
      <c r="I243" s="29"/>
      <c r="J243" s="7">
        <v>5887445.6673506377</v>
      </c>
      <c r="K243" s="47">
        <v>8083043.4233016334</v>
      </c>
      <c r="L243" s="7">
        <v>6516741.4528411925</v>
      </c>
      <c r="M243" s="47">
        <v>8240646.9990511267</v>
      </c>
      <c r="N243" s="29">
        <f t="shared" si="15"/>
        <v>12404187.120191831</v>
      </c>
      <c r="O243" s="29">
        <f t="shared" si="16"/>
        <v>16323690.422352761</v>
      </c>
      <c r="P243" s="43">
        <f t="shared" si="17"/>
        <v>12.404187120191832</v>
      </c>
      <c r="Q243" s="43">
        <f t="shared" si="18"/>
        <v>16.323690422352762</v>
      </c>
      <c r="R243" s="29"/>
      <c r="S243" s="10"/>
    </row>
    <row r="244" spans="1:19" x14ac:dyDescent="0.55000000000000004">
      <c r="A244" s="3" t="s">
        <v>6</v>
      </c>
      <c r="B244" s="3">
        <v>2040</v>
      </c>
      <c r="C244" s="33">
        <v>3522.9559755987466</v>
      </c>
      <c r="D244" s="46">
        <v>3554.3121271540576</v>
      </c>
      <c r="E244" s="33">
        <v>1034.2501092092198</v>
      </c>
      <c r="F244" s="46">
        <v>1061.4934406347058</v>
      </c>
      <c r="G244" s="40">
        <v>3490</v>
      </c>
      <c r="H244" s="42">
        <v>1025</v>
      </c>
      <c r="I244" s="29"/>
      <c r="J244" s="7">
        <v>5801867.062055449</v>
      </c>
      <c r="K244" s="47">
        <v>7897994.7926656529</v>
      </c>
      <c r="L244" s="7">
        <v>6587194.3157072179</v>
      </c>
      <c r="M244" s="47">
        <v>8536747.520428054</v>
      </c>
      <c r="N244" s="29">
        <f t="shared" si="15"/>
        <v>12389061.377762668</v>
      </c>
      <c r="O244" s="29">
        <f t="shared" si="16"/>
        <v>16434742.313093707</v>
      </c>
      <c r="P244" s="43">
        <f t="shared" si="17"/>
        <v>12.389061377762667</v>
      </c>
      <c r="Q244" s="43">
        <f t="shared" si="18"/>
        <v>16.434742313093707</v>
      </c>
      <c r="R244" s="29"/>
      <c r="S244" s="10"/>
    </row>
    <row r="245" spans="1:19" x14ac:dyDescent="0.55000000000000004">
      <c r="A245" s="3" t="s">
        <v>7</v>
      </c>
      <c r="B245" s="3">
        <v>2040</v>
      </c>
      <c r="C245" s="33">
        <v>3521.8822941064254</v>
      </c>
      <c r="D245" s="46">
        <v>3552.2567565262348</v>
      </c>
      <c r="E245" s="33">
        <v>1033.1135168268445</v>
      </c>
      <c r="F245" s="46">
        <v>1062.2228707173065</v>
      </c>
      <c r="G245" s="40">
        <v>3490</v>
      </c>
      <c r="H245" s="42">
        <v>1025</v>
      </c>
      <c r="I245" s="29"/>
      <c r="J245" s="7">
        <v>5737009.7103614751</v>
      </c>
      <c r="K245" s="47">
        <v>7747882.5632685684</v>
      </c>
      <c r="L245" s="7">
        <v>6511260.7127784193</v>
      </c>
      <c r="M245" s="47">
        <v>8592558.8117743749</v>
      </c>
      <c r="N245" s="29">
        <f t="shared" si="15"/>
        <v>12248270.423139894</v>
      </c>
      <c r="O245" s="29">
        <f t="shared" si="16"/>
        <v>16340441.375042943</v>
      </c>
      <c r="P245" s="43">
        <f t="shared" si="17"/>
        <v>12.248270423139894</v>
      </c>
      <c r="Q245" s="43">
        <f t="shared" si="18"/>
        <v>16.340441375042943</v>
      </c>
      <c r="R245" s="29"/>
      <c r="S245" s="10"/>
    </row>
    <row r="246" spans="1:19" x14ac:dyDescent="0.55000000000000004">
      <c r="A246" s="3" t="s">
        <v>8</v>
      </c>
      <c r="B246" s="3">
        <v>2040</v>
      </c>
      <c r="C246" s="33">
        <v>3523.6220628566243</v>
      </c>
      <c r="D246" s="46">
        <v>3552.5010866778202</v>
      </c>
      <c r="E246" s="33">
        <v>1028.4895556469407</v>
      </c>
      <c r="F246" s="46">
        <v>1060.7290215064327</v>
      </c>
      <c r="G246" s="40">
        <v>3490</v>
      </c>
      <c r="H246" s="42">
        <v>1025</v>
      </c>
      <c r="I246" s="29"/>
      <c r="J246" s="7">
        <v>5842335.0359237138</v>
      </c>
      <c r="K246" s="47">
        <v>7765616.4502105229</v>
      </c>
      <c r="L246" s="7">
        <v>6206609.2606142042</v>
      </c>
      <c r="M246" s="47">
        <v>8478476.5366395339</v>
      </c>
      <c r="N246" s="29">
        <f t="shared" si="15"/>
        <v>12048944.296537917</v>
      </c>
      <c r="O246" s="29">
        <f t="shared" si="16"/>
        <v>16244092.986850057</v>
      </c>
      <c r="P246" s="43">
        <f t="shared" si="17"/>
        <v>12.048944296537917</v>
      </c>
      <c r="Q246" s="43">
        <f t="shared" si="18"/>
        <v>16.244092986850056</v>
      </c>
      <c r="R246" s="29"/>
      <c r="S246" s="10"/>
    </row>
    <row r="247" spans="1:19" x14ac:dyDescent="0.55000000000000004">
      <c r="A247" s="3" t="s">
        <v>9</v>
      </c>
      <c r="B247" s="3">
        <v>2040</v>
      </c>
      <c r="C247" s="33">
        <v>3521.394790031954</v>
      </c>
      <c r="D247" s="46">
        <v>3549.461242517536</v>
      </c>
      <c r="E247" s="33">
        <v>1022.072077359275</v>
      </c>
      <c r="F247" s="46">
        <v>1057.2735745380705</v>
      </c>
      <c r="G247" s="40">
        <v>3490</v>
      </c>
      <c r="H247" s="42">
        <v>1025</v>
      </c>
      <c r="I247" s="29"/>
      <c r="J247" s="7">
        <v>5707705.512900725</v>
      </c>
      <c r="K247" s="47">
        <v>7546678.5597164044</v>
      </c>
      <c r="L247" s="7">
        <v>5794835.3072722415</v>
      </c>
      <c r="M247" s="47">
        <v>8217692.3184291907</v>
      </c>
      <c r="N247" s="29">
        <f t="shared" si="15"/>
        <v>11502540.820172966</v>
      </c>
      <c r="O247" s="29">
        <f t="shared" si="16"/>
        <v>15764370.878145594</v>
      </c>
      <c r="P247" s="43">
        <f t="shared" si="17"/>
        <v>11.502540820172966</v>
      </c>
      <c r="Q247" s="43">
        <f t="shared" si="18"/>
        <v>15.764370878145595</v>
      </c>
      <c r="R247" s="29"/>
      <c r="S247" s="10"/>
    </row>
    <row r="248" spans="1:19" x14ac:dyDescent="0.55000000000000004">
      <c r="A248" s="3" t="s">
        <v>10</v>
      </c>
      <c r="B248" s="3">
        <v>2040</v>
      </c>
      <c r="C248" s="33">
        <v>3521.2744492691063</v>
      </c>
      <c r="D248" s="46">
        <v>3548.2864510072814</v>
      </c>
      <c r="E248" s="33">
        <v>1016.3953912294883</v>
      </c>
      <c r="F248" s="46">
        <v>1054.7537079985386</v>
      </c>
      <c r="G248" s="40">
        <v>3490</v>
      </c>
      <c r="H248" s="42">
        <v>1025</v>
      </c>
      <c r="I248" s="29"/>
      <c r="J248" s="7">
        <v>5700489.9866602672</v>
      </c>
      <c r="K248" s="47">
        <v>7463161.087377389</v>
      </c>
      <c r="L248" s="7">
        <v>5441178.4860133668</v>
      </c>
      <c r="M248" s="47">
        <v>8030247.1694119461</v>
      </c>
      <c r="N248" s="29">
        <f t="shared" si="15"/>
        <v>11141668.472673634</v>
      </c>
      <c r="O248" s="29">
        <f t="shared" si="16"/>
        <v>15493408.256789334</v>
      </c>
      <c r="P248" s="43">
        <f t="shared" si="17"/>
        <v>11.141668472673635</v>
      </c>
      <c r="Q248" s="43">
        <f t="shared" si="18"/>
        <v>15.493408256789333</v>
      </c>
      <c r="R248" s="29"/>
      <c r="S248" s="10"/>
    </row>
    <row r="249" spans="1:19" x14ac:dyDescent="0.55000000000000004">
      <c r="A249" s="3" t="s">
        <v>11</v>
      </c>
      <c r="B249" s="3">
        <v>2040</v>
      </c>
      <c r="C249" s="33">
        <v>3529.9625194845257</v>
      </c>
      <c r="D249" s="46">
        <v>3554.6033496114892</v>
      </c>
      <c r="E249" s="33">
        <v>1010.667106209689</v>
      </c>
      <c r="F249" s="46">
        <v>1052.3508609118792</v>
      </c>
      <c r="G249" s="40">
        <v>3490</v>
      </c>
      <c r="H249" s="42">
        <v>1025</v>
      </c>
      <c r="I249" s="29"/>
      <c r="J249" s="7">
        <v>6236079.5680367621</v>
      </c>
      <c r="K249" s="47">
        <v>7919410.1372014582</v>
      </c>
      <c r="L249" s="7">
        <v>5094303.2433556914</v>
      </c>
      <c r="M249" s="47">
        <v>7853637.8637854103</v>
      </c>
      <c r="N249" s="29">
        <f t="shared" si="15"/>
        <v>11330382.811392453</v>
      </c>
      <c r="O249" s="29">
        <f t="shared" si="16"/>
        <v>15773048.000986869</v>
      </c>
      <c r="P249" s="43">
        <f t="shared" si="17"/>
        <v>11.330382811392452</v>
      </c>
      <c r="Q249" s="43">
        <f t="shared" si="18"/>
        <v>15.773048000986869</v>
      </c>
      <c r="R249" s="29"/>
      <c r="S249" s="10"/>
    </row>
    <row r="250" spans="1:19" x14ac:dyDescent="0.55000000000000004">
      <c r="A250" s="3" t="s">
        <v>12</v>
      </c>
      <c r="B250" s="3">
        <v>2040</v>
      </c>
      <c r="C250" s="33">
        <v>3527.6076075895394</v>
      </c>
      <c r="D250" s="46">
        <v>3551.1499848060239</v>
      </c>
      <c r="E250" s="33">
        <v>1004.8717294317044</v>
      </c>
      <c r="F250" s="46">
        <v>1049.430146844031</v>
      </c>
      <c r="G250" s="40">
        <v>3490</v>
      </c>
      <c r="H250" s="42">
        <v>1025</v>
      </c>
      <c r="I250" s="29"/>
      <c r="J250" s="7">
        <v>6088027.7046169909</v>
      </c>
      <c r="K250" s="47">
        <v>7667815.5648770742</v>
      </c>
      <c r="L250" s="7">
        <v>4753629.0607063714</v>
      </c>
      <c r="M250" s="47">
        <v>7641791.3668964664</v>
      </c>
      <c r="N250" s="29">
        <f t="shared" si="15"/>
        <v>10841656.765323363</v>
      </c>
      <c r="O250" s="29">
        <f t="shared" si="16"/>
        <v>15309606.93177354</v>
      </c>
      <c r="P250" s="43">
        <f t="shared" si="17"/>
        <v>10.841656765323362</v>
      </c>
      <c r="Q250" s="43">
        <f t="shared" si="18"/>
        <v>15.309606931773539</v>
      </c>
      <c r="R250" s="29"/>
      <c r="S250" s="10"/>
    </row>
    <row r="251" spans="1:19" x14ac:dyDescent="0.55000000000000004">
      <c r="A251" s="3" t="s">
        <v>13</v>
      </c>
      <c r="B251" s="3">
        <v>2040</v>
      </c>
      <c r="C251" s="33">
        <v>3517.3082382539246</v>
      </c>
      <c r="D251" s="46">
        <v>3545.6904570059091</v>
      </c>
      <c r="E251" s="33">
        <v>1008.2321212260439</v>
      </c>
      <c r="F251" s="46">
        <v>1048.2925568415671</v>
      </c>
      <c r="G251" s="40">
        <v>3490</v>
      </c>
      <c r="H251" s="42">
        <v>1025</v>
      </c>
      <c r="I251" s="29"/>
      <c r="J251" s="7">
        <v>5465564.5330814347</v>
      </c>
      <c r="K251" s="47">
        <v>7280734.4322827617</v>
      </c>
      <c r="L251" s="7">
        <v>4949898.8323356677</v>
      </c>
      <c r="M251" s="47">
        <v>7560085.0698562106</v>
      </c>
      <c r="N251" s="29">
        <f t="shared" si="15"/>
        <v>10415463.365417102</v>
      </c>
      <c r="O251" s="29">
        <f t="shared" si="16"/>
        <v>14840819.502138972</v>
      </c>
      <c r="P251" s="43">
        <f t="shared" si="17"/>
        <v>10.415463365417102</v>
      </c>
      <c r="Q251" s="43">
        <f t="shared" si="18"/>
        <v>14.840819502138972</v>
      </c>
      <c r="R251" s="29"/>
      <c r="S251" s="10"/>
    </row>
    <row r="252" spans="1:19" x14ac:dyDescent="0.55000000000000004">
      <c r="A252" s="3" t="s">
        <v>14</v>
      </c>
      <c r="B252" s="3">
        <v>2040</v>
      </c>
      <c r="C252" s="33">
        <v>3511.5008430004332</v>
      </c>
      <c r="D252" s="46">
        <v>3544.0450233007668</v>
      </c>
      <c r="E252" s="33">
        <v>1010.5505364730778</v>
      </c>
      <c r="F252" s="46">
        <v>1046.9211642517039</v>
      </c>
      <c r="G252" s="40">
        <v>3490</v>
      </c>
      <c r="H252" s="42">
        <v>1025</v>
      </c>
      <c r="I252" s="29"/>
      <c r="J252" s="7">
        <v>5131672.9828378381</v>
      </c>
      <c r="K252" s="47">
        <v>7166628.7899998194</v>
      </c>
      <c r="L252" s="7">
        <v>5087343.3306615846</v>
      </c>
      <c r="M252" s="47">
        <v>7462161.9899386661</v>
      </c>
      <c r="N252" s="29">
        <f t="shared" si="15"/>
        <v>10219016.313499423</v>
      </c>
      <c r="O252" s="29">
        <f t="shared" si="16"/>
        <v>14628790.779938485</v>
      </c>
      <c r="P252" s="43">
        <f t="shared" si="17"/>
        <v>10.219016313499424</v>
      </c>
      <c r="Q252" s="43">
        <f t="shared" si="18"/>
        <v>14.628790779938486</v>
      </c>
      <c r="R252" s="29"/>
      <c r="S252" s="10"/>
    </row>
    <row r="253" spans="1:19" x14ac:dyDescent="0.55000000000000004">
      <c r="A253" s="3" t="s">
        <v>15</v>
      </c>
      <c r="B253" s="3">
        <v>2040</v>
      </c>
      <c r="C253" s="33">
        <v>3518.1485373090613</v>
      </c>
      <c r="D253" s="46">
        <v>3550.0232412646747</v>
      </c>
      <c r="E253" s="33">
        <v>1019.3346340330968</v>
      </c>
      <c r="F253" s="46">
        <v>1050.5244097221519</v>
      </c>
      <c r="G253" s="40">
        <v>3490</v>
      </c>
      <c r="H253" s="42">
        <v>1025</v>
      </c>
      <c r="I253" s="29"/>
      <c r="J253" s="7">
        <v>5514864.2554179421</v>
      </c>
      <c r="K253" s="47">
        <v>7586848.9725844068</v>
      </c>
      <c r="L253" s="7">
        <v>5623062.0387980603</v>
      </c>
      <c r="M253" s="47">
        <v>7720787.2166615706</v>
      </c>
      <c r="N253" s="29">
        <f t="shared" si="15"/>
        <v>11137926.294216003</v>
      </c>
      <c r="O253" s="29">
        <f t="shared" si="16"/>
        <v>15307636.189245977</v>
      </c>
      <c r="P253" s="43">
        <f t="shared" si="17"/>
        <v>11.137926294216003</v>
      </c>
      <c r="Q253" s="43">
        <f t="shared" si="18"/>
        <v>15.307636189245976</v>
      </c>
      <c r="R253" s="29"/>
      <c r="S253" s="10"/>
    </row>
    <row r="254" spans="1:19" x14ac:dyDescent="0.55000000000000004">
      <c r="A254" s="3" t="s">
        <v>16</v>
      </c>
      <c r="B254" s="3">
        <v>2040</v>
      </c>
      <c r="C254" s="33">
        <v>3517.9309459821829</v>
      </c>
      <c r="D254" s="46">
        <v>3550.3588907550657</v>
      </c>
      <c r="E254" s="33">
        <v>1021.5148170160476</v>
      </c>
      <c r="F254" s="46">
        <v>1052.4032881502176</v>
      </c>
      <c r="G254" s="40">
        <v>3490</v>
      </c>
      <c r="H254" s="42">
        <v>1025</v>
      </c>
      <c r="I254" s="29"/>
      <c r="J254" s="7">
        <v>5502070.0221020011</v>
      </c>
      <c r="K254" s="47">
        <v>7610916.1084108241</v>
      </c>
      <c r="L254" s="7">
        <v>5759675.5684701819</v>
      </c>
      <c r="M254" s="47">
        <v>7857466.1007288955</v>
      </c>
      <c r="N254" s="29">
        <f t="shared" si="15"/>
        <v>11261745.590572182</v>
      </c>
      <c r="O254" s="29">
        <f t="shared" si="16"/>
        <v>15468382.20913972</v>
      </c>
      <c r="P254" s="43">
        <f t="shared" si="17"/>
        <v>11.261745590572183</v>
      </c>
      <c r="Q254" s="43">
        <f t="shared" si="18"/>
        <v>15.468382209139719</v>
      </c>
      <c r="R254" s="29"/>
      <c r="S254" s="10"/>
    </row>
    <row r="255" spans="1:19" x14ac:dyDescent="0.55000000000000004">
      <c r="A255" s="3" t="s">
        <v>17</v>
      </c>
      <c r="B255" s="3">
        <v>2040</v>
      </c>
      <c r="C255" s="33">
        <v>3515.0566080530493</v>
      </c>
      <c r="D255" s="46">
        <v>3548.5469223617729</v>
      </c>
      <c r="E255" s="33">
        <v>1023.4267802993106</v>
      </c>
      <c r="F255" s="46">
        <v>1054.9924228912648</v>
      </c>
      <c r="G255" s="40">
        <v>3490</v>
      </c>
      <c r="H255" s="42">
        <v>1025</v>
      </c>
      <c r="I255" s="29"/>
      <c r="J255" s="7">
        <v>5334687.7493947828</v>
      </c>
      <c r="K255" s="47">
        <v>7481619.4420074895</v>
      </c>
      <c r="L255" s="7">
        <v>5880699.7666576011</v>
      </c>
      <c r="M255" s="47">
        <v>8047897.7485801261</v>
      </c>
      <c r="N255" s="29">
        <f t="shared" si="15"/>
        <v>11215387.516052384</v>
      </c>
      <c r="O255" s="29">
        <f t="shared" si="16"/>
        <v>15529517.190587616</v>
      </c>
      <c r="P255" s="43">
        <f t="shared" si="17"/>
        <v>11.215387516052385</v>
      </c>
      <c r="Q255" s="43">
        <f t="shared" si="18"/>
        <v>15.529517190587615</v>
      </c>
      <c r="R255" s="29"/>
      <c r="S255" s="10"/>
    </row>
    <row r="256" spans="1:19" x14ac:dyDescent="0.55000000000000004">
      <c r="A256" s="3" t="s">
        <v>6</v>
      </c>
      <c r="B256" s="3">
        <v>2041</v>
      </c>
      <c r="C256" s="33">
        <v>3512.2534650441917</v>
      </c>
      <c r="D256" s="46">
        <v>3543.2415690766084</v>
      </c>
      <c r="E256" s="33">
        <v>1024.4017042725181</v>
      </c>
      <c r="F256" s="46">
        <v>1060.1013608919905</v>
      </c>
      <c r="G256" s="40">
        <v>3490</v>
      </c>
      <c r="H256" s="42">
        <v>1025</v>
      </c>
      <c r="I256" s="29"/>
      <c r="J256" s="7">
        <v>5174279.72217522</v>
      </c>
      <c r="K256" s="47">
        <v>7111356.7243716549</v>
      </c>
      <c r="L256" s="7">
        <v>5942845.210983187</v>
      </c>
      <c r="M256" s="47">
        <v>8430783.3189199213</v>
      </c>
      <c r="N256" s="29">
        <f t="shared" si="15"/>
        <v>11117124.933158407</v>
      </c>
      <c r="O256" s="29">
        <f t="shared" si="16"/>
        <v>15542140.043291576</v>
      </c>
      <c r="P256" s="43">
        <f t="shared" si="17"/>
        <v>11.117124933158406</v>
      </c>
      <c r="Q256" s="43">
        <f t="shared" si="18"/>
        <v>15.542140043291576</v>
      </c>
      <c r="R256" s="29"/>
      <c r="S256" s="10"/>
    </row>
    <row r="257" spans="1:19" x14ac:dyDescent="0.55000000000000004">
      <c r="A257" s="3" t="s">
        <v>7</v>
      </c>
      <c r="B257" s="3">
        <v>2041</v>
      </c>
      <c r="C257" s="33">
        <v>3512.0132455607868</v>
      </c>
      <c r="D257" s="46">
        <v>3539.9388133926145</v>
      </c>
      <c r="E257" s="33">
        <v>1024.6826796717812</v>
      </c>
      <c r="F257" s="46">
        <v>1062.9274734066082</v>
      </c>
      <c r="G257" s="40">
        <v>3490</v>
      </c>
      <c r="H257" s="42">
        <v>1025</v>
      </c>
      <c r="I257" s="29"/>
      <c r="J257" s="7">
        <v>5160652.4023845494</v>
      </c>
      <c r="K257" s="47">
        <v>6887078.8047140576</v>
      </c>
      <c r="L257" s="7">
        <v>5960812.8643533345</v>
      </c>
      <c r="M257" s="47">
        <v>8646645.0565637723</v>
      </c>
      <c r="N257" s="29">
        <f t="shared" si="15"/>
        <v>11121465.266737884</v>
      </c>
      <c r="O257" s="29">
        <f t="shared" si="16"/>
        <v>15533723.86127783</v>
      </c>
      <c r="P257" s="43">
        <f t="shared" si="17"/>
        <v>11.121465266737884</v>
      </c>
      <c r="Q257" s="43">
        <f t="shared" si="18"/>
        <v>15.53372386127783</v>
      </c>
      <c r="R257" s="29"/>
      <c r="S257" s="10"/>
    </row>
    <row r="258" spans="1:19" x14ac:dyDescent="0.55000000000000004">
      <c r="A258" s="3" t="s">
        <v>8</v>
      </c>
      <c r="B258" s="3">
        <v>2041</v>
      </c>
      <c r="C258" s="33">
        <v>3514.6172214153671</v>
      </c>
      <c r="D258" s="46">
        <v>3539.9146292765818</v>
      </c>
      <c r="E258" s="33">
        <v>1024.4368337825413</v>
      </c>
      <c r="F258" s="46">
        <v>1065.0798377740807</v>
      </c>
      <c r="G258" s="40">
        <v>3490</v>
      </c>
      <c r="H258" s="42">
        <v>1025</v>
      </c>
      <c r="I258" s="29"/>
      <c r="J258" s="7">
        <v>5309362.507779818</v>
      </c>
      <c r="K258" s="47">
        <v>6885455.8236812362</v>
      </c>
      <c r="L258" s="7">
        <v>5945088.0896801343</v>
      </c>
      <c r="M258" s="47">
        <v>8812974.5885570273</v>
      </c>
      <c r="N258" s="29">
        <f t="shared" si="15"/>
        <v>11254450.597459953</v>
      </c>
      <c r="O258" s="29">
        <f t="shared" si="16"/>
        <v>15698430.412238263</v>
      </c>
      <c r="P258" s="43">
        <f t="shared" si="17"/>
        <v>11.254450597459954</v>
      </c>
      <c r="Q258" s="43">
        <f t="shared" si="18"/>
        <v>15.698430412238263</v>
      </c>
      <c r="R258" s="29"/>
      <c r="S258" s="10"/>
    </row>
    <row r="259" spans="1:19" x14ac:dyDescent="0.55000000000000004">
      <c r="A259" s="3" t="s">
        <v>9</v>
      </c>
      <c r="B259" s="3">
        <v>2041</v>
      </c>
      <c r="C259" s="33">
        <v>3517.0604190188469</v>
      </c>
      <c r="D259" s="46">
        <v>3540.84144396685</v>
      </c>
      <c r="E259" s="33">
        <v>1024.4413549815308</v>
      </c>
      <c r="F259" s="46">
        <v>1066.9870731023218</v>
      </c>
      <c r="G259" s="40">
        <v>3490</v>
      </c>
      <c r="H259" s="42">
        <v>1025</v>
      </c>
      <c r="I259" s="29"/>
      <c r="J259" s="7">
        <v>5451066.8302718345</v>
      </c>
      <c r="K259" s="47">
        <v>6947902.2787878541</v>
      </c>
      <c r="L259" s="7">
        <v>5945376.7501508137</v>
      </c>
      <c r="M259" s="47">
        <v>8961766.0824497584</v>
      </c>
      <c r="N259" s="29">
        <f t="shared" si="15"/>
        <v>11396443.580422647</v>
      </c>
      <c r="O259" s="29">
        <f t="shared" si="16"/>
        <v>15909668.361237612</v>
      </c>
      <c r="P259" s="43">
        <f t="shared" si="17"/>
        <v>11.396443580422646</v>
      </c>
      <c r="Q259" s="43">
        <f t="shared" si="18"/>
        <v>15.909668361237612</v>
      </c>
      <c r="R259" s="29"/>
      <c r="S259" s="10"/>
    </row>
    <row r="260" spans="1:19" x14ac:dyDescent="0.55000000000000004">
      <c r="A260" s="3" t="s">
        <v>10</v>
      </c>
      <c r="B260" s="3">
        <v>2041</v>
      </c>
      <c r="C260" s="33">
        <v>3552.0360548982344</v>
      </c>
      <c r="D260" s="46">
        <v>3570.2381744530708</v>
      </c>
      <c r="E260" s="33">
        <v>1027.0606276103094</v>
      </c>
      <c r="F260" s="46">
        <v>1071.163251396918</v>
      </c>
      <c r="G260" s="40">
        <v>3490</v>
      </c>
      <c r="H260" s="42">
        <v>1025</v>
      </c>
      <c r="I260" s="29"/>
      <c r="J260" s="7">
        <v>7731863.8890311737</v>
      </c>
      <c r="K260" s="47">
        <v>9126359.0501577519</v>
      </c>
      <c r="L260" s="7">
        <v>6113824.0928301867</v>
      </c>
      <c r="M260" s="47">
        <v>9292155.2565578707</v>
      </c>
      <c r="N260" s="29">
        <f t="shared" si="15"/>
        <v>13845687.98186136</v>
      </c>
      <c r="O260" s="29">
        <f t="shared" si="16"/>
        <v>18418514.306715623</v>
      </c>
      <c r="P260" s="43">
        <f t="shared" si="17"/>
        <v>13.84568798186136</v>
      </c>
      <c r="Q260" s="43">
        <f t="shared" si="18"/>
        <v>18.418514306715622</v>
      </c>
      <c r="R260" s="29"/>
      <c r="S260" s="10"/>
    </row>
    <row r="261" spans="1:19" x14ac:dyDescent="0.55000000000000004">
      <c r="A261" s="3" t="s">
        <v>11</v>
      </c>
      <c r="B261" s="3">
        <v>2041</v>
      </c>
      <c r="C261" s="33">
        <v>3577.8687365991864</v>
      </c>
      <c r="D261" s="46">
        <v>3593.0450838057777</v>
      </c>
      <c r="E261" s="33">
        <v>1024.8936392782982</v>
      </c>
      <c r="F261" s="46">
        <v>1071.206337906058</v>
      </c>
      <c r="G261" s="40">
        <v>3490</v>
      </c>
      <c r="H261" s="42">
        <v>1025</v>
      </c>
      <c r="I261" s="29"/>
      <c r="J261" s="7">
        <v>9758067.6933450811</v>
      </c>
      <c r="K261" s="47">
        <v>11098425.511556847</v>
      </c>
      <c r="L261" s="7">
        <v>5974314.7010896495</v>
      </c>
      <c r="M261" s="47">
        <v>9295596.1451777965</v>
      </c>
      <c r="N261" s="29">
        <f t="shared" si="15"/>
        <v>15732382.394434731</v>
      </c>
      <c r="O261" s="29">
        <f t="shared" si="16"/>
        <v>20394021.656734645</v>
      </c>
      <c r="P261" s="43">
        <f t="shared" si="17"/>
        <v>15.732382394434731</v>
      </c>
      <c r="Q261" s="43">
        <f t="shared" si="18"/>
        <v>20.394021656734644</v>
      </c>
      <c r="R261" s="29"/>
      <c r="S261" s="10"/>
    </row>
    <row r="262" spans="1:19" x14ac:dyDescent="0.55000000000000004">
      <c r="A262" s="3" t="s">
        <v>12</v>
      </c>
      <c r="B262" s="3">
        <v>2041</v>
      </c>
      <c r="C262" s="33">
        <v>3584.6547924242082</v>
      </c>
      <c r="D262" s="46">
        <v>3599.3971557677783</v>
      </c>
      <c r="E262" s="33">
        <v>1024.6347023930969</v>
      </c>
      <c r="F262" s="46">
        <v>1071.3304401096905</v>
      </c>
      <c r="G262" s="40">
        <v>3490</v>
      </c>
      <c r="H262" s="42">
        <v>1025</v>
      </c>
      <c r="I262" s="29"/>
      <c r="J262" s="7">
        <v>10343575.190915914</v>
      </c>
      <c r="K262" s="47">
        <v>11692669.733943706</v>
      </c>
      <c r="L262" s="7">
        <v>5957742.2225629836</v>
      </c>
      <c r="M262" s="47">
        <v>9305506.9471598808</v>
      </c>
      <c r="N262" s="29">
        <f t="shared" si="15"/>
        <v>16301317.413478898</v>
      </c>
      <c r="O262" s="29">
        <f t="shared" si="16"/>
        <v>20998176.681103587</v>
      </c>
      <c r="P262" s="43">
        <f t="shared" si="17"/>
        <v>16.301317413478898</v>
      </c>
      <c r="Q262" s="43">
        <f t="shared" si="18"/>
        <v>20.998176681103587</v>
      </c>
      <c r="R262" s="29"/>
      <c r="S262" s="10"/>
    </row>
    <row r="263" spans="1:19" x14ac:dyDescent="0.55000000000000004">
      <c r="A263" s="3" t="s">
        <v>13</v>
      </c>
      <c r="B263" s="3">
        <v>2041</v>
      </c>
      <c r="C263" s="33">
        <v>3570.4885312928732</v>
      </c>
      <c r="D263" s="46">
        <v>3593.5930700191316</v>
      </c>
      <c r="E263" s="33">
        <v>1036.0109409319875</v>
      </c>
      <c r="F263" s="46">
        <v>1072.2246824593685</v>
      </c>
      <c r="G263" s="40">
        <v>3490</v>
      </c>
      <c r="H263" s="42">
        <v>1025</v>
      </c>
      <c r="I263" s="29"/>
      <c r="J263" s="7">
        <v>9146624.2045841385</v>
      </c>
      <c r="K263" s="47">
        <v>11148921.21973177</v>
      </c>
      <c r="L263" s="7">
        <v>6705636.9571121838</v>
      </c>
      <c r="M263" s="47">
        <v>9377092.0268905424</v>
      </c>
      <c r="N263" s="29">
        <f t="shared" si="15"/>
        <v>15852261.161696322</v>
      </c>
      <c r="O263" s="29">
        <f t="shared" si="16"/>
        <v>20526013.246622313</v>
      </c>
      <c r="P263" s="43">
        <f t="shared" si="17"/>
        <v>15.852261161696322</v>
      </c>
      <c r="Q263" s="43">
        <f t="shared" si="18"/>
        <v>20.526013246622313</v>
      </c>
      <c r="R263" s="29"/>
      <c r="S263" s="10"/>
    </row>
    <row r="264" spans="1:19" x14ac:dyDescent="0.55000000000000004">
      <c r="A264" s="3" t="s">
        <v>14</v>
      </c>
      <c r="B264" s="3">
        <v>2041</v>
      </c>
      <c r="C264" s="33">
        <v>3559.7999121907733</v>
      </c>
      <c r="D264" s="46">
        <v>3589.8040150642596</v>
      </c>
      <c r="E264" s="33">
        <v>1043.7919949027362</v>
      </c>
      <c r="F264" s="46">
        <v>1072.1581003391182</v>
      </c>
      <c r="G264" s="40">
        <v>3490</v>
      </c>
      <c r="H264" s="42">
        <v>1025</v>
      </c>
      <c r="I264" s="29"/>
      <c r="J264" s="7">
        <v>8307874.0737980474</v>
      </c>
      <c r="K264" s="47">
        <v>10802786.883891918</v>
      </c>
      <c r="L264" s="7">
        <v>7241119.2586920019</v>
      </c>
      <c r="M264" s="47">
        <v>9371750.8092040643</v>
      </c>
      <c r="N264" s="29">
        <f t="shared" si="15"/>
        <v>15548993.332490049</v>
      </c>
      <c r="O264" s="29">
        <f t="shared" si="16"/>
        <v>20174537.693095982</v>
      </c>
      <c r="P264" s="43">
        <f t="shared" si="17"/>
        <v>15.548993332490049</v>
      </c>
      <c r="Q264" s="43">
        <f t="shared" si="18"/>
        <v>20.174537693095981</v>
      </c>
      <c r="R264" s="29"/>
      <c r="S264" s="10"/>
    </row>
    <row r="265" spans="1:19" x14ac:dyDescent="0.55000000000000004">
      <c r="A265" s="3" t="s">
        <v>15</v>
      </c>
      <c r="B265" s="3">
        <v>2041</v>
      </c>
      <c r="C265" s="33">
        <v>3558.2968351563172</v>
      </c>
      <c r="D265" s="46">
        <v>3587.2950092270321</v>
      </c>
      <c r="E265" s="33">
        <v>1044.5801396732979</v>
      </c>
      <c r="F265" s="46">
        <v>1071.4952411255922</v>
      </c>
      <c r="G265" s="40">
        <v>3490</v>
      </c>
      <c r="H265" s="42">
        <v>1025</v>
      </c>
      <c r="I265" s="29"/>
      <c r="J265" s="7">
        <v>8194296.4160424098</v>
      </c>
      <c r="K265" s="47">
        <v>10577423.020463588</v>
      </c>
      <c r="L265" s="7">
        <v>7296478.7180284131</v>
      </c>
      <c r="M265" s="47">
        <v>9318667.9562897924</v>
      </c>
      <c r="N265" s="29">
        <f t="shared" si="15"/>
        <v>15490775.134070823</v>
      </c>
      <c r="O265" s="29">
        <f t="shared" si="16"/>
        <v>19896090.97675338</v>
      </c>
      <c r="P265" s="43">
        <f t="shared" si="17"/>
        <v>15.490775134070823</v>
      </c>
      <c r="Q265" s="43">
        <f t="shared" si="18"/>
        <v>19.896090976753381</v>
      </c>
      <c r="R265" s="29"/>
      <c r="S265" s="10"/>
    </row>
    <row r="266" spans="1:19" x14ac:dyDescent="0.55000000000000004">
      <c r="A266" s="3" t="s">
        <v>16</v>
      </c>
      <c r="B266" s="3">
        <v>2041</v>
      </c>
      <c r="C266" s="33">
        <v>3556.7633260359903</v>
      </c>
      <c r="D266" s="46">
        <v>3584.9533058129987</v>
      </c>
      <c r="E266" s="33">
        <v>1045.0169579917576</v>
      </c>
      <c r="F266" s="46">
        <v>1073.2051129235322</v>
      </c>
      <c r="G266" s="40">
        <v>3490</v>
      </c>
      <c r="H266" s="42">
        <v>1025</v>
      </c>
      <c r="I266" s="29"/>
      <c r="J266" s="7">
        <v>8079441.1284128316</v>
      </c>
      <c r="K266" s="47">
        <v>10369837.055551447</v>
      </c>
      <c r="L266" s="7">
        <v>7327249.3359660394</v>
      </c>
      <c r="M266" s="47">
        <v>9455891.8971197549</v>
      </c>
      <c r="N266" s="29">
        <f t="shared" si="15"/>
        <v>15406690.464378871</v>
      </c>
      <c r="O266" s="29">
        <f t="shared" si="16"/>
        <v>19825728.9526712</v>
      </c>
      <c r="P266" s="43">
        <f t="shared" si="17"/>
        <v>15.406690464378871</v>
      </c>
      <c r="Q266" s="43">
        <f t="shared" si="18"/>
        <v>19.825728952671199</v>
      </c>
      <c r="R266" s="29"/>
      <c r="S266" s="10"/>
    </row>
    <row r="267" spans="1:19" x14ac:dyDescent="0.55000000000000004">
      <c r="A267" s="3" t="s">
        <v>17</v>
      </c>
      <c r="B267" s="3">
        <v>2041</v>
      </c>
      <c r="C267" s="33">
        <v>3553.4677492360347</v>
      </c>
      <c r="D267" s="46">
        <v>3581.3243834997988</v>
      </c>
      <c r="E267" s="33">
        <v>1046.0846098882976</v>
      </c>
      <c r="F267" s="46">
        <v>1076.0366062683374</v>
      </c>
      <c r="G267" s="40">
        <v>3490</v>
      </c>
      <c r="H267" s="42">
        <v>1025</v>
      </c>
      <c r="I267" s="29"/>
      <c r="J267" s="7">
        <v>7836092.1572756916</v>
      </c>
      <c r="K267" s="47">
        <v>10053431.024253413</v>
      </c>
      <c r="L267" s="7">
        <v>7402744.394695607</v>
      </c>
      <c r="M267" s="47">
        <v>9685284.3393709641</v>
      </c>
      <c r="N267" s="29">
        <f t="shared" si="15"/>
        <v>15238836.551971298</v>
      </c>
      <c r="O267" s="29">
        <f t="shared" si="16"/>
        <v>19738715.363624379</v>
      </c>
      <c r="P267" s="43">
        <f t="shared" si="17"/>
        <v>15.238836551971298</v>
      </c>
      <c r="Q267" s="43">
        <f t="shared" si="18"/>
        <v>19.73871536362438</v>
      </c>
      <c r="R267" s="29"/>
      <c r="S267" s="10"/>
    </row>
    <row r="268" spans="1:19" x14ac:dyDescent="0.55000000000000004">
      <c r="A268" s="3" t="s">
        <v>6</v>
      </c>
      <c r="B268" s="3">
        <v>2042</v>
      </c>
      <c r="C268" s="33">
        <v>3549.1940776658203</v>
      </c>
      <c r="D268" s="46">
        <v>3576.1575942907712</v>
      </c>
      <c r="E268" s="33">
        <v>1047.9926375448856</v>
      </c>
      <c r="F268" s="46">
        <v>1080.2255644442944</v>
      </c>
      <c r="G268" s="40">
        <v>3490</v>
      </c>
      <c r="H268" s="42">
        <v>1025</v>
      </c>
      <c r="I268" s="29"/>
      <c r="J268" s="7">
        <v>7527639.2061711997</v>
      </c>
      <c r="K268" s="47">
        <v>9613955.8199641202</v>
      </c>
      <c r="L268" s="7">
        <v>7538611.8789575296</v>
      </c>
      <c r="M268" s="47">
        <v>10029686.315009767</v>
      </c>
      <c r="N268" s="29">
        <f t="shared" si="15"/>
        <v>15066251.085128728</v>
      </c>
      <c r="O268" s="29">
        <f t="shared" si="16"/>
        <v>19643642.134973887</v>
      </c>
      <c r="P268" s="43">
        <f t="shared" si="17"/>
        <v>15.066251085128728</v>
      </c>
      <c r="Q268" s="43">
        <f t="shared" si="18"/>
        <v>19.643642134973888</v>
      </c>
      <c r="R268" s="29"/>
      <c r="S268" s="10"/>
    </row>
    <row r="269" spans="1:19" x14ac:dyDescent="0.55000000000000004">
      <c r="A269" s="3" t="s">
        <v>7</v>
      </c>
      <c r="B269" s="3">
        <v>2042</v>
      </c>
      <c r="C269" s="33">
        <v>3545.2771774916441</v>
      </c>
      <c r="D269" s="46">
        <v>3571.5749813795064</v>
      </c>
      <c r="E269" s="33">
        <v>1047.3860650032209</v>
      </c>
      <c r="F269" s="46">
        <v>1080.8305716643181</v>
      </c>
      <c r="G269" s="40">
        <v>3490</v>
      </c>
      <c r="H269" s="42">
        <v>1025</v>
      </c>
      <c r="I269" s="29"/>
      <c r="J269" s="7">
        <v>7251965.8222247818</v>
      </c>
      <c r="K269" s="47">
        <v>9234984.6832360029</v>
      </c>
      <c r="L269" s="7">
        <v>7495286.7134295795</v>
      </c>
      <c r="M269" s="47">
        <v>10079918.505304825</v>
      </c>
      <c r="N269" s="29">
        <f t="shared" si="15"/>
        <v>14747252.535654362</v>
      </c>
      <c r="O269" s="29">
        <f t="shared" si="16"/>
        <v>19314903.188540827</v>
      </c>
      <c r="P269" s="43">
        <f t="shared" si="17"/>
        <v>14.747252535654363</v>
      </c>
      <c r="Q269" s="43">
        <f t="shared" si="18"/>
        <v>19.314903188540828</v>
      </c>
      <c r="R269" s="29"/>
      <c r="S269" s="10"/>
    </row>
    <row r="270" spans="1:19" x14ac:dyDescent="0.55000000000000004">
      <c r="A270" s="3" t="s">
        <v>8</v>
      </c>
      <c r="B270" s="3">
        <v>2042</v>
      </c>
      <c r="C270" s="33">
        <v>3543.8865945530238</v>
      </c>
      <c r="D270" s="46">
        <v>3568.9279059309092</v>
      </c>
      <c r="E270" s="33">
        <v>1045.2425219060071</v>
      </c>
      <c r="F270" s="46">
        <v>1081.169827866368</v>
      </c>
      <c r="G270" s="40">
        <v>3490</v>
      </c>
      <c r="H270" s="42">
        <v>1025</v>
      </c>
      <c r="I270" s="29"/>
      <c r="J270" s="7">
        <v>7155710.8852804834</v>
      </c>
      <c r="K270" s="47">
        <v>9020714.8632673696</v>
      </c>
      <c r="L270" s="7">
        <v>7343175.5016955463</v>
      </c>
      <c r="M270" s="47">
        <v>10108144.66126845</v>
      </c>
      <c r="N270" s="29">
        <f t="shared" si="15"/>
        <v>14498886.38697603</v>
      </c>
      <c r="O270" s="29">
        <f t="shared" si="16"/>
        <v>19128859.52453582</v>
      </c>
      <c r="P270" s="43">
        <f t="shared" si="17"/>
        <v>14.49888638697603</v>
      </c>
      <c r="Q270" s="43">
        <f t="shared" si="18"/>
        <v>19.12885952453582</v>
      </c>
      <c r="R270" s="29"/>
      <c r="S270" s="10"/>
    </row>
    <row r="271" spans="1:19" x14ac:dyDescent="0.55000000000000004">
      <c r="A271" s="3" t="s">
        <v>9</v>
      </c>
      <c r="B271" s="3">
        <v>2042</v>
      </c>
      <c r="C271" s="33">
        <v>3543.9751455747887</v>
      </c>
      <c r="D271" s="46">
        <v>3567.6859933848473</v>
      </c>
      <c r="E271" s="33">
        <v>1039.9568848291171</v>
      </c>
      <c r="F271" s="46">
        <v>1078.6957599514317</v>
      </c>
      <c r="G271" s="40">
        <v>3490</v>
      </c>
      <c r="H271" s="42">
        <v>1025</v>
      </c>
      <c r="I271" s="29"/>
      <c r="J271" s="7">
        <v>7161807.7400163738</v>
      </c>
      <c r="K271" s="47">
        <v>8921363.4960652851</v>
      </c>
      <c r="L271" s="7">
        <v>6974700.659541117</v>
      </c>
      <c r="M271" s="47">
        <v>9903222.5351969972</v>
      </c>
      <c r="N271" s="29">
        <f t="shared" si="15"/>
        <v>14136508.39955749</v>
      </c>
      <c r="O271" s="29">
        <f t="shared" si="16"/>
        <v>18824586.031262282</v>
      </c>
      <c r="P271" s="43">
        <f t="shared" si="17"/>
        <v>14.13650839955749</v>
      </c>
      <c r="Q271" s="43">
        <f t="shared" si="18"/>
        <v>18.824586031262282</v>
      </c>
      <c r="R271" s="29"/>
      <c r="S271" s="10"/>
    </row>
    <row r="272" spans="1:19" x14ac:dyDescent="0.55000000000000004">
      <c r="A272" s="3" t="s">
        <v>10</v>
      </c>
      <c r="B272" s="3">
        <v>2042</v>
      </c>
      <c r="C272" s="33">
        <v>3566.8172074343447</v>
      </c>
      <c r="D272" s="46">
        <v>3586.4976463376852</v>
      </c>
      <c r="E272" s="33">
        <v>1035.6158058102726</v>
      </c>
      <c r="F272" s="46">
        <v>1076.890239892233</v>
      </c>
      <c r="G272" s="40">
        <v>3490</v>
      </c>
      <c r="H272" s="42">
        <v>1025</v>
      </c>
      <c r="I272" s="29"/>
      <c r="J272" s="7">
        <v>8852301.0355159678</v>
      </c>
      <c r="K272" s="47">
        <v>10506428.469561195</v>
      </c>
      <c r="L272" s="7">
        <v>6678976.1864074757</v>
      </c>
      <c r="M272" s="47">
        <v>9754986.2087911274</v>
      </c>
      <c r="N272" s="29">
        <f t="shared" si="15"/>
        <v>15531277.221923444</v>
      </c>
      <c r="O272" s="29">
        <f t="shared" si="16"/>
        <v>20261414.678352322</v>
      </c>
      <c r="P272" s="43">
        <f t="shared" si="17"/>
        <v>15.531277221923444</v>
      </c>
      <c r="Q272" s="43">
        <f t="shared" si="18"/>
        <v>20.261414678352324</v>
      </c>
      <c r="R272" s="29"/>
      <c r="S272" s="10"/>
    </row>
    <row r="273" spans="1:19" x14ac:dyDescent="0.55000000000000004">
      <c r="A273" s="3" t="s">
        <v>11</v>
      </c>
      <c r="B273" s="3">
        <v>2042</v>
      </c>
      <c r="C273" s="33">
        <v>3575.100563353601</v>
      </c>
      <c r="D273" s="46">
        <v>3592.6681918988434</v>
      </c>
      <c r="E273" s="33">
        <v>1030.8519061426048</v>
      </c>
      <c r="F273" s="46">
        <v>1075.0259108664593</v>
      </c>
      <c r="G273" s="40">
        <v>3490</v>
      </c>
      <c r="H273" s="42">
        <v>1025</v>
      </c>
      <c r="I273" s="29"/>
      <c r="J273" s="7">
        <v>9525637.3728630673</v>
      </c>
      <c r="K273" s="47">
        <v>11063791.946499391</v>
      </c>
      <c r="L273" s="7">
        <v>6361406.9461765178</v>
      </c>
      <c r="M273" s="47">
        <v>9603092.4805738181</v>
      </c>
      <c r="N273" s="29">
        <f t="shared" ref="N273:N336" si="19">L273+J273</f>
        <v>15887044.319039585</v>
      </c>
      <c r="O273" s="29">
        <f t="shared" ref="O273:O336" si="20">M273+K273</f>
        <v>20666884.42707321</v>
      </c>
      <c r="P273" s="43">
        <f t="shared" ref="P273:P336" si="21">N273/1000000</f>
        <v>15.887044319039585</v>
      </c>
      <c r="Q273" s="43">
        <f t="shared" ref="Q273:Q336" si="22">O273/1000000</f>
        <v>20.66688442707321</v>
      </c>
      <c r="R273" s="29"/>
      <c r="S273" s="10"/>
    </row>
    <row r="274" spans="1:19" x14ac:dyDescent="0.55000000000000004">
      <c r="A274" s="3" t="s">
        <v>12</v>
      </c>
      <c r="B274" s="3">
        <v>2042</v>
      </c>
      <c r="C274" s="33">
        <v>3574.3854101115271</v>
      </c>
      <c r="D274" s="46">
        <v>3590.5386158466977</v>
      </c>
      <c r="E274" s="33">
        <v>1027.3576642482674</v>
      </c>
      <c r="F274" s="46">
        <v>1073.37900133789</v>
      </c>
      <c r="G274" s="40">
        <v>3490</v>
      </c>
      <c r="H274" s="42">
        <v>1025</v>
      </c>
      <c r="I274" s="29"/>
      <c r="J274" s="7">
        <v>9466194.068778431</v>
      </c>
      <c r="K274" s="47">
        <v>10869339.102230124</v>
      </c>
      <c r="L274" s="7">
        <v>6133064.344017271</v>
      </c>
      <c r="M274" s="47">
        <v>9469900.3477804288</v>
      </c>
      <c r="N274" s="29">
        <f t="shared" si="19"/>
        <v>15599258.412795702</v>
      </c>
      <c r="O274" s="29">
        <f t="shared" si="20"/>
        <v>20339239.450010553</v>
      </c>
      <c r="P274" s="43">
        <f t="shared" si="21"/>
        <v>15.599258412795702</v>
      </c>
      <c r="Q274" s="43">
        <f t="shared" si="22"/>
        <v>20.339239450010552</v>
      </c>
      <c r="R274" s="29"/>
      <c r="S274" s="10"/>
    </row>
    <row r="275" spans="1:19" x14ac:dyDescent="0.55000000000000004">
      <c r="A275" s="3" t="s">
        <v>13</v>
      </c>
      <c r="B275" s="3">
        <v>2042</v>
      </c>
      <c r="C275" s="33">
        <v>3569.6320607341559</v>
      </c>
      <c r="D275" s="46">
        <v>3584.6837746386591</v>
      </c>
      <c r="E275" s="33">
        <v>1025.612169633989</v>
      </c>
      <c r="F275" s="46">
        <v>1072.8757277500974</v>
      </c>
      <c r="G275" s="40">
        <v>3490</v>
      </c>
      <c r="H275" s="42">
        <v>1025</v>
      </c>
      <c r="I275" s="29"/>
      <c r="J275" s="7">
        <v>9077386.2268637102</v>
      </c>
      <c r="K275" s="47">
        <v>10346124.915723355</v>
      </c>
      <c r="L275" s="7">
        <v>6020413.6291618375</v>
      </c>
      <c r="M275" s="47">
        <v>9429378.9965528324</v>
      </c>
      <c r="N275" s="29">
        <f t="shared" si="19"/>
        <v>15097799.856025547</v>
      </c>
      <c r="O275" s="29">
        <f t="shared" si="20"/>
        <v>19775503.912276186</v>
      </c>
      <c r="P275" s="43">
        <f t="shared" si="21"/>
        <v>15.097799856025548</v>
      </c>
      <c r="Q275" s="43">
        <f t="shared" si="22"/>
        <v>19.775503912276186</v>
      </c>
      <c r="R275" s="29"/>
      <c r="S275" s="10"/>
    </row>
    <row r="276" spans="1:19" x14ac:dyDescent="0.55000000000000004">
      <c r="A276" s="3" t="s">
        <v>14</v>
      </c>
      <c r="B276" s="3">
        <v>2042</v>
      </c>
      <c r="C276" s="33">
        <v>3566.7214199807827</v>
      </c>
      <c r="D276" s="46">
        <v>3580.845509966256</v>
      </c>
      <c r="E276" s="33">
        <v>1024.2300091150621</v>
      </c>
      <c r="F276" s="46">
        <v>1071.8471292001318</v>
      </c>
      <c r="G276" s="40">
        <v>3490</v>
      </c>
      <c r="H276" s="42">
        <v>1025</v>
      </c>
      <c r="I276" s="29"/>
      <c r="J276" s="7">
        <v>8844709.8779054247</v>
      </c>
      <c r="K276" s="47">
        <v>10012153.990661947</v>
      </c>
      <c r="L276" s="7">
        <v>5931883.16196026</v>
      </c>
      <c r="M276" s="47">
        <v>9346832.2211785428</v>
      </c>
      <c r="N276" s="29">
        <f t="shared" si="19"/>
        <v>14776593.039865684</v>
      </c>
      <c r="O276" s="29">
        <f t="shared" si="20"/>
        <v>19358986.211840488</v>
      </c>
      <c r="P276" s="43">
        <f t="shared" si="21"/>
        <v>14.776593039865684</v>
      </c>
      <c r="Q276" s="43">
        <f t="shared" si="22"/>
        <v>19.358986211840488</v>
      </c>
      <c r="R276" s="29"/>
      <c r="S276" s="10"/>
    </row>
    <row r="277" spans="1:19" x14ac:dyDescent="0.55000000000000004">
      <c r="A277" s="3" t="s">
        <v>15</v>
      </c>
      <c r="B277" s="3">
        <v>2042</v>
      </c>
      <c r="C277" s="33">
        <v>3564.1318998998199</v>
      </c>
      <c r="D277" s="46">
        <v>3578.4326314875034</v>
      </c>
      <c r="E277" s="33">
        <v>1027.468273707706</v>
      </c>
      <c r="F277" s="46">
        <v>1071.0305195866613</v>
      </c>
      <c r="G277" s="40">
        <v>3490</v>
      </c>
      <c r="H277" s="42">
        <v>1025</v>
      </c>
      <c r="I277" s="29"/>
      <c r="J277" s="7">
        <v>8641146.7732140124</v>
      </c>
      <c r="K277" s="47">
        <v>9805865.1778016519</v>
      </c>
      <c r="L277" s="7">
        <v>6140228.961142947</v>
      </c>
      <c r="M277" s="47">
        <v>9281555.2941907644</v>
      </c>
      <c r="N277" s="29">
        <f t="shared" si="19"/>
        <v>14781375.734356958</v>
      </c>
      <c r="O277" s="29">
        <f t="shared" si="20"/>
        <v>19087420.471992418</v>
      </c>
      <c r="P277" s="43">
        <f t="shared" si="21"/>
        <v>14.781375734356958</v>
      </c>
      <c r="Q277" s="43">
        <f t="shared" si="22"/>
        <v>19.087420471992417</v>
      </c>
      <c r="R277" s="29"/>
      <c r="S277" s="10"/>
    </row>
    <row r="278" spans="1:19" x14ac:dyDescent="0.55000000000000004">
      <c r="A278" s="3" t="s">
        <v>16</v>
      </c>
      <c r="B278" s="3">
        <v>2042</v>
      </c>
      <c r="C278" s="33">
        <v>3563.2456920493032</v>
      </c>
      <c r="D278" s="46">
        <v>3577.5880528224275</v>
      </c>
      <c r="E278" s="33">
        <v>1029.2253380389777</v>
      </c>
      <c r="F278" s="46">
        <v>1072.4372778200682</v>
      </c>
      <c r="G278" s="40">
        <v>3490</v>
      </c>
      <c r="H278" s="42">
        <v>1025</v>
      </c>
      <c r="I278" s="29"/>
      <c r="J278" s="7">
        <v>8572231.991969876</v>
      </c>
      <c r="K278" s="47">
        <v>9734328.2117393613</v>
      </c>
      <c r="L278" s="7">
        <v>6254643.3050448354</v>
      </c>
      <c r="M278" s="47">
        <v>9394146.42672587</v>
      </c>
      <c r="N278" s="29">
        <f t="shared" si="19"/>
        <v>14826875.297014711</v>
      </c>
      <c r="O278" s="29">
        <f t="shared" si="20"/>
        <v>19128474.638465233</v>
      </c>
      <c r="P278" s="43">
        <f t="shared" si="21"/>
        <v>14.826875297014711</v>
      </c>
      <c r="Q278" s="43">
        <f t="shared" si="22"/>
        <v>19.128474638465232</v>
      </c>
      <c r="R278" s="29"/>
      <c r="S278" s="10"/>
    </row>
    <row r="279" spans="1:19" x14ac:dyDescent="0.55000000000000004">
      <c r="A279" s="3" t="s">
        <v>17</v>
      </c>
      <c r="B279" s="3">
        <v>2042</v>
      </c>
      <c r="C279" s="33">
        <v>3559.9018579776225</v>
      </c>
      <c r="D279" s="46">
        <v>3574.4991164381481</v>
      </c>
      <c r="E279" s="33">
        <v>1031.2878594613496</v>
      </c>
      <c r="F279" s="46">
        <v>1074.8731256275407</v>
      </c>
      <c r="G279" s="40">
        <v>3490</v>
      </c>
      <c r="H279" s="42">
        <v>1025</v>
      </c>
      <c r="I279" s="29"/>
      <c r="J279" s="7">
        <v>8315608.8352147657</v>
      </c>
      <c r="K279" s="47">
        <v>9475618.308379177</v>
      </c>
      <c r="L279" s="7">
        <v>6390167.2087950716</v>
      </c>
      <c r="M279" s="47">
        <v>9590701.0258810055</v>
      </c>
      <c r="N279" s="29">
        <f t="shared" si="19"/>
        <v>14705776.044009838</v>
      </c>
      <c r="O279" s="29">
        <f t="shared" si="20"/>
        <v>19066319.334260181</v>
      </c>
      <c r="P279" s="43">
        <f t="shared" si="21"/>
        <v>14.705776044009838</v>
      </c>
      <c r="Q279" s="43">
        <f t="shared" si="22"/>
        <v>19.066319334260182</v>
      </c>
      <c r="R279" s="29"/>
      <c r="S279" s="10"/>
    </row>
    <row r="280" spans="1:19" x14ac:dyDescent="0.55000000000000004">
      <c r="A280" s="3" t="s">
        <v>6</v>
      </c>
      <c r="B280" s="3">
        <v>2043</v>
      </c>
      <c r="C280" s="33">
        <v>3557.0271607451496</v>
      </c>
      <c r="D280" s="46">
        <v>3568.9901409239415</v>
      </c>
      <c r="E280" s="33">
        <v>1032.6550236022501</v>
      </c>
      <c r="F280" s="46">
        <v>1079.8310272005169</v>
      </c>
      <c r="G280" s="40">
        <v>3490</v>
      </c>
      <c r="H280" s="42">
        <v>1025</v>
      </c>
      <c r="I280" s="29"/>
      <c r="J280" s="7">
        <v>8099117.299508553</v>
      </c>
      <c r="K280" s="47">
        <v>9025707.2685241252</v>
      </c>
      <c r="L280" s="7">
        <v>6480749.3097384544</v>
      </c>
      <c r="M280" s="47">
        <v>9996993.8111147899</v>
      </c>
      <c r="N280" s="29">
        <f t="shared" si="19"/>
        <v>14579866.609247006</v>
      </c>
      <c r="O280" s="29">
        <f t="shared" si="20"/>
        <v>19022701.079638913</v>
      </c>
      <c r="P280" s="43">
        <f t="shared" si="21"/>
        <v>14.579866609247006</v>
      </c>
      <c r="Q280" s="43">
        <f t="shared" si="22"/>
        <v>19.022701079638914</v>
      </c>
      <c r="R280" s="29"/>
      <c r="S280" s="10"/>
    </row>
    <row r="281" spans="1:19" x14ac:dyDescent="0.55000000000000004">
      <c r="A281" s="3" t="s">
        <v>7</v>
      </c>
      <c r="B281" s="3">
        <v>2043</v>
      </c>
      <c r="C281" s="33">
        <v>3554.967161310748</v>
      </c>
      <c r="D281" s="46">
        <v>3564.5340489087075</v>
      </c>
      <c r="E281" s="33">
        <v>1031.9464644082132</v>
      </c>
      <c r="F281" s="46">
        <v>1081.5179056807747</v>
      </c>
      <c r="G281" s="40">
        <v>3490</v>
      </c>
      <c r="H281" s="42">
        <v>1025</v>
      </c>
      <c r="I281" s="29"/>
      <c r="J281" s="7">
        <v>7946214.8955023186</v>
      </c>
      <c r="K281" s="47">
        <v>8672538.4369230643</v>
      </c>
      <c r="L281" s="7">
        <v>6433722.8003931865</v>
      </c>
      <c r="M281" s="47">
        <v>10137142.408117458</v>
      </c>
      <c r="N281" s="29">
        <f t="shared" si="19"/>
        <v>14379937.695895504</v>
      </c>
      <c r="O281" s="29">
        <f t="shared" si="20"/>
        <v>18809680.845040523</v>
      </c>
      <c r="P281" s="43">
        <f t="shared" si="21"/>
        <v>14.379937695895505</v>
      </c>
      <c r="Q281" s="43">
        <f t="shared" si="22"/>
        <v>18.809680845040521</v>
      </c>
      <c r="R281" s="29"/>
      <c r="S281" s="10"/>
    </row>
    <row r="282" spans="1:19" x14ac:dyDescent="0.55000000000000004">
      <c r="A282" s="3" t="s">
        <v>8</v>
      </c>
      <c r="B282" s="3">
        <v>2043</v>
      </c>
      <c r="C282" s="33">
        <v>3554.1297995912896</v>
      </c>
      <c r="D282" s="46">
        <v>3560.9350580395962</v>
      </c>
      <c r="E282" s="33">
        <v>1029.6461881350342</v>
      </c>
      <c r="F282" s="46">
        <v>1083.1139676701296</v>
      </c>
      <c r="G282" s="40">
        <v>3490</v>
      </c>
      <c r="H282" s="42">
        <v>1025</v>
      </c>
      <c r="I282" s="29"/>
      <c r="J282" s="7">
        <v>7884601.3417408764</v>
      </c>
      <c r="K282" s="47">
        <v>8394320.2066877075</v>
      </c>
      <c r="L282" s="7">
        <v>6282186.0474989582</v>
      </c>
      <c r="M282" s="47">
        <v>10270671.284290889</v>
      </c>
      <c r="N282" s="29">
        <f t="shared" si="19"/>
        <v>14166787.389239835</v>
      </c>
      <c r="O282" s="29">
        <f t="shared" si="20"/>
        <v>18664991.490978599</v>
      </c>
      <c r="P282" s="43">
        <f t="shared" si="21"/>
        <v>14.166787389239834</v>
      </c>
      <c r="Q282" s="43">
        <f t="shared" si="22"/>
        <v>18.664991490978597</v>
      </c>
      <c r="R282" s="29"/>
      <c r="S282" s="10"/>
    </row>
    <row r="283" spans="1:19" x14ac:dyDescent="0.55000000000000004">
      <c r="A283" s="3" t="s">
        <v>9</v>
      </c>
      <c r="B283" s="3">
        <v>2043</v>
      </c>
      <c r="C283" s="33">
        <v>3552.2617725500568</v>
      </c>
      <c r="D283" s="46">
        <v>3556.6292366643129</v>
      </c>
      <c r="E283" s="33">
        <v>1024.5816546510684</v>
      </c>
      <c r="F283" s="46">
        <v>1081.9770291960951</v>
      </c>
      <c r="G283" s="40">
        <v>3490</v>
      </c>
      <c r="H283" s="42">
        <v>1025</v>
      </c>
      <c r="I283" s="29"/>
      <c r="J283" s="7">
        <v>7748246.6296884567</v>
      </c>
      <c r="K283" s="47">
        <v>8069444.0872620381</v>
      </c>
      <c r="L283" s="7">
        <v>5954347.0609776899</v>
      </c>
      <c r="M283" s="47">
        <v>10175460.856706101</v>
      </c>
      <c r="N283" s="29">
        <f t="shared" si="19"/>
        <v>13702593.690666147</v>
      </c>
      <c r="O283" s="29">
        <f t="shared" si="20"/>
        <v>18244904.94396814</v>
      </c>
      <c r="P283" s="43">
        <f t="shared" si="21"/>
        <v>13.702593690666147</v>
      </c>
      <c r="Q283" s="43">
        <f t="shared" si="22"/>
        <v>18.244904943968141</v>
      </c>
      <c r="R283" s="29"/>
      <c r="S283" s="10"/>
    </row>
    <row r="284" spans="1:19" x14ac:dyDescent="0.55000000000000004">
      <c r="A284" s="3" t="s">
        <v>10</v>
      </c>
      <c r="B284" s="3">
        <v>2043</v>
      </c>
      <c r="C284" s="33">
        <v>3565.3614490848327</v>
      </c>
      <c r="D284" s="46">
        <v>3567.044377177273</v>
      </c>
      <c r="E284" s="33">
        <v>1020.8919459868637</v>
      </c>
      <c r="F284" s="46">
        <v>1081.883645297323</v>
      </c>
      <c r="G284" s="40">
        <v>3490</v>
      </c>
      <c r="H284" s="42">
        <v>1025</v>
      </c>
      <c r="I284" s="29"/>
      <c r="J284" s="7">
        <v>8737396.0261287689</v>
      </c>
      <c r="K284" s="47">
        <v>8870314.9885636698</v>
      </c>
      <c r="L284" s="7">
        <v>5720498.8818114828</v>
      </c>
      <c r="M284" s="47">
        <v>10167667.036514588</v>
      </c>
      <c r="N284" s="29">
        <f t="shared" si="19"/>
        <v>14457894.907940252</v>
      </c>
      <c r="O284" s="29">
        <f t="shared" si="20"/>
        <v>19037982.025078259</v>
      </c>
      <c r="P284" s="43">
        <f t="shared" si="21"/>
        <v>14.457894907940252</v>
      </c>
      <c r="Q284" s="43">
        <f t="shared" si="22"/>
        <v>19.037982025078261</v>
      </c>
      <c r="R284" s="29"/>
      <c r="S284" s="10"/>
    </row>
    <row r="285" spans="1:19" x14ac:dyDescent="0.55000000000000004">
      <c r="A285" s="3" t="s">
        <v>11</v>
      </c>
      <c r="B285" s="3">
        <v>2043</v>
      </c>
      <c r="C285" s="33">
        <v>3588.5029754380653</v>
      </c>
      <c r="D285" s="46">
        <v>3587.7649573752337</v>
      </c>
      <c r="E285" s="33">
        <v>1015.5244125702268</v>
      </c>
      <c r="F285" s="46">
        <v>1080.6880453747526</v>
      </c>
      <c r="G285" s="40">
        <v>3490</v>
      </c>
      <c r="H285" s="42">
        <v>1025</v>
      </c>
      <c r="I285" s="29"/>
      <c r="J285" s="7">
        <v>10685528.799903121</v>
      </c>
      <c r="K285" s="47">
        <v>10619402.315417955</v>
      </c>
      <c r="L285" s="7">
        <v>5387784.8793252688</v>
      </c>
      <c r="M285" s="47">
        <v>10068074.570641952</v>
      </c>
      <c r="N285" s="29">
        <f t="shared" si="19"/>
        <v>16073313.67922839</v>
      </c>
      <c r="O285" s="29">
        <f t="shared" si="20"/>
        <v>20687476.886059906</v>
      </c>
      <c r="P285" s="43">
        <f t="shared" si="21"/>
        <v>16.073313679228388</v>
      </c>
      <c r="Q285" s="43">
        <f t="shared" si="22"/>
        <v>20.687476886059905</v>
      </c>
      <c r="R285" s="29"/>
      <c r="S285" s="10"/>
    </row>
    <row r="286" spans="1:19" x14ac:dyDescent="0.55000000000000004">
      <c r="A286" s="3" t="s">
        <v>12</v>
      </c>
      <c r="B286" s="3">
        <v>2043</v>
      </c>
      <c r="C286" s="33">
        <v>3603.4468412321862</v>
      </c>
      <c r="D286" s="46">
        <v>3600.4651746023314</v>
      </c>
      <c r="E286" s="33">
        <v>1011.5620666382242</v>
      </c>
      <c r="F286" s="46">
        <v>1080.3006200855189</v>
      </c>
      <c r="G286" s="40">
        <v>3490</v>
      </c>
      <c r="H286" s="42">
        <v>1025</v>
      </c>
      <c r="I286" s="29"/>
      <c r="J286" s="7">
        <v>12081996.269392578</v>
      </c>
      <c r="K286" s="47">
        <v>11794507.910501668</v>
      </c>
      <c r="L286" s="7">
        <v>5147831.7430931125</v>
      </c>
      <c r="M286" s="47">
        <v>10035911.429892929</v>
      </c>
      <c r="N286" s="29">
        <f t="shared" si="19"/>
        <v>17229828.01248569</v>
      </c>
      <c r="O286" s="29">
        <f t="shared" si="20"/>
        <v>21830419.340394598</v>
      </c>
      <c r="P286" s="43">
        <f t="shared" si="21"/>
        <v>17.22982801248569</v>
      </c>
      <c r="Q286" s="43">
        <f t="shared" si="22"/>
        <v>21.830419340394599</v>
      </c>
      <c r="R286" s="29"/>
      <c r="S286" s="10"/>
    </row>
    <row r="287" spans="1:19" x14ac:dyDescent="0.55000000000000004">
      <c r="A287" s="3" t="s">
        <v>13</v>
      </c>
      <c r="B287" s="3">
        <v>2043</v>
      </c>
      <c r="C287" s="33">
        <v>3600.8216120997604</v>
      </c>
      <c r="D287" s="46">
        <v>3595.2001679642322</v>
      </c>
      <c r="E287" s="33">
        <v>1009.0093850108858</v>
      </c>
      <c r="F287" s="46">
        <v>1081.1710908391108</v>
      </c>
      <c r="G287" s="40">
        <v>3490</v>
      </c>
      <c r="H287" s="42">
        <v>1025</v>
      </c>
      <c r="I287" s="29"/>
      <c r="J287" s="7">
        <v>11828639.143055141</v>
      </c>
      <c r="K287" s="47">
        <v>11297846.333858795</v>
      </c>
      <c r="L287" s="7">
        <v>4995785.9868148984</v>
      </c>
      <c r="M287" s="47">
        <v>10108249.866897918</v>
      </c>
      <c r="N287" s="29">
        <f t="shared" si="19"/>
        <v>16824425.129870038</v>
      </c>
      <c r="O287" s="29">
        <f t="shared" si="20"/>
        <v>21406096.200756714</v>
      </c>
      <c r="P287" s="43">
        <f t="shared" si="21"/>
        <v>16.82442512987004</v>
      </c>
      <c r="Q287" s="43">
        <f t="shared" si="22"/>
        <v>21.406096200756714</v>
      </c>
      <c r="R287" s="29"/>
      <c r="S287" s="10"/>
    </row>
    <row r="288" spans="1:19" x14ac:dyDescent="0.55000000000000004">
      <c r="A288" s="3" t="s">
        <v>14</v>
      </c>
      <c r="B288" s="3">
        <v>2043</v>
      </c>
      <c r="C288" s="33">
        <v>3598.8410071948633</v>
      </c>
      <c r="D288" s="46">
        <v>3591.1977600757741</v>
      </c>
      <c r="E288" s="33">
        <v>1007.3583367811783</v>
      </c>
      <c r="F288" s="46">
        <v>1080.9846966886685</v>
      </c>
      <c r="G288" s="40">
        <v>3490</v>
      </c>
      <c r="H288" s="42">
        <v>1025</v>
      </c>
      <c r="I288" s="29"/>
      <c r="J288" s="7">
        <v>11639861.741425566</v>
      </c>
      <c r="K288" s="47">
        <v>10929297.765625654</v>
      </c>
      <c r="L288" s="7">
        <v>4898526.1354597965</v>
      </c>
      <c r="M288" s="47">
        <v>10092726.294828344</v>
      </c>
      <c r="N288" s="29">
        <f t="shared" si="19"/>
        <v>16538387.876885362</v>
      </c>
      <c r="O288" s="29">
        <f t="shared" si="20"/>
        <v>21022024.060453996</v>
      </c>
      <c r="P288" s="43">
        <f t="shared" si="21"/>
        <v>16.538387876885363</v>
      </c>
      <c r="Q288" s="43">
        <f t="shared" si="22"/>
        <v>21.022024060453997</v>
      </c>
      <c r="R288" s="29"/>
      <c r="S288" s="10"/>
    </row>
    <row r="289" spans="1:19" x14ac:dyDescent="0.55000000000000004">
      <c r="A289" s="3" t="s">
        <v>15</v>
      </c>
      <c r="B289" s="3">
        <v>2043</v>
      </c>
      <c r="C289" s="33">
        <v>3595.5561414072204</v>
      </c>
      <c r="D289" s="46">
        <v>3587.7930208506377</v>
      </c>
      <c r="E289" s="33">
        <v>1010.9900241032584</v>
      </c>
      <c r="F289" s="46">
        <v>1080.1646805046057</v>
      </c>
      <c r="G289" s="40">
        <v>3490</v>
      </c>
      <c r="H289" s="42">
        <v>1025</v>
      </c>
      <c r="I289" s="29"/>
      <c r="J289" s="7">
        <v>11330993.450333936</v>
      </c>
      <c r="K289" s="47">
        <v>10621912.130245527</v>
      </c>
      <c r="L289" s="7">
        <v>5113583.3791091461</v>
      </c>
      <c r="M289" s="47">
        <v>10024636.601052003</v>
      </c>
      <c r="N289" s="29">
        <f t="shared" si="19"/>
        <v>16444576.829443082</v>
      </c>
      <c r="O289" s="29">
        <f t="shared" si="20"/>
        <v>20646548.73129753</v>
      </c>
      <c r="P289" s="43">
        <f t="shared" si="21"/>
        <v>16.444576829443083</v>
      </c>
      <c r="Q289" s="43">
        <f t="shared" si="22"/>
        <v>20.646548731297532</v>
      </c>
      <c r="R289" s="29"/>
      <c r="S289" s="10"/>
    </row>
    <row r="290" spans="1:19" x14ac:dyDescent="0.55000000000000004">
      <c r="A290" s="3" t="s">
        <v>16</v>
      </c>
      <c r="B290" s="3">
        <v>2043</v>
      </c>
      <c r="C290" s="33">
        <v>3592.5226157925513</v>
      </c>
      <c r="D290" s="46">
        <v>3584.6454531509671</v>
      </c>
      <c r="E290" s="33">
        <v>1012.4542762231606</v>
      </c>
      <c r="F290" s="46">
        <v>1080.8587293885466</v>
      </c>
      <c r="G290" s="40">
        <v>3490</v>
      </c>
      <c r="H290" s="42">
        <v>1025</v>
      </c>
      <c r="I290" s="29"/>
      <c r="J290" s="7">
        <v>11050418.81585905</v>
      </c>
      <c r="K290" s="47">
        <v>10342753.563682921</v>
      </c>
      <c r="L290" s="7">
        <v>5201443.1661377912</v>
      </c>
      <c r="M290" s="47">
        <v>10082258.412188224</v>
      </c>
      <c r="N290" s="29">
        <f t="shared" si="19"/>
        <v>16251861.981996842</v>
      </c>
      <c r="O290" s="29">
        <f t="shared" si="20"/>
        <v>20425011.975871146</v>
      </c>
      <c r="P290" s="43">
        <f t="shared" si="21"/>
        <v>16.251861981996843</v>
      </c>
      <c r="Q290" s="43">
        <f t="shared" si="22"/>
        <v>20.425011975871147</v>
      </c>
      <c r="R290" s="29"/>
      <c r="S290" s="10"/>
    </row>
    <row r="291" spans="1:19" x14ac:dyDescent="0.55000000000000004">
      <c r="A291" s="3" t="s">
        <v>17</v>
      </c>
      <c r="B291" s="3">
        <v>2043</v>
      </c>
      <c r="C291" s="33">
        <v>3588.5867928789753</v>
      </c>
      <c r="D291" s="46">
        <v>3580.5479267151591</v>
      </c>
      <c r="E291" s="33">
        <v>1014.9448134761806</v>
      </c>
      <c r="F291" s="46">
        <v>1083.1348563179292</v>
      </c>
      <c r="G291" s="40">
        <v>3490</v>
      </c>
      <c r="H291" s="42">
        <v>1025</v>
      </c>
      <c r="I291" s="29"/>
      <c r="J291" s="7">
        <v>10693065.622281</v>
      </c>
      <c r="K291" s="47">
        <v>9986552.4571952131</v>
      </c>
      <c r="L291" s="7">
        <v>5352387.5954767279</v>
      </c>
      <c r="M291" s="47">
        <v>10272425.930706061</v>
      </c>
      <c r="N291" s="29">
        <f t="shared" si="19"/>
        <v>16045453.217757728</v>
      </c>
      <c r="O291" s="29">
        <f t="shared" si="20"/>
        <v>20258978.387901276</v>
      </c>
      <c r="P291" s="43">
        <f t="shared" si="21"/>
        <v>16.045453217757728</v>
      </c>
      <c r="Q291" s="43">
        <f t="shared" si="22"/>
        <v>20.258978387901276</v>
      </c>
      <c r="R291" s="29"/>
      <c r="S291" s="10"/>
    </row>
    <row r="292" spans="1:19" x14ac:dyDescent="0.55000000000000004">
      <c r="A292" s="3" t="s">
        <v>6</v>
      </c>
      <c r="B292" s="3">
        <v>2044</v>
      </c>
      <c r="C292" s="33">
        <v>3582.9874382568401</v>
      </c>
      <c r="D292" s="46">
        <v>3576.9053258436447</v>
      </c>
      <c r="E292" s="33">
        <v>1019.6535845815752</v>
      </c>
      <c r="F292" s="46">
        <v>1084.5156161052066</v>
      </c>
      <c r="G292" s="40">
        <v>3490</v>
      </c>
      <c r="H292" s="42">
        <v>1025</v>
      </c>
      <c r="I292" s="29"/>
      <c r="J292" s="7">
        <v>10197630.084378995</v>
      </c>
      <c r="K292" s="47">
        <v>9676751.9142761324</v>
      </c>
      <c r="L292" s="7">
        <v>5642957.2786268555</v>
      </c>
      <c r="M292" s="47">
        <v>10388667.873212064</v>
      </c>
      <c r="N292" s="29">
        <f t="shared" si="19"/>
        <v>15840587.36300585</v>
      </c>
      <c r="O292" s="29">
        <f t="shared" si="20"/>
        <v>20065419.787488196</v>
      </c>
      <c r="P292" s="43">
        <f t="shared" si="21"/>
        <v>15.84058736300585</v>
      </c>
      <c r="Q292" s="43">
        <f t="shared" si="22"/>
        <v>20.065419787488196</v>
      </c>
      <c r="R292" s="29"/>
      <c r="S292" s="10"/>
    </row>
    <row r="293" spans="1:19" x14ac:dyDescent="0.55000000000000004">
      <c r="A293" s="3" t="s">
        <v>7</v>
      </c>
      <c r="B293" s="3">
        <v>2044</v>
      </c>
      <c r="C293" s="33">
        <v>3579.4188354237799</v>
      </c>
      <c r="D293" s="46">
        <v>3575.0026496587516</v>
      </c>
      <c r="E293" s="33">
        <v>1022.2416540418326</v>
      </c>
      <c r="F293" s="46">
        <v>1083.6352562042116</v>
      </c>
      <c r="G293" s="40">
        <v>3490</v>
      </c>
      <c r="H293" s="42">
        <v>1025</v>
      </c>
      <c r="I293" s="29"/>
      <c r="J293" s="7">
        <v>9889838.3948463313</v>
      </c>
      <c r="K293" s="47">
        <v>9517474.6429882981</v>
      </c>
      <c r="L293" s="7">
        <v>5805557.3017569939</v>
      </c>
      <c r="M293" s="47">
        <v>10314481.162146449</v>
      </c>
      <c r="N293" s="29">
        <f t="shared" si="19"/>
        <v>15695395.696603324</v>
      </c>
      <c r="O293" s="29">
        <f t="shared" si="20"/>
        <v>19831955.805134747</v>
      </c>
      <c r="P293" s="43">
        <f t="shared" si="21"/>
        <v>15.695395696603324</v>
      </c>
      <c r="Q293" s="43">
        <f t="shared" si="22"/>
        <v>19.831955805134747</v>
      </c>
      <c r="R293" s="29"/>
      <c r="S293" s="10"/>
    </row>
    <row r="294" spans="1:19" x14ac:dyDescent="0.55000000000000004">
      <c r="A294" s="3" t="s">
        <v>8</v>
      </c>
      <c r="B294" s="3">
        <v>2044</v>
      </c>
      <c r="C294" s="33">
        <v>3575.1403394104655</v>
      </c>
      <c r="D294" s="46">
        <v>3572.6583306311518</v>
      </c>
      <c r="E294" s="33">
        <v>1021.7325623866718</v>
      </c>
      <c r="F294" s="46">
        <v>1081.4430239541221</v>
      </c>
      <c r="G294" s="40">
        <v>3490</v>
      </c>
      <c r="H294" s="42">
        <v>1025</v>
      </c>
      <c r="I294" s="29"/>
      <c r="J294" s="7">
        <v>9528953.3666897044</v>
      </c>
      <c r="K294" s="47">
        <v>9323661.2228333745</v>
      </c>
      <c r="L294" s="7">
        <v>5773409.6399769383</v>
      </c>
      <c r="M294" s="47">
        <v>10130901.895378372</v>
      </c>
      <c r="N294" s="29">
        <f t="shared" si="19"/>
        <v>15302363.006666642</v>
      </c>
      <c r="O294" s="29">
        <f t="shared" si="20"/>
        <v>19454563.118211746</v>
      </c>
      <c r="P294" s="43">
        <f t="shared" si="21"/>
        <v>15.302363006666642</v>
      </c>
      <c r="Q294" s="43">
        <f t="shared" si="22"/>
        <v>19.454563118211745</v>
      </c>
      <c r="R294" s="29"/>
      <c r="S294" s="10"/>
    </row>
    <row r="295" spans="1:19" x14ac:dyDescent="0.55000000000000004">
      <c r="A295" s="3" t="s">
        <v>9</v>
      </c>
      <c r="B295" s="3">
        <v>2044</v>
      </c>
      <c r="C295" s="33">
        <v>3571.6093021388047</v>
      </c>
      <c r="D295" s="46">
        <v>3570.9113598666841</v>
      </c>
      <c r="E295" s="33">
        <v>1019.843383724676</v>
      </c>
      <c r="F295" s="46">
        <v>1077.4709860701926</v>
      </c>
      <c r="G295" s="40">
        <v>3490</v>
      </c>
      <c r="H295" s="42">
        <v>1025</v>
      </c>
      <c r="I295" s="29"/>
      <c r="J295" s="7">
        <v>9237787.7118154187</v>
      </c>
      <c r="K295" s="47">
        <v>9180949.7039956525</v>
      </c>
      <c r="L295" s="7">
        <v>5654811.3739083651</v>
      </c>
      <c r="M295" s="47">
        <v>9802541.1788701788</v>
      </c>
      <c r="N295" s="29">
        <f t="shared" si="19"/>
        <v>14892599.085723784</v>
      </c>
      <c r="O295" s="29">
        <f t="shared" si="20"/>
        <v>18983490.882865831</v>
      </c>
      <c r="P295" s="43">
        <f t="shared" si="21"/>
        <v>14.892599085723784</v>
      </c>
      <c r="Q295" s="43">
        <f t="shared" si="22"/>
        <v>18.98349088286583</v>
      </c>
      <c r="R295" s="29"/>
      <c r="S295" s="10"/>
    </row>
    <row r="296" spans="1:19" x14ac:dyDescent="0.55000000000000004">
      <c r="A296" s="3" t="s">
        <v>10</v>
      </c>
      <c r="B296" s="3">
        <v>2044</v>
      </c>
      <c r="C296" s="33">
        <v>3574.2152141260376</v>
      </c>
      <c r="D296" s="46">
        <v>3575.314141105639</v>
      </c>
      <c r="E296" s="33">
        <v>1018.7907436501381</v>
      </c>
      <c r="F296" s="46">
        <v>1074.3830787485811</v>
      </c>
      <c r="G296" s="40">
        <v>3490</v>
      </c>
      <c r="H296" s="42">
        <v>1025</v>
      </c>
      <c r="I296" s="29"/>
      <c r="J296" s="7">
        <v>9452087.8374542054</v>
      </c>
      <c r="K296" s="47">
        <v>9543442.6196145508</v>
      </c>
      <c r="L296" s="7">
        <v>5589207.7178560849</v>
      </c>
      <c r="M296" s="47">
        <v>9550991.40918524</v>
      </c>
      <c r="N296" s="29">
        <f t="shared" si="19"/>
        <v>15041295.55531029</v>
      </c>
      <c r="O296" s="29">
        <f t="shared" si="20"/>
        <v>19094434.028799791</v>
      </c>
      <c r="P296" s="43">
        <f t="shared" si="21"/>
        <v>15.04129555531029</v>
      </c>
      <c r="Q296" s="43">
        <f t="shared" si="22"/>
        <v>19.094434028799792</v>
      </c>
      <c r="R296" s="29"/>
      <c r="S296" s="10"/>
    </row>
    <row r="297" spans="1:19" x14ac:dyDescent="0.55000000000000004">
      <c r="A297" s="3" t="s">
        <v>11</v>
      </c>
      <c r="B297" s="3">
        <v>2044</v>
      </c>
      <c r="C297" s="33">
        <v>3575.7731114501316</v>
      </c>
      <c r="D297" s="46">
        <v>3578.717719312252</v>
      </c>
      <c r="E297" s="33">
        <v>1016.7979953204415</v>
      </c>
      <c r="F297" s="46">
        <v>1070.7332417152375</v>
      </c>
      <c r="G297" s="40">
        <v>3490</v>
      </c>
      <c r="H297" s="42">
        <v>1025</v>
      </c>
      <c r="I297" s="29"/>
      <c r="J297" s="7">
        <v>9581771.5387628432</v>
      </c>
      <c r="K297" s="47">
        <v>9830098.8974054437</v>
      </c>
      <c r="L297" s="7">
        <v>5465938.6320199715</v>
      </c>
      <c r="M297" s="47">
        <v>9257857.3647044227</v>
      </c>
      <c r="N297" s="29">
        <f t="shared" si="19"/>
        <v>15047710.170782816</v>
      </c>
      <c r="O297" s="29">
        <f t="shared" si="20"/>
        <v>19087956.262109868</v>
      </c>
      <c r="P297" s="43">
        <f t="shared" si="21"/>
        <v>15.047710170782816</v>
      </c>
      <c r="Q297" s="43">
        <f t="shared" si="22"/>
        <v>19.08795626210987</v>
      </c>
      <c r="R297" s="29"/>
      <c r="S297" s="10"/>
    </row>
    <row r="298" spans="1:19" x14ac:dyDescent="0.55000000000000004">
      <c r="A298" s="3" t="s">
        <v>12</v>
      </c>
      <c r="B298" s="3">
        <v>2044</v>
      </c>
      <c r="C298" s="33">
        <v>3569.7831724202279</v>
      </c>
      <c r="D298" s="46">
        <v>3575.0562763449766</v>
      </c>
      <c r="E298" s="33">
        <v>1016.9181264930119</v>
      </c>
      <c r="F298" s="46">
        <v>1067.5169049271765</v>
      </c>
      <c r="G298" s="40">
        <v>3490</v>
      </c>
      <c r="H298" s="42">
        <v>1025</v>
      </c>
      <c r="I298" s="29"/>
      <c r="J298" s="7">
        <v>9089581.3811758701</v>
      </c>
      <c r="K298" s="47">
        <v>9521945.3164156079</v>
      </c>
      <c r="L298" s="7">
        <v>5473331.5043799486</v>
      </c>
      <c r="M298" s="47">
        <v>9003337.403473163</v>
      </c>
      <c r="N298" s="29">
        <f t="shared" si="19"/>
        <v>14562912.885555819</v>
      </c>
      <c r="O298" s="29">
        <f t="shared" si="20"/>
        <v>18525282.719888769</v>
      </c>
      <c r="P298" s="43">
        <f t="shared" si="21"/>
        <v>14.562912885555818</v>
      </c>
      <c r="Q298" s="43">
        <f t="shared" si="22"/>
        <v>18.525282719888768</v>
      </c>
      <c r="R298" s="29"/>
      <c r="S298" s="10"/>
    </row>
    <row r="299" spans="1:19" x14ac:dyDescent="0.55000000000000004">
      <c r="A299" s="3" t="s">
        <v>13</v>
      </c>
      <c r="B299" s="3">
        <v>2044</v>
      </c>
      <c r="C299" s="33">
        <v>3561.6939050649412</v>
      </c>
      <c r="D299" s="46">
        <v>3569.5175968743051</v>
      </c>
      <c r="E299" s="33">
        <v>1016.7694266401517</v>
      </c>
      <c r="F299" s="46">
        <v>1064.2260835590748</v>
      </c>
      <c r="G299" s="40">
        <v>3490</v>
      </c>
      <c r="H299" s="42">
        <v>1025</v>
      </c>
      <c r="I299" s="29"/>
      <c r="J299" s="7">
        <v>8452468.7791599464</v>
      </c>
      <c r="K299" s="47">
        <v>9068148.6591393091</v>
      </c>
      <c r="L299" s="7">
        <v>5464180.5154349357</v>
      </c>
      <c r="M299" s="47">
        <v>8746802.3458012175</v>
      </c>
      <c r="N299" s="29">
        <f t="shared" si="19"/>
        <v>13916649.294594882</v>
      </c>
      <c r="O299" s="29">
        <f t="shared" si="20"/>
        <v>17814951.004940525</v>
      </c>
      <c r="P299" s="43">
        <f t="shared" si="21"/>
        <v>13.916649294594881</v>
      </c>
      <c r="Q299" s="43">
        <f t="shared" si="22"/>
        <v>17.814951004940525</v>
      </c>
      <c r="R299" s="29"/>
      <c r="S299" s="10"/>
    </row>
    <row r="300" spans="1:19" x14ac:dyDescent="0.55000000000000004">
      <c r="A300" s="3" t="s">
        <v>14</v>
      </c>
      <c r="B300" s="3">
        <v>2044</v>
      </c>
      <c r="C300" s="33">
        <v>3556.9515780327024</v>
      </c>
      <c r="D300" s="46">
        <v>3566.7343952889587</v>
      </c>
      <c r="E300" s="33">
        <v>1019.9571235402243</v>
      </c>
      <c r="F300" s="46">
        <v>1061.3874178318358</v>
      </c>
      <c r="G300" s="40">
        <v>3490</v>
      </c>
      <c r="H300" s="42">
        <v>1025</v>
      </c>
      <c r="I300" s="29"/>
      <c r="J300" s="7">
        <v>8093476.2673227936</v>
      </c>
      <c r="K300" s="47">
        <v>8845738.1713378783</v>
      </c>
      <c r="L300" s="7">
        <v>5661915.1078282483</v>
      </c>
      <c r="M300" s="47">
        <v>8528657.9805690795</v>
      </c>
      <c r="N300" s="29">
        <f t="shared" si="19"/>
        <v>13755391.375151042</v>
      </c>
      <c r="O300" s="29">
        <f t="shared" si="20"/>
        <v>17374396.15190696</v>
      </c>
      <c r="P300" s="43">
        <f t="shared" si="21"/>
        <v>13.755391375151042</v>
      </c>
      <c r="Q300" s="43">
        <f t="shared" si="22"/>
        <v>17.374396151906961</v>
      </c>
      <c r="R300" s="29"/>
      <c r="S300" s="10"/>
    </row>
    <row r="301" spans="1:19" x14ac:dyDescent="0.55000000000000004">
      <c r="A301" s="3" t="s">
        <v>15</v>
      </c>
      <c r="B301" s="3">
        <v>2044</v>
      </c>
      <c r="C301" s="33">
        <v>3553.1531304836735</v>
      </c>
      <c r="D301" s="46">
        <v>3565.0332630565276</v>
      </c>
      <c r="E301" s="33">
        <v>1024.4064731777107</v>
      </c>
      <c r="F301" s="46">
        <v>1058.678630631375</v>
      </c>
      <c r="G301" s="40">
        <v>3490</v>
      </c>
      <c r="H301" s="42">
        <v>1025</v>
      </c>
      <c r="I301" s="29"/>
      <c r="J301" s="7">
        <v>7813118.8721647561</v>
      </c>
      <c r="K301" s="47">
        <v>8711625.6842802856</v>
      </c>
      <c r="L301" s="7">
        <v>5943149.6865041228</v>
      </c>
      <c r="M301" s="47">
        <v>8323213.176993046</v>
      </c>
      <c r="N301" s="29">
        <f t="shared" si="19"/>
        <v>13756268.558668878</v>
      </c>
      <c r="O301" s="29">
        <f t="shared" si="20"/>
        <v>17034838.861273333</v>
      </c>
      <c r="P301" s="43">
        <f t="shared" si="21"/>
        <v>13.756268558668879</v>
      </c>
      <c r="Q301" s="43">
        <f t="shared" si="22"/>
        <v>17.034838861273332</v>
      </c>
      <c r="R301" s="29"/>
      <c r="S301" s="10"/>
    </row>
    <row r="302" spans="1:19" x14ac:dyDescent="0.55000000000000004">
      <c r="A302" s="3" t="s">
        <v>16</v>
      </c>
      <c r="B302" s="3">
        <v>2044</v>
      </c>
      <c r="C302" s="33">
        <v>3549.3353062283791</v>
      </c>
      <c r="D302" s="46">
        <v>3563.1363379386653</v>
      </c>
      <c r="E302" s="33">
        <v>1025.4036619362419</v>
      </c>
      <c r="F302" s="46">
        <v>1056.6748320332081</v>
      </c>
      <c r="G302" s="40">
        <v>3490</v>
      </c>
      <c r="H302" s="42">
        <v>1025</v>
      </c>
      <c r="I302" s="29"/>
      <c r="J302" s="7">
        <v>7537703.7805939382</v>
      </c>
      <c r="K302" s="47">
        <v>8563751.036106443</v>
      </c>
      <c r="L302" s="7">
        <v>6007019.3351815389</v>
      </c>
      <c r="M302" s="47">
        <v>8172947.4629586563</v>
      </c>
      <c r="N302" s="29">
        <f t="shared" si="19"/>
        <v>13544723.115775477</v>
      </c>
      <c r="O302" s="29">
        <f t="shared" si="20"/>
        <v>16736698.499065099</v>
      </c>
      <c r="P302" s="43">
        <f t="shared" si="21"/>
        <v>13.544723115775477</v>
      </c>
      <c r="Q302" s="43">
        <f t="shared" si="22"/>
        <v>16.736698499065099</v>
      </c>
      <c r="R302" s="29"/>
      <c r="S302" s="10"/>
    </row>
    <row r="303" spans="1:19" x14ac:dyDescent="0.55000000000000004">
      <c r="A303" s="3" t="s">
        <v>17</v>
      </c>
      <c r="B303" s="3">
        <v>2044</v>
      </c>
      <c r="C303" s="33">
        <v>3543.6636172991102</v>
      </c>
      <c r="D303" s="46">
        <v>3559.3747637822498</v>
      </c>
      <c r="E303" s="33">
        <v>1028.1885417777789</v>
      </c>
      <c r="F303" s="46">
        <v>1057.091378025649</v>
      </c>
      <c r="G303" s="40">
        <v>3490</v>
      </c>
      <c r="H303" s="42">
        <v>1025</v>
      </c>
      <c r="I303" s="29"/>
      <c r="J303" s="7">
        <v>7140358.607018589</v>
      </c>
      <c r="K303" s="47">
        <v>8275644.97716894</v>
      </c>
      <c r="L303" s="7">
        <v>6187018.6759814015</v>
      </c>
      <c r="M303" s="47">
        <v>8204056.7314395625</v>
      </c>
      <c r="N303" s="29">
        <f t="shared" si="19"/>
        <v>13327377.282999991</v>
      </c>
      <c r="O303" s="29">
        <f t="shared" si="20"/>
        <v>16479701.708608503</v>
      </c>
      <c r="P303" s="43">
        <f t="shared" si="21"/>
        <v>13.32737728299999</v>
      </c>
      <c r="Q303" s="43">
        <f t="shared" si="22"/>
        <v>16.479701708608502</v>
      </c>
      <c r="R303" s="29"/>
      <c r="S303" s="10"/>
    </row>
    <row r="304" spans="1:19" x14ac:dyDescent="0.55000000000000004">
      <c r="A304" s="3" t="s">
        <v>6</v>
      </c>
      <c r="B304" s="3">
        <v>2045</v>
      </c>
      <c r="C304" s="33">
        <v>3538.9296834733727</v>
      </c>
      <c r="D304" s="46">
        <v>3555.5769165870056</v>
      </c>
      <c r="E304" s="33">
        <v>1030.303964529093</v>
      </c>
      <c r="F304" s="46">
        <v>1059.3249711846552</v>
      </c>
      <c r="G304" s="40">
        <v>3490</v>
      </c>
      <c r="H304" s="42">
        <v>1025</v>
      </c>
      <c r="I304" s="29"/>
      <c r="J304" s="7">
        <v>6819480.5288318433</v>
      </c>
      <c r="K304" s="47">
        <v>7991283.6143758297</v>
      </c>
      <c r="L304" s="7">
        <v>6325348.685419525</v>
      </c>
      <c r="M304" s="47">
        <v>8371992.8227125388</v>
      </c>
      <c r="N304" s="29">
        <f t="shared" si="19"/>
        <v>13144829.214251369</v>
      </c>
      <c r="O304" s="29">
        <f t="shared" si="20"/>
        <v>16363276.437088368</v>
      </c>
      <c r="P304" s="43">
        <f t="shared" si="21"/>
        <v>13.14482921425137</v>
      </c>
      <c r="Q304" s="43">
        <f t="shared" si="22"/>
        <v>16.36327643708837</v>
      </c>
      <c r="R304" s="29"/>
      <c r="S304" s="10"/>
    </row>
    <row r="305" spans="1:19" x14ac:dyDescent="0.55000000000000004">
      <c r="A305" s="3" t="s">
        <v>7</v>
      </c>
      <c r="B305" s="3">
        <v>2045</v>
      </c>
      <c r="C305" s="33">
        <v>3534.6784754536275</v>
      </c>
      <c r="D305" s="46">
        <v>3552.1931316877267</v>
      </c>
      <c r="E305" s="33">
        <v>1029.279843062696</v>
      </c>
      <c r="F305" s="46">
        <v>1058.2475519782913</v>
      </c>
      <c r="G305" s="40">
        <v>3490</v>
      </c>
      <c r="H305" s="42">
        <v>1025</v>
      </c>
      <c r="I305" s="29"/>
      <c r="J305" s="7">
        <v>6539030.2832240369</v>
      </c>
      <c r="K305" s="47">
        <v>7743264.62922474</v>
      </c>
      <c r="L305" s="7">
        <v>6258207.4975558193</v>
      </c>
      <c r="M305" s="47">
        <v>8290763.9087675028</v>
      </c>
      <c r="N305" s="29">
        <f t="shared" si="19"/>
        <v>12797237.780779857</v>
      </c>
      <c r="O305" s="29">
        <f t="shared" si="20"/>
        <v>16034028.537992243</v>
      </c>
      <c r="P305" s="43">
        <f t="shared" si="21"/>
        <v>12.797237780779858</v>
      </c>
      <c r="Q305" s="43">
        <f t="shared" si="22"/>
        <v>16.034028537992242</v>
      </c>
      <c r="R305" s="29"/>
      <c r="S305" s="10"/>
    </row>
    <row r="306" spans="1:19" x14ac:dyDescent="0.55000000000000004">
      <c r="A306" s="3" t="s">
        <v>8</v>
      </c>
      <c r="B306" s="3">
        <v>2045</v>
      </c>
      <c r="C306" s="33">
        <v>3528.962745956444</v>
      </c>
      <c r="D306" s="46">
        <v>3547.5539615142502</v>
      </c>
      <c r="E306" s="33">
        <v>1026.1602697120072</v>
      </c>
      <c r="F306" s="46">
        <v>1055.7587282671129</v>
      </c>
      <c r="G306" s="40">
        <v>3490</v>
      </c>
      <c r="H306" s="42">
        <v>1025</v>
      </c>
      <c r="I306" s="29"/>
      <c r="J306" s="7">
        <v>6172960.5398006532</v>
      </c>
      <c r="K306" s="47">
        <v>7411379.8639428327</v>
      </c>
      <c r="L306" s="7">
        <v>6055686.6267148405</v>
      </c>
      <c r="M306" s="47">
        <v>8104731.5102464929</v>
      </c>
      <c r="N306" s="29">
        <f t="shared" si="19"/>
        <v>12228647.166515494</v>
      </c>
      <c r="O306" s="29">
        <f t="shared" si="20"/>
        <v>15516111.374189325</v>
      </c>
      <c r="P306" s="43">
        <f t="shared" si="21"/>
        <v>12.228647166515493</v>
      </c>
      <c r="Q306" s="43">
        <f t="shared" si="22"/>
        <v>15.516111374189325</v>
      </c>
      <c r="R306" s="29"/>
      <c r="S306" s="10"/>
    </row>
    <row r="307" spans="1:19" x14ac:dyDescent="0.55000000000000004">
      <c r="A307" s="3" t="s">
        <v>9</v>
      </c>
      <c r="B307" s="3">
        <v>2045</v>
      </c>
      <c r="C307" s="33">
        <v>3527.3537315615795</v>
      </c>
      <c r="D307" s="46">
        <v>3546.6113804056668</v>
      </c>
      <c r="E307" s="33">
        <v>1021.0981285612612</v>
      </c>
      <c r="F307" s="46">
        <v>1051.4641777461663</v>
      </c>
      <c r="G307" s="40">
        <v>3490</v>
      </c>
      <c r="H307" s="42">
        <v>1025</v>
      </c>
      <c r="I307" s="29"/>
      <c r="J307" s="7">
        <v>6072195.9866398359</v>
      </c>
      <c r="K307" s="47">
        <v>7345107.8812974477</v>
      </c>
      <c r="L307" s="7">
        <v>5733455.2490745522</v>
      </c>
      <c r="M307" s="47">
        <v>7788985.1550364429</v>
      </c>
      <c r="N307" s="29">
        <f t="shared" si="19"/>
        <v>11805651.235714387</v>
      </c>
      <c r="O307" s="29">
        <f t="shared" si="20"/>
        <v>15134093.036333891</v>
      </c>
      <c r="P307" s="43">
        <f t="shared" si="21"/>
        <v>11.805651235714388</v>
      </c>
      <c r="Q307" s="43">
        <f t="shared" si="22"/>
        <v>15.134093036333891</v>
      </c>
      <c r="R307" s="29"/>
      <c r="S307" s="10"/>
    </row>
    <row r="308" spans="1:19" x14ac:dyDescent="0.55000000000000004">
      <c r="A308" s="3" t="s">
        <v>10</v>
      </c>
      <c r="B308" s="3">
        <v>2045</v>
      </c>
      <c r="C308" s="33">
        <v>3529.1784356016678</v>
      </c>
      <c r="D308" s="46">
        <v>3548.6985572779213</v>
      </c>
      <c r="E308" s="33">
        <v>1017.134729780063</v>
      </c>
      <c r="F308" s="46">
        <v>1048.0913864941631</v>
      </c>
      <c r="G308" s="40">
        <v>3490</v>
      </c>
      <c r="H308" s="42">
        <v>1025</v>
      </c>
      <c r="I308" s="29"/>
      <c r="J308" s="7">
        <v>6186552.8145330194</v>
      </c>
      <c r="K308" s="47">
        <v>7492392.3537233435</v>
      </c>
      <c r="L308" s="7">
        <v>5486681.7495916495</v>
      </c>
      <c r="M308" s="47">
        <v>7545681.2729820805</v>
      </c>
      <c r="N308" s="29">
        <f t="shared" si="19"/>
        <v>11673234.56412467</v>
      </c>
      <c r="O308" s="29">
        <f t="shared" si="20"/>
        <v>15038073.626705423</v>
      </c>
      <c r="P308" s="43">
        <f t="shared" si="21"/>
        <v>11.67323456412467</v>
      </c>
      <c r="Q308" s="43">
        <f t="shared" si="22"/>
        <v>15.038073626705422</v>
      </c>
      <c r="R308" s="29"/>
      <c r="S308" s="10"/>
    </row>
    <row r="309" spans="1:19" x14ac:dyDescent="0.55000000000000004">
      <c r="A309" s="3" t="s">
        <v>11</v>
      </c>
      <c r="B309" s="3">
        <v>2045</v>
      </c>
      <c r="C309" s="33">
        <v>3522.7757877993331</v>
      </c>
      <c r="D309" s="46">
        <v>3543.4628741211973</v>
      </c>
      <c r="E309" s="33">
        <v>1011.297096813759</v>
      </c>
      <c r="F309" s="46">
        <v>1043.2981641099302</v>
      </c>
      <c r="G309" s="40">
        <v>3490</v>
      </c>
      <c r="H309" s="42">
        <v>1025</v>
      </c>
      <c r="I309" s="29"/>
      <c r="J309" s="7">
        <v>5790958.6944892853</v>
      </c>
      <c r="K309" s="47">
        <v>7126545.3189135641</v>
      </c>
      <c r="L309" s="7">
        <v>5131962.026884363</v>
      </c>
      <c r="M309" s="47">
        <v>7206536.2125356337</v>
      </c>
      <c r="N309" s="29">
        <f t="shared" si="19"/>
        <v>10922920.721373647</v>
      </c>
      <c r="O309" s="29">
        <f t="shared" si="20"/>
        <v>14333081.531449199</v>
      </c>
      <c r="P309" s="43">
        <f t="shared" si="21"/>
        <v>10.922920721373648</v>
      </c>
      <c r="Q309" s="43">
        <f t="shared" si="22"/>
        <v>14.333081531449199</v>
      </c>
      <c r="R309" s="29"/>
      <c r="S309" s="10"/>
    </row>
    <row r="310" spans="1:19" x14ac:dyDescent="0.55000000000000004">
      <c r="A310" s="3" t="s">
        <v>12</v>
      </c>
      <c r="B310" s="3">
        <v>2045</v>
      </c>
      <c r="C310" s="33">
        <v>3515.0806852623696</v>
      </c>
      <c r="D310" s="46">
        <v>3537.2000674030069</v>
      </c>
      <c r="E310" s="33">
        <v>1007.3425155154073</v>
      </c>
      <c r="F310" s="46">
        <v>1039.3993472581919</v>
      </c>
      <c r="G310" s="40">
        <v>3490</v>
      </c>
      <c r="H310" s="42">
        <v>1025</v>
      </c>
      <c r="I310" s="29"/>
      <c r="J310" s="7">
        <v>5336079.2223650962</v>
      </c>
      <c r="K310" s="47">
        <v>6704539.3322451608</v>
      </c>
      <c r="L310" s="7">
        <v>4897598.6295752348</v>
      </c>
      <c r="M310" s="47">
        <v>6936384.0271339007</v>
      </c>
      <c r="N310" s="29">
        <f t="shared" si="19"/>
        <v>10233677.85194033</v>
      </c>
      <c r="O310" s="29">
        <f t="shared" si="20"/>
        <v>13640923.359379061</v>
      </c>
      <c r="P310" s="43">
        <f t="shared" si="21"/>
        <v>10.23367785194033</v>
      </c>
      <c r="Q310" s="43">
        <f t="shared" si="22"/>
        <v>13.640923359379061</v>
      </c>
      <c r="R310" s="29"/>
      <c r="S310" s="10"/>
    </row>
    <row r="311" spans="1:19" x14ac:dyDescent="0.55000000000000004">
      <c r="A311" s="3" t="s">
        <v>13</v>
      </c>
      <c r="B311" s="3">
        <v>2045</v>
      </c>
      <c r="C311" s="33">
        <v>3506.9249739035718</v>
      </c>
      <c r="D311" s="46">
        <v>3530.5753846718535</v>
      </c>
      <c r="E311" s="33">
        <v>1006.5441028432865</v>
      </c>
      <c r="F311" s="46">
        <v>1037.1831494116273</v>
      </c>
      <c r="G311" s="40">
        <v>3490</v>
      </c>
      <c r="H311" s="42">
        <v>1025</v>
      </c>
      <c r="I311" s="29"/>
      <c r="J311" s="7">
        <v>4877022.4044668991</v>
      </c>
      <c r="K311" s="47">
        <v>6274965.6030085571</v>
      </c>
      <c r="L311" s="7">
        <v>4850864.516835589</v>
      </c>
      <c r="M311" s="47">
        <v>6785053.0025200723</v>
      </c>
      <c r="N311" s="29">
        <f t="shared" si="19"/>
        <v>9727886.9213024881</v>
      </c>
      <c r="O311" s="29">
        <f t="shared" si="20"/>
        <v>13060018.60552863</v>
      </c>
      <c r="P311" s="43">
        <f t="shared" si="21"/>
        <v>9.7278869213024883</v>
      </c>
      <c r="Q311" s="43">
        <f t="shared" si="22"/>
        <v>13.060018605528631</v>
      </c>
      <c r="R311" s="29"/>
      <c r="S311" s="10"/>
    </row>
    <row r="312" spans="1:19" x14ac:dyDescent="0.55000000000000004">
      <c r="A312" s="3" t="s">
        <v>14</v>
      </c>
      <c r="B312" s="3">
        <v>2045</v>
      </c>
      <c r="C312" s="33">
        <v>3502.229513187166</v>
      </c>
      <c r="D312" s="46">
        <v>3526.9989517137014</v>
      </c>
      <c r="E312" s="33">
        <v>1005.3431474522041</v>
      </c>
      <c r="F312" s="46">
        <v>1033.906047072978</v>
      </c>
      <c r="G312" s="40">
        <v>3490</v>
      </c>
      <c r="H312" s="42">
        <v>1025</v>
      </c>
      <c r="I312" s="29"/>
      <c r="J312" s="7">
        <v>4623432.3421312356</v>
      </c>
      <c r="K312" s="47">
        <v>6050101.1672709463</v>
      </c>
      <c r="L312" s="7">
        <v>4780952.2385227401</v>
      </c>
      <c r="M312" s="47">
        <v>6564161.31379297</v>
      </c>
      <c r="N312" s="29">
        <f t="shared" si="19"/>
        <v>9404384.5806539766</v>
      </c>
      <c r="O312" s="29">
        <f t="shared" si="20"/>
        <v>12614262.481063917</v>
      </c>
      <c r="P312" s="43">
        <f t="shared" si="21"/>
        <v>9.4043845806539768</v>
      </c>
      <c r="Q312" s="43">
        <f t="shared" si="22"/>
        <v>12.614262481063918</v>
      </c>
      <c r="R312" s="29"/>
      <c r="S312" s="10"/>
    </row>
    <row r="313" spans="1:19" x14ac:dyDescent="0.55000000000000004">
      <c r="A313" s="3" t="s">
        <v>15</v>
      </c>
      <c r="B313" s="3">
        <v>2045</v>
      </c>
      <c r="C313" s="33">
        <v>3495.789622056579</v>
      </c>
      <c r="D313" s="46">
        <v>3524.375420660072</v>
      </c>
      <c r="E313" s="33">
        <v>1010.2979802174125</v>
      </c>
      <c r="F313" s="46">
        <v>1031.8933414813262</v>
      </c>
      <c r="G313" s="40">
        <v>3490</v>
      </c>
      <c r="H313" s="42">
        <v>1025</v>
      </c>
      <c r="I313" s="29"/>
      <c r="J313" s="7">
        <v>4287897.7336457092</v>
      </c>
      <c r="K313" s="47">
        <v>5888306.1926630866</v>
      </c>
      <c r="L313" s="7">
        <v>5072295.3179073455</v>
      </c>
      <c r="M313" s="47">
        <v>6430206.9126000851</v>
      </c>
      <c r="N313" s="29">
        <f t="shared" si="19"/>
        <v>9360193.0515530556</v>
      </c>
      <c r="O313" s="29">
        <f t="shared" si="20"/>
        <v>12318513.105263172</v>
      </c>
      <c r="P313" s="43">
        <f t="shared" si="21"/>
        <v>9.3601930515530558</v>
      </c>
      <c r="Q313" s="43">
        <f t="shared" si="22"/>
        <v>12.318513105263172</v>
      </c>
      <c r="R313" s="29"/>
      <c r="S313" s="10"/>
    </row>
    <row r="314" spans="1:19" x14ac:dyDescent="0.55000000000000004">
      <c r="A314" s="3" t="s">
        <v>16</v>
      </c>
      <c r="B314" s="3">
        <v>2045</v>
      </c>
      <c r="C314" s="33">
        <v>3489.518684132343</v>
      </c>
      <c r="D314" s="46">
        <v>3521.7480568514366</v>
      </c>
      <c r="E314" s="33">
        <v>1011.3895139317848</v>
      </c>
      <c r="F314" s="46">
        <v>1030.5019345694557</v>
      </c>
      <c r="G314" s="40">
        <v>3490</v>
      </c>
      <c r="H314" s="42">
        <v>1025</v>
      </c>
      <c r="I314" s="29"/>
      <c r="J314" s="7">
        <v>3973455.7104965234</v>
      </c>
      <c r="K314" s="47">
        <v>5728935.0199892027</v>
      </c>
      <c r="L314" s="7">
        <v>5137493.7459009113</v>
      </c>
      <c r="M314" s="47">
        <v>6338356.4184826296</v>
      </c>
      <c r="N314" s="29">
        <f t="shared" si="19"/>
        <v>9110949.4563974347</v>
      </c>
      <c r="O314" s="29">
        <f t="shared" si="20"/>
        <v>12067291.438471831</v>
      </c>
      <c r="P314" s="43">
        <f t="shared" si="21"/>
        <v>9.1109494563974351</v>
      </c>
      <c r="Q314" s="43">
        <f t="shared" si="22"/>
        <v>12.067291438471832</v>
      </c>
      <c r="R314" s="29"/>
      <c r="S314" s="10"/>
    </row>
    <row r="315" spans="1:19" x14ac:dyDescent="0.55000000000000004">
      <c r="A315" s="3" t="s">
        <v>17</v>
      </c>
      <c r="B315" s="3">
        <v>2045</v>
      </c>
      <c r="C315" s="33">
        <v>3481.3758189032806</v>
      </c>
      <c r="D315" s="46">
        <v>3517.4799547607286</v>
      </c>
      <c r="E315" s="33">
        <v>1014.3983107092829</v>
      </c>
      <c r="F315" s="46">
        <v>1031.4360099298449</v>
      </c>
      <c r="G315" s="40">
        <v>3490</v>
      </c>
      <c r="H315" s="42">
        <v>1025</v>
      </c>
      <c r="I315" s="29"/>
      <c r="J315" s="7">
        <v>3583097.3300212193</v>
      </c>
      <c r="K315" s="47">
        <v>5475610.1410519574</v>
      </c>
      <c r="L315" s="7">
        <v>5319105.7316673743</v>
      </c>
      <c r="M315" s="47">
        <v>6399948.9916279335</v>
      </c>
      <c r="N315" s="29">
        <f t="shared" si="19"/>
        <v>8902203.0616885945</v>
      </c>
      <c r="O315" s="29">
        <f t="shared" si="20"/>
        <v>11875559.132679891</v>
      </c>
      <c r="P315" s="43">
        <f t="shared" si="21"/>
        <v>8.9022030616885939</v>
      </c>
      <c r="Q315" s="43">
        <f t="shared" si="22"/>
        <v>11.875559132679891</v>
      </c>
      <c r="R315" s="29"/>
      <c r="S315" s="10"/>
    </row>
    <row r="316" spans="1:19" x14ac:dyDescent="0.55000000000000004">
      <c r="A316" s="3" t="s">
        <v>6</v>
      </c>
      <c r="B316" s="3">
        <v>2046</v>
      </c>
      <c r="C316" s="33">
        <v>3476.722414347907</v>
      </c>
      <c r="D316" s="46">
        <v>3512.0398541840823</v>
      </c>
      <c r="E316" s="33">
        <v>1017.0523741612784</v>
      </c>
      <c r="F316" s="46">
        <v>1036.0343015307237</v>
      </c>
      <c r="G316" s="40">
        <v>3490</v>
      </c>
      <c r="H316" s="42">
        <v>1025</v>
      </c>
      <c r="I316" s="29"/>
      <c r="J316" s="7">
        <v>3369062.1393127777</v>
      </c>
      <c r="K316" s="47">
        <v>5162161.8728642222</v>
      </c>
      <c r="L316" s="7">
        <v>5481601.0667575896</v>
      </c>
      <c r="M316" s="47">
        <v>6707216.8811259111</v>
      </c>
      <c r="N316" s="29">
        <f t="shared" si="19"/>
        <v>8850663.2060703672</v>
      </c>
      <c r="O316" s="29">
        <f t="shared" si="20"/>
        <v>11869378.753990132</v>
      </c>
      <c r="P316" s="43">
        <f t="shared" si="21"/>
        <v>8.8506632060703669</v>
      </c>
      <c r="Q316" s="43">
        <f t="shared" si="22"/>
        <v>11.869378753990132</v>
      </c>
      <c r="R316" s="29"/>
      <c r="S316" s="10"/>
    </row>
    <row r="317" spans="1:19" x14ac:dyDescent="0.55000000000000004">
      <c r="A317" s="3" t="s">
        <v>7</v>
      </c>
      <c r="B317" s="3">
        <v>2046</v>
      </c>
      <c r="C317" s="33">
        <v>3471.6700075268163</v>
      </c>
      <c r="D317" s="46">
        <v>3506.4653042301397</v>
      </c>
      <c r="E317" s="33">
        <v>1016.6139904893619</v>
      </c>
      <c r="F317" s="46">
        <v>1037.3045708206532</v>
      </c>
      <c r="G317" s="40">
        <v>3490</v>
      </c>
      <c r="H317" s="42">
        <v>1025</v>
      </c>
      <c r="I317" s="29"/>
      <c r="J317" s="7">
        <v>3143932.0215415973</v>
      </c>
      <c r="K317" s="47">
        <v>4851848.3647584822</v>
      </c>
      <c r="L317" s="7">
        <v>5454614.9747153288</v>
      </c>
      <c r="M317" s="47">
        <v>6793303.587263383</v>
      </c>
      <c r="N317" s="29">
        <f t="shared" si="19"/>
        <v>8598546.9962569252</v>
      </c>
      <c r="O317" s="29">
        <f t="shared" si="20"/>
        <v>11645151.952021865</v>
      </c>
      <c r="P317" s="43">
        <f t="shared" si="21"/>
        <v>8.5985469962569248</v>
      </c>
      <c r="Q317" s="43">
        <f t="shared" si="22"/>
        <v>11.645151952021866</v>
      </c>
      <c r="R317" s="29"/>
      <c r="S317" s="10"/>
    </row>
    <row r="318" spans="1:19" x14ac:dyDescent="0.55000000000000004">
      <c r="A318" s="3" t="s">
        <v>8</v>
      </c>
      <c r="B318" s="3">
        <v>2046</v>
      </c>
      <c r="C318" s="33">
        <v>3469.6972627804798</v>
      </c>
      <c r="D318" s="46">
        <v>3503.2510617149201</v>
      </c>
      <c r="E318" s="33">
        <v>1017.4036678660161</v>
      </c>
      <c r="F318" s="46">
        <v>1040.5778769175436</v>
      </c>
      <c r="G318" s="40">
        <v>3490</v>
      </c>
      <c r="H318" s="42">
        <v>1025</v>
      </c>
      <c r="I318" s="29"/>
      <c r="J318" s="7">
        <v>3058078.4074601</v>
      </c>
      <c r="K318" s="47">
        <v>4677939.6222208012</v>
      </c>
      <c r="L318" s="7">
        <v>5503273.0779902693</v>
      </c>
      <c r="M318" s="47">
        <v>7017504.3604792524</v>
      </c>
      <c r="N318" s="29">
        <f t="shared" si="19"/>
        <v>8561351.4854503684</v>
      </c>
      <c r="O318" s="29">
        <f t="shared" si="20"/>
        <v>11695443.982700054</v>
      </c>
      <c r="P318" s="43">
        <f t="shared" si="21"/>
        <v>8.5613514854503681</v>
      </c>
      <c r="Q318" s="43">
        <f t="shared" si="22"/>
        <v>11.695443982700054</v>
      </c>
      <c r="R318" s="29"/>
      <c r="S318" s="10"/>
    </row>
    <row r="319" spans="1:19" x14ac:dyDescent="0.55000000000000004">
      <c r="A319" s="3" t="s">
        <v>9</v>
      </c>
      <c r="B319" s="3">
        <v>2046</v>
      </c>
      <c r="C319" s="33">
        <v>3475.0179837516175</v>
      </c>
      <c r="D319" s="46">
        <v>3506.0196741543691</v>
      </c>
      <c r="E319" s="33">
        <v>1013.6942231433144</v>
      </c>
      <c r="F319" s="46">
        <v>1038.9919212044101</v>
      </c>
      <c r="G319" s="40">
        <v>3490</v>
      </c>
      <c r="H319" s="42">
        <v>1025</v>
      </c>
      <c r="I319" s="29"/>
      <c r="J319" s="7">
        <v>3292263.1884882529</v>
      </c>
      <c r="K319" s="47">
        <v>4827516.2407006798</v>
      </c>
      <c r="L319" s="7">
        <v>5276361.1953940047</v>
      </c>
      <c r="M319" s="47">
        <v>6908439.1357026063</v>
      </c>
      <c r="N319" s="29">
        <f t="shared" si="19"/>
        <v>8568624.3838822581</v>
      </c>
      <c r="O319" s="29">
        <f t="shared" si="20"/>
        <v>11735955.376403287</v>
      </c>
      <c r="P319" s="43">
        <f t="shared" si="21"/>
        <v>8.5686243838822573</v>
      </c>
      <c r="Q319" s="43">
        <f t="shared" si="22"/>
        <v>11.735955376403288</v>
      </c>
      <c r="R319" s="29"/>
      <c r="S319" s="10"/>
    </row>
    <row r="320" spans="1:19" x14ac:dyDescent="0.55000000000000004">
      <c r="A320" s="3" t="s">
        <v>10</v>
      </c>
      <c r="B320" s="3">
        <v>2046</v>
      </c>
      <c r="C320" s="33">
        <v>3490.2623840526726</v>
      </c>
      <c r="D320" s="46">
        <v>3517.389885051507</v>
      </c>
      <c r="E320" s="33">
        <v>1009.3796236319556</v>
      </c>
      <c r="F320" s="46">
        <v>1037.4101025325176</v>
      </c>
      <c r="G320" s="40">
        <v>3490</v>
      </c>
      <c r="H320" s="42">
        <v>1025</v>
      </c>
      <c r="I320" s="29"/>
      <c r="J320" s="7">
        <v>4010126.0774043091</v>
      </c>
      <c r="K320" s="47">
        <v>5470340.9621844171</v>
      </c>
      <c r="L320" s="7">
        <v>5017719.663204316</v>
      </c>
      <c r="M320" s="47">
        <v>6800474.4670845736</v>
      </c>
      <c r="N320" s="29">
        <f t="shared" si="19"/>
        <v>9027845.7406086251</v>
      </c>
      <c r="O320" s="29">
        <f t="shared" si="20"/>
        <v>12270815.42926899</v>
      </c>
      <c r="P320" s="43">
        <f t="shared" si="21"/>
        <v>9.0278457406086243</v>
      </c>
      <c r="Q320" s="43">
        <f t="shared" si="22"/>
        <v>12.270815429268989</v>
      </c>
      <c r="R320" s="29"/>
      <c r="S320" s="10"/>
    </row>
    <row r="321" spans="1:19" x14ac:dyDescent="0.55000000000000004">
      <c r="A321" s="3" t="s">
        <v>11</v>
      </c>
      <c r="B321" s="3">
        <v>2046</v>
      </c>
      <c r="C321" s="33">
        <v>3519.9749699985277</v>
      </c>
      <c r="D321" s="46">
        <v>3541.6787411204941</v>
      </c>
      <c r="E321" s="33">
        <v>1003.2993207473634</v>
      </c>
      <c r="F321" s="46">
        <v>1034.4445036995255</v>
      </c>
      <c r="G321" s="40">
        <v>3490</v>
      </c>
      <c r="H321" s="42">
        <v>1025</v>
      </c>
      <c r="I321" s="29"/>
      <c r="J321" s="7">
        <v>5622878.5337911583</v>
      </c>
      <c r="K321" s="47">
        <v>7004637.3067510687</v>
      </c>
      <c r="L321" s="7">
        <v>4662995.6231252067</v>
      </c>
      <c r="M321" s="47">
        <v>6600216.4138238076</v>
      </c>
      <c r="N321" s="29">
        <f t="shared" si="19"/>
        <v>10285874.156916365</v>
      </c>
      <c r="O321" s="29">
        <f t="shared" si="20"/>
        <v>13604853.720574876</v>
      </c>
      <c r="P321" s="43">
        <f t="shared" si="21"/>
        <v>10.285874156916366</v>
      </c>
      <c r="Q321" s="43">
        <f t="shared" si="22"/>
        <v>13.604853720574877</v>
      </c>
      <c r="R321" s="29"/>
      <c r="S321" s="10"/>
    </row>
    <row r="322" spans="1:19" x14ac:dyDescent="0.55000000000000004">
      <c r="A322" s="3" t="s">
        <v>12</v>
      </c>
      <c r="B322" s="3">
        <v>2046</v>
      </c>
      <c r="C322" s="33">
        <v>3528.1643314368839</v>
      </c>
      <c r="D322" s="46">
        <v>3547.4221113445865</v>
      </c>
      <c r="E322" s="33">
        <v>998.55752748202576</v>
      </c>
      <c r="F322" s="46">
        <v>1032.0804193984147</v>
      </c>
      <c r="G322" s="40">
        <v>3490</v>
      </c>
      <c r="H322" s="42">
        <v>1025</v>
      </c>
      <c r="I322" s="29"/>
      <c r="J322" s="7">
        <v>6122838.7670463845</v>
      </c>
      <c r="K322" s="47">
        <v>7402087.4958847417</v>
      </c>
      <c r="L322" s="7">
        <v>4394283.574488122</v>
      </c>
      <c r="M322" s="47">
        <v>6442601.5054072207</v>
      </c>
      <c r="N322" s="29">
        <f t="shared" si="19"/>
        <v>10517122.341534507</v>
      </c>
      <c r="O322" s="29">
        <f t="shared" si="20"/>
        <v>13844689.001291962</v>
      </c>
      <c r="P322" s="43">
        <f t="shared" si="21"/>
        <v>10.517122341534506</v>
      </c>
      <c r="Q322" s="43">
        <f t="shared" si="22"/>
        <v>13.844689001291963</v>
      </c>
      <c r="R322" s="29"/>
      <c r="S322" s="10"/>
    </row>
    <row r="323" spans="1:19" x14ac:dyDescent="0.55000000000000004">
      <c r="A323" s="3" t="s">
        <v>13</v>
      </c>
      <c r="B323" s="3">
        <v>2046</v>
      </c>
      <c r="C323" s="33">
        <v>3517.3132055314895</v>
      </c>
      <c r="D323" s="46">
        <v>3542.559952032952</v>
      </c>
      <c r="E323" s="33">
        <v>1002.810803256833</v>
      </c>
      <c r="F323" s="46">
        <v>1030.5823855139909</v>
      </c>
      <c r="G323" s="40">
        <v>3490</v>
      </c>
      <c r="H323" s="42">
        <v>1025</v>
      </c>
      <c r="I323" s="29"/>
      <c r="J323" s="7">
        <v>5465855.124382332</v>
      </c>
      <c r="K323" s="47">
        <v>7064672.5620514555</v>
      </c>
      <c r="L323" s="7">
        <v>4634992.6487820391</v>
      </c>
      <c r="M323" s="47">
        <v>6343655.2394934921</v>
      </c>
      <c r="N323" s="29">
        <f t="shared" si="19"/>
        <v>10100847.773164371</v>
      </c>
      <c r="O323" s="29">
        <f t="shared" si="20"/>
        <v>13408327.801544948</v>
      </c>
      <c r="P323" s="43">
        <f t="shared" si="21"/>
        <v>10.100847773164372</v>
      </c>
      <c r="Q323" s="43">
        <f t="shared" si="22"/>
        <v>13.408327801544948</v>
      </c>
      <c r="R323" s="29"/>
      <c r="S323" s="10"/>
    </row>
    <row r="324" spans="1:19" x14ac:dyDescent="0.55000000000000004">
      <c r="A324" s="3" t="s">
        <v>14</v>
      </c>
      <c r="B324" s="3">
        <v>2046</v>
      </c>
      <c r="C324" s="33">
        <v>3508.336155138747</v>
      </c>
      <c r="D324" s="46">
        <v>3539.7090119079976</v>
      </c>
      <c r="E324" s="33">
        <v>1007.6254652242685</v>
      </c>
      <c r="F324" s="46">
        <v>1029.0984362342044</v>
      </c>
      <c r="G324" s="40">
        <v>3490</v>
      </c>
      <c r="H324" s="42">
        <v>1025</v>
      </c>
      <c r="I324" s="29"/>
      <c r="J324" s="7">
        <v>4954769.9491402917</v>
      </c>
      <c r="K324" s="47">
        <v>6871656.9695583321</v>
      </c>
      <c r="L324" s="7">
        <v>4914205.3440216063</v>
      </c>
      <c r="M324" s="47">
        <v>6246344.9422271</v>
      </c>
      <c r="N324" s="29">
        <f t="shared" si="19"/>
        <v>9868975.2931618989</v>
      </c>
      <c r="O324" s="29">
        <f t="shared" si="20"/>
        <v>13118001.911785431</v>
      </c>
      <c r="P324" s="43">
        <f t="shared" si="21"/>
        <v>9.868975293161899</v>
      </c>
      <c r="Q324" s="43">
        <f t="shared" si="22"/>
        <v>13.118001911785431</v>
      </c>
      <c r="R324" s="29"/>
      <c r="S324" s="10"/>
    </row>
    <row r="325" spans="1:19" x14ac:dyDescent="0.55000000000000004">
      <c r="A325" s="3" t="s">
        <v>15</v>
      </c>
      <c r="B325" s="3">
        <v>2046</v>
      </c>
      <c r="C325" s="33">
        <v>3504.6737175090602</v>
      </c>
      <c r="D325" s="46">
        <v>3537.2608985595793</v>
      </c>
      <c r="E325" s="33">
        <v>1012.762059312214</v>
      </c>
      <c r="F325" s="46">
        <v>1029.2523142189132</v>
      </c>
      <c r="G325" s="40">
        <v>3490</v>
      </c>
      <c r="H325" s="42">
        <v>1025</v>
      </c>
      <c r="I325" s="29"/>
      <c r="J325" s="7">
        <v>4754464.1948687918</v>
      </c>
      <c r="K325" s="47">
        <v>6708562.8947340958</v>
      </c>
      <c r="L325" s="7">
        <v>5220000.8935941225</v>
      </c>
      <c r="M325" s="47">
        <v>6256407.3314031707</v>
      </c>
      <c r="N325" s="29">
        <f t="shared" si="19"/>
        <v>9974465.0884629153</v>
      </c>
      <c r="O325" s="29">
        <f t="shared" si="20"/>
        <v>12964970.226137266</v>
      </c>
      <c r="P325" s="43">
        <f t="shared" si="21"/>
        <v>9.9744650884629156</v>
      </c>
      <c r="Q325" s="43">
        <f t="shared" si="22"/>
        <v>12.964970226137266</v>
      </c>
      <c r="R325" s="29"/>
      <c r="S325" s="10"/>
    </row>
    <row r="326" spans="1:19" x14ac:dyDescent="0.55000000000000004">
      <c r="A326" s="3" t="s">
        <v>16</v>
      </c>
      <c r="B326" s="3">
        <v>2046</v>
      </c>
      <c r="C326" s="33">
        <v>3503.7340056248222</v>
      </c>
      <c r="D326" s="46">
        <v>3537.0552236968529</v>
      </c>
      <c r="E326" s="33">
        <v>1015.6791041534719</v>
      </c>
      <c r="F326" s="46">
        <v>1031.3556770271537</v>
      </c>
      <c r="G326" s="40">
        <v>3490</v>
      </c>
      <c r="H326" s="42">
        <v>1025</v>
      </c>
      <c r="I326" s="29"/>
      <c r="J326" s="7">
        <v>4703837.0110594528</v>
      </c>
      <c r="K326" s="47">
        <v>6694958.9176077675</v>
      </c>
      <c r="L326" s="7">
        <v>5397257.2637336999</v>
      </c>
      <c r="M326" s="47">
        <v>6394644.931394849</v>
      </c>
      <c r="N326" s="29">
        <f t="shared" si="19"/>
        <v>10101094.274793152</v>
      </c>
      <c r="O326" s="29">
        <f t="shared" si="20"/>
        <v>13089603.849002616</v>
      </c>
      <c r="P326" s="43">
        <f t="shared" si="21"/>
        <v>10.101094274793152</v>
      </c>
      <c r="Q326" s="43">
        <f t="shared" si="22"/>
        <v>13.089603849002616</v>
      </c>
      <c r="R326" s="29"/>
      <c r="S326" s="10"/>
    </row>
    <row r="327" spans="1:19" x14ac:dyDescent="0.55000000000000004">
      <c r="A327" s="3" t="s">
        <v>17</v>
      </c>
      <c r="B327" s="3">
        <v>2046</v>
      </c>
      <c r="C327" s="33">
        <v>3500.321727200429</v>
      </c>
      <c r="D327" s="46">
        <v>3534.8761064592954</v>
      </c>
      <c r="E327" s="33">
        <v>1021.9092449116611</v>
      </c>
      <c r="F327" s="46">
        <v>1037.1705658788444</v>
      </c>
      <c r="G327" s="40">
        <v>3490</v>
      </c>
      <c r="H327" s="42">
        <v>1025</v>
      </c>
      <c r="I327" s="29"/>
      <c r="J327" s="7">
        <v>4522627.512586168</v>
      </c>
      <c r="K327" s="47">
        <v>6551911.2555647222</v>
      </c>
      <c r="L327" s="7">
        <v>5784553.7135581095</v>
      </c>
      <c r="M327" s="47">
        <v>6784197.9514674842</v>
      </c>
      <c r="N327" s="29">
        <f t="shared" si="19"/>
        <v>10307181.226144277</v>
      </c>
      <c r="O327" s="29">
        <f t="shared" si="20"/>
        <v>13336109.207032207</v>
      </c>
      <c r="P327" s="43">
        <f t="shared" si="21"/>
        <v>10.307181226144277</v>
      </c>
      <c r="Q327" s="43">
        <f t="shared" si="22"/>
        <v>13.336109207032207</v>
      </c>
      <c r="R327" s="29"/>
      <c r="S327" s="10"/>
    </row>
    <row r="328" spans="1:19" x14ac:dyDescent="0.55000000000000004">
      <c r="A328" s="3" t="s">
        <v>6</v>
      </c>
      <c r="B328" s="3">
        <v>2047</v>
      </c>
      <c r="C328" s="33">
        <v>3497.8450161535275</v>
      </c>
      <c r="D328" s="46">
        <v>3528.9451463302207</v>
      </c>
      <c r="E328" s="33">
        <v>1024.4807368508671</v>
      </c>
      <c r="F328" s="46">
        <v>1043.7043904697316</v>
      </c>
      <c r="G328" s="40">
        <v>3490</v>
      </c>
      <c r="H328" s="42">
        <v>1025</v>
      </c>
      <c r="I328" s="29"/>
      <c r="J328" s="7">
        <v>4393571.6645134548</v>
      </c>
      <c r="K328" s="47">
        <v>6171854.264607463</v>
      </c>
      <c r="L328" s="7">
        <v>5947891.1249804646</v>
      </c>
      <c r="M328" s="47">
        <v>7234978.363147242</v>
      </c>
      <c r="N328" s="29">
        <f t="shared" si="19"/>
        <v>10341462.789493918</v>
      </c>
      <c r="O328" s="29">
        <f t="shared" si="20"/>
        <v>13406832.627754705</v>
      </c>
      <c r="P328" s="43">
        <f t="shared" si="21"/>
        <v>10.341462789493919</v>
      </c>
      <c r="Q328" s="43">
        <f t="shared" si="22"/>
        <v>13.406832627754705</v>
      </c>
      <c r="R328" s="29"/>
      <c r="S328" s="10"/>
    </row>
    <row r="329" spans="1:19" x14ac:dyDescent="0.55000000000000004">
      <c r="A329" s="3" t="s">
        <v>7</v>
      </c>
      <c r="B329" s="3">
        <v>2047</v>
      </c>
      <c r="C329" s="33">
        <v>3495.3853173444168</v>
      </c>
      <c r="D329" s="46">
        <v>3524.3684886924434</v>
      </c>
      <c r="E329" s="33">
        <v>1026.4899489833997</v>
      </c>
      <c r="F329" s="46">
        <v>1047.6632504413035</v>
      </c>
      <c r="G329" s="40">
        <v>3490</v>
      </c>
      <c r="H329" s="42">
        <v>1025</v>
      </c>
      <c r="I329" s="29"/>
      <c r="J329" s="7">
        <v>4267260.3702236339</v>
      </c>
      <c r="K329" s="47">
        <v>5887882.5203677416</v>
      </c>
      <c r="L329" s="7">
        <v>6076939.0712658847</v>
      </c>
      <c r="M329" s="47">
        <v>7515073.8765355479</v>
      </c>
      <c r="N329" s="29">
        <f t="shared" si="19"/>
        <v>10344199.441489518</v>
      </c>
      <c r="O329" s="29">
        <f t="shared" si="20"/>
        <v>13402956.396903289</v>
      </c>
      <c r="P329" s="43">
        <f t="shared" si="21"/>
        <v>10.344199441489518</v>
      </c>
      <c r="Q329" s="43">
        <f t="shared" si="22"/>
        <v>13.40295639690329</v>
      </c>
      <c r="R329" s="29"/>
      <c r="S329" s="10"/>
    </row>
    <row r="330" spans="1:19" x14ac:dyDescent="0.55000000000000004">
      <c r="A330" s="3" t="s">
        <v>8</v>
      </c>
      <c r="B330" s="3">
        <v>2047</v>
      </c>
      <c r="C330" s="33">
        <v>3494.2541695726063</v>
      </c>
      <c r="D330" s="46">
        <v>3521.0770025926549</v>
      </c>
      <c r="E330" s="33">
        <v>1027.7609864846524</v>
      </c>
      <c r="F330" s="46">
        <v>1051.223206378663</v>
      </c>
      <c r="G330" s="40">
        <v>3490</v>
      </c>
      <c r="H330" s="42">
        <v>1025</v>
      </c>
      <c r="I330" s="29"/>
      <c r="J330" s="7">
        <v>4209797.2716250475</v>
      </c>
      <c r="K330" s="47">
        <v>5688651.2576932982</v>
      </c>
      <c r="L330" s="7">
        <v>6159229.3304755082</v>
      </c>
      <c r="M330" s="47">
        <v>7771476.1754736584</v>
      </c>
      <c r="N330" s="29">
        <f t="shared" si="19"/>
        <v>10369026.602100555</v>
      </c>
      <c r="O330" s="29">
        <f t="shared" si="20"/>
        <v>13460127.433166957</v>
      </c>
      <c r="P330" s="43">
        <f t="shared" si="21"/>
        <v>10.369026602100554</v>
      </c>
      <c r="Q330" s="43">
        <f t="shared" si="22"/>
        <v>13.460127433166956</v>
      </c>
      <c r="R330" s="29"/>
      <c r="S330" s="10"/>
    </row>
    <row r="331" spans="1:19" x14ac:dyDescent="0.55000000000000004">
      <c r="A331" s="3" t="s">
        <v>9</v>
      </c>
      <c r="B331" s="3">
        <v>2047</v>
      </c>
      <c r="C331" s="33">
        <v>3503.5505766161791</v>
      </c>
      <c r="D331" s="46">
        <v>3526.4954958245153</v>
      </c>
      <c r="E331" s="33">
        <v>1026.3765086865656</v>
      </c>
      <c r="F331" s="46">
        <v>1052.8619495331268</v>
      </c>
      <c r="G331" s="40">
        <v>3490</v>
      </c>
      <c r="H331" s="42">
        <v>1025</v>
      </c>
      <c r="I331" s="29"/>
      <c r="J331" s="7">
        <v>4693984.0521571664</v>
      </c>
      <c r="K331" s="47">
        <v>6018845.0392824765</v>
      </c>
      <c r="L331" s="7">
        <v>6069626.2559707593</v>
      </c>
      <c r="M331" s="47">
        <v>7891022.7058248837</v>
      </c>
      <c r="N331" s="29">
        <f t="shared" si="19"/>
        <v>10763610.308127925</v>
      </c>
      <c r="O331" s="29">
        <f t="shared" si="20"/>
        <v>13909867.74510736</v>
      </c>
      <c r="P331" s="43">
        <f t="shared" si="21"/>
        <v>10.763610308127925</v>
      </c>
      <c r="Q331" s="43">
        <f t="shared" si="22"/>
        <v>13.909867745107361</v>
      </c>
      <c r="R331" s="29"/>
      <c r="S331" s="10"/>
    </row>
    <row r="332" spans="1:19" x14ac:dyDescent="0.55000000000000004">
      <c r="A332" s="3" t="s">
        <v>10</v>
      </c>
      <c r="B332" s="3">
        <v>2047</v>
      </c>
      <c r="C332" s="33">
        <v>3534.5290158464841</v>
      </c>
      <c r="D332" s="46">
        <v>3551.5182264074665</v>
      </c>
      <c r="E332" s="33">
        <v>1025.1694496351338</v>
      </c>
      <c r="F332" s="46">
        <v>1054.6332284652008</v>
      </c>
      <c r="G332" s="40">
        <v>3490</v>
      </c>
      <c r="H332" s="42">
        <v>1025</v>
      </c>
      <c r="I332" s="29"/>
      <c r="J332" s="7">
        <v>6529288.9723443873</v>
      </c>
      <c r="K332" s="47">
        <v>7694385.2269031312</v>
      </c>
      <c r="L332" s="7">
        <v>5991993.2107916456</v>
      </c>
      <c r="M332" s="47">
        <v>8021338.9127169382</v>
      </c>
      <c r="N332" s="29">
        <f t="shared" si="19"/>
        <v>12521282.183136033</v>
      </c>
      <c r="O332" s="29">
        <f t="shared" si="20"/>
        <v>15715724.139620069</v>
      </c>
      <c r="P332" s="43">
        <f t="shared" si="21"/>
        <v>12.521282183136034</v>
      </c>
      <c r="Q332" s="43">
        <f t="shared" si="22"/>
        <v>15.71572413962007</v>
      </c>
      <c r="R332" s="29"/>
      <c r="S332" s="10"/>
    </row>
    <row r="333" spans="1:19" x14ac:dyDescent="0.55000000000000004">
      <c r="A333" s="3" t="s">
        <v>11</v>
      </c>
      <c r="B333" s="3">
        <v>2047</v>
      </c>
      <c r="C333" s="33">
        <v>3566.9048934999419</v>
      </c>
      <c r="D333" s="46">
        <v>3578.5918008173476</v>
      </c>
      <c r="E333" s="33">
        <v>1020.324422624216</v>
      </c>
      <c r="F333" s="46">
        <v>1053.8651624851602</v>
      </c>
      <c r="G333" s="40">
        <v>3490</v>
      </c>
      <c r="H333" s="42">
        <v>1025</v>
      </c>
      <c r="I333" s="29"/>
      <c r="J333" s="7">
        <v>8859250.1579682473</v>
      </c>
      <c r="K333" s="47">
        <v>9819388.0662409272</v>
      </c>
      <c r="L333" s="7">
        <v>5684905.1005021632</v>
      </c>
      <c r="M333" s="47">
        <v>7964689.3524083905</v>
      </c>
      <c r="N333" s="29">
        <f t="shared" si="19"/>
        <v>14544155.25847041</v>
      </c>
      <c r="O333" s="29">
        <f t="shared" si="20"/>
        <v>17784077.418649316</v>
      </c>
      <c r="P333" s="43">
        <f t="shared" si="21"/>
        <v>14.544155258470411</v>
      </c>
      <c r="Q333" s="43">
        <f t="shared" si="22"/>
        <v>17.784077418649314</v>
      </c>
      <c r="R333" s="29"/>
      <c r="S333" s="10"/>
    </row>
    <row r="334" spans="1:19" x14ac:dyDescent="0.55000000000000004">
      <c r="A334" s="3" t="s">
        <v>12</v>
      </c>
      <c r="B334" s="3">
        <v>2047</v>
      </c>
      <c r="C334" s="33">
        <v>3576.0196750864025</v>
      </c>
      <c r="D334" s="46">
        <v>3584.3671986156469</v>
      </c>
      <c r="E334" s="33">
        <v>1016.2671744431183</v>
      </c>
      <c r="F334" s="46">
        <v>1053.3232374212585</v>
      </c>
      <c r="G334" s="40">
        <v>3490</v>
      </c>
      <c r="H334" s="42">
        <v>1025</v>
      </c>
      <c r="I334" s="29"/>
      <c r="J334" s="7">
        <v>9602391.1733089257</v>
      </c>
      <c r="K334" s="47">
        <v>10318306.252547221</v>
      </c>
      <c r="L334" s="7">
        <v>5433307.7703652587</v>
      </c>
      <c r="M334" s="47">
        <v>7924853.6267203661</v>
      </c>
      <c r="N334" s="29">
        <f t="shared" si="19"/>
        <v>15035698.943674184</v>
      </c>
      <c r="O334" s="29">
        <f t="shared" si="20"/>
        <v>18243159.879267588</v>
      </c>
      <c r="P334" s="43">
        <f t="shared" si="21"/>
        <v>15.035698943674184</v>
      </c>
      <c r="Q334" s="43">
        <f t="shared" si="22"/>
        <v>18.243159879267587</v>
      </c>
      <c r="R334" s="29"/>
      <c r="S334" s="10"/>
    </row>
    <row r="335" spans="1:19" x14ac:dyDescent="0.55000000000000004">
      <c r="A335" s="3" t="s">
        <v>13</v>
      </c>
      <c r="B335" s="3">
        <v>2047</v>
      </c>
      <c r="C335" s="33">
        <v>3559.3574119783716</v>
      </c>
      <c r="D335" s="46">
        <v>3579.0055926468631</v>
      </c>
      <c r="E335" s="33">
        <v>1032.7809906437283</v>
      </c>
      <c r="F335" s="46">
        <v>1054.7174941978808</v>
      </c>
      <c r="G335" s="40">
        <v>3490</v>
      </c>
      <c r="H335" s="42">
        <v>1025</v>
      </c>
      <c r="I335" s="29"/>
      <c r="J335" s="7">
        <v>8274332.2795430571</v>
      </c>
      <c r="K335" s="47">
        <v>9854587.2239176072</v>
      </c>
      <c r="L335" s="7">
        <v>6489127.125733085</v>
      </c>
      <c r="M335" s="47">
        <v>8027569.5209912984</v>
      </c>
      <c r="N335" s="29">
        <f t="shared" si="19"/>
        <v>14763459.405276142</v>
      </c>
      <c r="O335" s="29">
        <f t="shared" si="20"/>
        <v>17882156.744908907</v>
      </c>
      <c r="P335" s="43">
        <f t="shared" si="21"/>
        <v>14.763459405276143</v>
      </c>
      <c r="Q335" s="43">
        <f t="shared" si="22"/>
        <v>17.882156744908908</v>
      </c>
      <c r="R335" s="29"/>
      <c r="S335" s="10"/>
    </row>
    <row r="336" spans="1:19" x14ac:dyDescent="0.55000000000000004">
      <c r="A336" s="3" t="s">
        <v>14</v>
      </c>
      <c r="B336" s="3">
        <v>2047</v>
      </c>
      <c r="C336" s="33">
        <v>3545.456932165378</v>
      </c>
      <c r="D336" s="46">
        <v>3574.8365801821733</v>
      </c>
      <c r="E336" s="33">
        <v>1044.1455637727954</v>
      </c>
      <c r="F336" s="46">
        <v>1054.7680715029878</v>
      </c>
      <c r="G336" s="40">
        <v>3490</v>
      </c>
      <c r="H336" s="42">
        <v>1025</v>
      </c>
      <c r="I336" s="29"/>
      <c r="J336" s="7">
        <v>7264460.4689334063</v>
      </c>
      <c r="K336" s="47">
        <v>9503669.57242666</v>
      </c>
      <c r="L336" s="7">
        <v>7265928.475186795</v>
      </c>
      <c r="M336" s="47">
        <v>8031309.2069309233</v>
      </c>
      <c r="N336" s="29">
        <f t="shared" si="19"/>
        <v>14530388.944120202</v>
      </c>
      <c r="O336" s="29">
        <f t="shared" si="20"/>
        <v>17534978.779357582</v>
      </c>
      <c r="P336" s="43">
        <f t="shared" si="21"/>
        <v>14.530388944120203</v>
      </c>
      <c r="Q336" s="43">
        <f t="shared" si="22"/>
        <v>17.534978779357584</v>
      </c>
      <c r="R336" s="29"/>
      <c r="S336" s="10"/>
    </row>
    <row r="337" spans="1:19" x14ac:dyDescent="0.55000000000000004">
      <c r="A337" s="3" t="s">
        <v>15</v>
      </c>
      <c r="B337" s="3">
        <v>2047</v>
      </c>
      <c r="C337" s="33">
        <v>3542.4430102919014</v>
      </c>
      <c r="D337" s="46">
        <v>3570.910408185493</v>
      </c>
      <c r="E337" s="33">
        <v>1045.1159766954272</v>
      </c>
      <c r="F337" s="46">
        <v>1053.3882528166598</v>
      </c>
      <c r="G337" s="40">
        <v>3490</v>
      </c>
      <c r="H337" s="42">
        <v>1025</v>
      </c>
      <c r="I337" s="29"/>
      <c r="J337" s="7">
        <v>7056684.7805774892</v>
      </c>
      <c r="K337" s="47">
        <v>9180872.4396454338</v>
      </c>
      <c r="L337" s="7">
        <v>7334240.6505573299</v>
      </c>
      <c r="M337" s="47">
        <v>7929625.7567428369</v>
      </c>
      <c r="N337" s="29">
        <f t="shared" ref="N337:N400" si="23">L337+J337</f>
        <v>14390925.43113482</v>
      </c>
      <c r="O337" s="29">
        <f t="shared" ref="O337:O400" si="24">M337+K337</f>
        <v>17110498.196388271</v>
      </c>
      <c r="P337" s="43">
        <f t="shared" ref="P337:P400" si="25">N337/1000000</f>
        <v>14.39092543113482</v>
      </c>
      <c r="Q337" s="43">
        <f t="shared" ref="Q337:Q400" si="26">O337/1000000</f>
        <v>17.110498196388271</v>
      </c>
      <c r="R337" s="29"/>
      <c r="S337" s="10"/>
    </row>
    <row r="338" spans="1:19" x14ac:dyDescent="0.55000000000000004">
      <c r="A338" s="3" t="s">
        <v>16</v>
      </c>
      <c r="B338" s="3">
        <v>2047</v>
      </c>
      <c r="C338" s="33">
        <v>3540.1860918768734</v>
      </c>
      <c r="D338" s="46">
        <v>3567.8184849527165</v>
      </c>
      <c r="E338" s="33">
        <v>1045.4092248915783</v>
      </c>
      <c r="F338" s="46">
        <v>1054.8162157128725</v>
      </c>
      <c r="G338" s="40">
        <v>3490</v>
      </c>
      <c r="H338" s="42">
        <v>1025</v>
      </c>
      <c r="I338" s="29"/>
      <c r="J338" s="7">
        <v>6903711.9012342067</v>
      </c>
      <c r="K338" s="47">
        <v>8931927.6211350746</v>
      </c>
      <c r="L338" s="7">
        <v>7354945.7326947851</v>
      </c>
      <c r="M338" s="47">
        <v>8034868.9898097832</v>
      </c>
      <c r="N338" s="29">
        <f t="shared" si="23"/>
        <v>14258657.633928992</v>
      </c>
      <c r="O338" s="29">
        <f t="shared" si="24"/>
        <v>16966796.61094486</v>
      </c>
      <c r="P338" s="43">
        <f t="shared" si="25"/>
        <v>14.258657633928992</v>
      </c>
      <c r="Q338" s="43">
        <f t="shared" si="26"/>
        <v>16.966796610944861</v>
      </c>
      <c r="R338" s="29"/>
      <c r="S338" s="10"/>
    </row>
    <row r="339" spans="1:19" x14ac:dyDescent="0.55000000000000004">
      <c r="A339" s="3" t="s">
        <v>17</v>
      </c>
      <c r="B339" s="3">
        <v>2047</v>
      </c>
      <c r="C339" s="33">
        <v>3535.9022802686591</v>
      </c>
      <c r="D339" s="46">
        <v>3563.2289128130951</v>
      </c>
      <c r="E339" s="33">
        <v>1048.2698765539192</v>
      </c>
      <c r="F339" s="46">
        <v>1058.8956837114454</v>
      </c>
      <c r="G339" s="40">
        <v>3490</v>
      </c>
      <c r="H339" s="42">
        <v>1025</v>
      </c>
      <c r="I339" s="29"/>
      <c r="J339" s="7">
        <v>6619046.1641206052</v>
      </c>
      <c r="K339" s="47">
        <v>8570930.6786413416</v>
      </c>
      <c r="L339" s="7">
        <v>7558461.1612606049</v>
      </c>
      <c r="M339" s="47">
        <v>8339574.6381687596</v>
      </c>
      <c r="N339" s="29">
        <f t="shared" si="23"/>
        <v>14177507.32538121</v>
      </c>
      <c r="O339" s="29">
        <f t="shared" si="24"/>
        <v>16910505.316810101</v>
      </c>
      <c r="P339" s="43">
        <f t="shared" si="25"/>
        <v>14.17750732538121</v>
      </c>
      <c r="Q339" s="43">
        <f t="shared" si="26"/>
        <v>16.910505316810102</v>
      </c>
      <c r="R339" s="29"/>
      <c r="S339" s="10"/>
    </row>
    <row r="340" spans="1:19" x14ac:dyDescent="0.55000000000000004">
      <c r="A340" s="3" t="s">
        <v>6</v>
      </c>
      <c r="B340" s="3">
        <v>2048</v>
      </c>
      <c r="C340" s="33">
        <v>3531.13016222533</v>
      </c>
      <c r="D340" s="46">
        <v>3557.1417461296433</v>
      </c>
      <c r="E340" s="33">
        <v>1050.6487338916693</v>
      </c>
      <c r="F340" s="46">
        <v>1064.4961989225853</v>
      </c>
      <c r="G340" s="40">
        <v>3490</v>
      </c>
      <c r="H340" s="42">
        <v>1025</v>
      </c>
      <c r="I340" s="29"/>
      <c r="J340" s="7">
        <v>6310291.7394889398</v>
      </c>
      <c r="K340" s="47">
        <v>8107685.3574662413</v>
      </c>
      <c r="L340" s="7">
        <v>7729798.2324681878</v>
      </c>
      <c r="M340" s="47">
        <v>8767703.8726296537</v>
      </c>
      <c r="N340" s="29">
        <f t="shared" si="23"/>
        <v>14040089.971957128</v>
      </c>
      <c r="O340" s="29">
        <f t="shared" si="24"/>
        <v>16875389.230095893</v>
      </c>
      <c r="P340" s="43">
        <f t="shared" si="25"/>
        <v>14.040089971957128</v>
      </c>
      <c r="Q340" s="43">
        <f t="shared" si="26"/>
        <v>16.875389230095895</v>
      </c>
      <c r="R340" s="29"/>
      <c r="S340" s="10"/>
    </row>
    <row r="341" spans="1:19" x14ac:dyDescent="0.55000000000000004">
      <c r="A341" s="3" t="s">
        <v>7</v>
      </c>
      <c r="B341" s="3">
        <v>2048</v>
      </c>
      <c r="C341" s="33">
        <v>3529.5707149708105</v>
      </c>
      <c r="D341" s="46">
        <v>3554.0940917860717</v>
      </c>
      <c r="E341" s="33">
        <v>1056.854666938679</v>
      </c>
      <c r="F341" s="46">
        <v>1071.7299301805256</v>
      </c>
      <c r="G341" s="40">
        <v>3490</v>
      </c>
      <c r="H341" s="42">
        <v>1025</v>
      </c>
      <c r="I341" s="29"/>
      <c r="J341" s="7">
        <v>6211300.1344856359</v>
      </c>
      <c r="K341" s="47">
        <v>7881978.3113577757</v>
      </c>
      <c r="L341" s="7">
        <v>8186370.3403029963</v>
      </c>
      <c r="M341" s="47">
        <v>9337451.6116492692</v>
      </c>
      <c r="N341" s="29">
        <f t="shared" si="23"/>
        <v>14397670.474788632</v>
      </c>
      <c r="O341" s="29">
        <f t="shared" si="24"/>
        <v>17219429.923007045</v>
      </c>
      <c r="P341" s="43">
        <f t="shared" si="25"/>
        <v>14.397670474788633</v>
      </c>
      <c r="Q341" s="43">
        <f t="shared" si="26"/>
        <v>17.219429923007045</v>
      </c>
      <c r="R341" s="29"/>
      <c r="S341" s="10"/>
    </row>
    <row r="342" spans="1:19" x14ac:dyDescent="0.55000000000000004">
      <c r="A342" s="3" t="s">
        <v>8</v>
      </c>
      <c r="B342" s="3">
        <v>2048</v>
      </c>
      <c r="C342" s="33">
        <v>3526.8140719690145</v>
      </c>
      <c r="D342" s="46">
        <v>3549.7603598779738</v>
      </c>
      <c r="E342" s="33">
        <v>1057.6521759057282</v>
      </c>
      <c r="F342" s="46">
        <v>1074.2399895883311</v>
      </c>
      <c r="G342" s="40">
        <v>3490</v>
      </c>
      <c r="H342" s="42">
        <v>1025</v>
      </c>
      <c r="I342" s="29"/>
      <c r="J342" s="7">
        <v>6038622.9305076273</v>
      </c>
      <c r="K342" s="47">
        <v>7568052.1086523011</v>
      </c>
      <c r="L342" s="7">
        <v>8246054.2364477348</v>
      </c>
      <c r="M342" s="47">
        <v>9539418.3579042181</v>
      </c>
      <c r="N342" s="29">
        <f t="shared" si="23"/>
        <v>14284677.166955363</v>
      </c>
      <c r="O342" s="29">
        <f t="shared" si="24"/>
        <v>17107470.466556519</v>
      </c>
      <c r="P342" s="43">
        <f t="shared" si="25"/>
        <v>14.284677166955364</v>
      </c>
      <c r="Q342" s="43">
        <f t="shared" si="26"/>
        <v>17.107470466556521</v>
      </c>
      <c r="R342" s="29"/>
      <c r="S342" s="10"/>
    </row>
    <row r="343" spans="1:19" x14ac:dyDescent="0.55000000000000004">
      <c r="A343" s="3" t="s">
        <v>9</v>
      </c>
      <c r="B343" s="3">
        <v>2048</v>
      </c>
      <c r="C343" s="33">
        <v>3531.5261419429494</v>
      </c>
      <c r="D343" s="46">
        <v>3552.2326625884775</v>
      </c>
      <c r="E343" s="33">
        <v>1055.6194369519196</v>
      </c>
      <c r="F343" s="46">
        <v>1074.6083832960885</v>
      </c>
      <c r="G343" s="40">
        <v>3490</v>
      </c>
      <c r="H343" s="42">
        <v>1025</v>
      </c>
      <c r="I343" s="29"/>
      <c r="J343" s="7">
        <v>6335569.8486957196</v>
      </c>
      <c r="K343" s="47">
        <v>7746133.80888227</v>
      </c>
      <c r="L343" s="7">
        <v>8094382.1655276362</v>
      </c>
      <c r="M343" s="47">
        <v>9569235.7176468652</v>
      </c>
      <c r="N343" s="29">
        <f t="shared" si="23"/>
        <v>14429952.014223356</v>
      </c>
      <c r="O343" s="29">
        <f t="shared" si="24"/>
        <v>17315369.526529133</v>
      </c>
      <c r="P343" s="43">
        <f t="shared" si="25"/>
        <v>14.429952014223355</v>
      </c>
      <c r="Q343" s="43">
        <f t="shared" si="26"/>
        <v>17.315369526529132</v>
      </c>
      <c r="R343" s="29"/>
      <c r="S343" s="10"/>
    </row>
    <row r="344" spans="1:19" x14ac:dyDescent="0.55000000000000004">
      <c r="A344" s="3" t="s">
        <v>10</v>
      </c>
      <c r="B344" s="3">
        <v>2048</v>
      </c>
      <c r="C344" s="33">
        <v>3560.4645572227378</v>
      </c>
      <c r="D344" s="46">
        <v>3576.585843046958</v>
      </c>
      <c r="E344" s="33">
        <v>1054.4944445940616</v>
      </c>
      <c r="F344" s="46">
        <v>1075.8997644246635</v>
      </c>
      <c r="G344" s="40">
        <v>3490</v>
      </c>
      <c r="H344" s="42">
        <v>1025</v>
      </c>
      <c r="I344" s="29"/>
      <c r="J344" s="7">
        <v>8358408.770929357</v>
      </c>
      <c r="K344" s="47">
        <v>9649885.6410646979</v>
      </c>
      <c r="L344" s="7">
        <v>8011078.2332579792</v>
      </c>
      <c r="M344" s="47">
        <v>9674138.8241676055</v>
      </c>
      <c r="N344" s="29">
        <f t="shared" si="23"/>
        <v>16369487.004187336</v>
      </c>
      <c r="O344" s="29">
        <f t="shared" si="24"/>
        <v>19324024.465232305</v>
      </c>
      <c r="P344" s="43">
        <f t="shared" si="25"/>
        <v>16.369487004187338</v>
      </c>
      <c r="Q344" s="43">
        <f t="shared" si="26"/>
        <v>19.324024465232306</v>
      </c>
      <c r="R344" s="29"/>
      <c r="S344" s="10"/>
    </row>
    <row r="345" spans="1:19" x14ac:dyDescent="0.55000000000000004">
      <c r="A345" s="3" t="s">
        <v>11</v>
      </c>
      <c r="B345" s="3">
        <v>2048</v>
      </c>
      <c r="C345" s="33">
        <v>3588.6270135851933</v>
      </c>
      <c r="D345" s="46">
        <v>3601.1379585836326</v>
      </c>
      <c r="E345" s="33">
        <v>1049.9485753537945</v>
      </c>
      <c r="F345" s="46">
        <v>1075.1205966377254</v>
      </c>
      <c r="G345" s="40">
        <v>3490</v>
      </c>
      <c r="H345" s="42">
        <v>1025</v>
      </c>
      <c r="I345" s="29"/>
      <c r="J345" s="7">
        <v>10696682.24807377</v>
      </c>
      <c r="K345" s="47">
        <v>11858975.903568525</v>
      </c>
      <c r="L345" s="7">
        <v>7679169.2545156591</v>
      </c>
      <c r="M345" s="47">
        <v>9610782.8589160629</v>
      </c>
      <c r="N345" s="29">
        <f t="shared" si="23"/>
        <v>18375851.502589427</v>
      </c>
      <c r="O345" s="29">
        <f t="shared" si="24"/>
        <v>21469758.762484588</v>
      </c>
      <c r="P345" s="43">
        <f t="shared" si="25"/>
        <v>18.375851502589427</v>
      </c>
      <c r="Q345" s="43">
        <f t="shared" si="26"/>
        <v>21.469758762484588</v>
      </c>
      <c r="R345" s="29"/>
      <c r="S345" s="10"/>
    </row>
    <row r="346" spans="1:19" x14ac:dyDescent="0.55000000000000004">
      <c r="A346" s="3" t="s">
        <v>12</v>
      </c>
      <c r="B346" s="3">
        <v>2048</v>
      </c>
      <c r="C346" s="33">
        <v>3591.5825434933054</v>
      </c>
      <c r="D346" s="46">
        <v>3602.383943455482</v>
      </c>
      <c r="E346" s="33">
        <v>1049.2716990210922</v>
      </c>
      <c r="F346" s="46">
        <v>1075.3490215410343</v>
      </c>
      <c r="G346" s="40">
        <v>3490</v>
      </c>
      <c r="H346" s="42">
        <v>1025</v>
      </c>
      <c r="I346" s="29"/>
      <c r="J346" s="7">
        <v>10964384.868059529</v>
      </c>
      <c r="K346" s="47">
        <v>11978981.763647404</v>
      </c>
      <c r="L346" s="7">
        <v>7630389.4615577962</v>
      </c>
      <c r="M346" s="47">
        <v>9629335.5295628142</v>
      </c>
      <c r="N346" s="29">
        <f t="shared" si="23"/>
        <v>18594774.329617325</v>
      </c>
      <c r="O346" s="29">
        <f t="shared" si="24"/>
        <v>21608317.293210216</v>
      </c>
      <c r="P346" s="43">
        <f t="shared" si="25"/>
        <v>18.594774329617326</v>
      </c>
      <c r="Q346" s="43">
        <f t="shared" si="26"/>
        <v>21.608317293210217</v>
      </c>
      <c r="R346" s="29"/>
      <c r="S346" s="10"/>
    </row>
    <row r="347" spans="1:19" x14ac:dyDescent="0.55000000000000004">
      <c r="A347" s="3" t="s">
        <v>13</v>
      </c>
      <c r="B347" s="3">
        <v>2048</v>
      </c>
      <c r="C347" s="33">
        <v>3586.1160659156435</v>
      </c>
      <c r="D347" s="46">
        <v>3595.4541904298208</v>
      </c>
      <c r="E347" s="33">
        <v>1047.5640125234488</v>
      </c>
      <c r="F347" s="46">
        <v>1076.0586119145655</v>
      </c>
      <c r="G347" s="40">
        <v>3490</v>
      </c>
      <c r="H347" s="42">
        <v>1025</v>
      </c>
      <c r="I347" s="29"/>
      <c r="J347" s="7">
        <v>10472580.569014197</v>
      </c>
      <c r="K347" s="47">
        <v>11321490.363922091</v>
      </c>
      <c r="L347" s="7">
        <v>7507982.3349256571</v>
      </c>
      <c r="M347" s="47">
        <v>9687079.5599902533</v>
      </c>
      <c r="N347" s="29">
        <f t="shared" si="23"/>
        <v>17980562.903939854</v>
      </c>
      <c r="O347" s="29">
        <f t="shared" si="24"/>
        <v>21008569.923912346</v>
      </c>
      <c r="P347" s="43">
        <f t="shared" si="25"/>
        <v>17.980562903939855</v>
      </c>
      <c r="Q347" s="43">
        <f t="shared" si="26"/>
        <v>21.008569923912347</v>
      </c>
      <c r="R347" s="29"/>
      <c r="S347" s="10"/>
    </row>
    <row r="348" spans="1:19" x14ac:dyDescent="0.55000000000000004">
      <c r="A348" s="3" t="s">
        <v>14</v>
      </c>
      <c r="B348" s="3">
        <v>2048</v>
      </c>
      <c r="C348" s="33">
        <v>3585.1079960782208</v>
      </c>
      <c r="D348" s="46">
        <v>3593.2592449199819</v>
      </c>
      <c r="E348" s="33">
        <v>1047.1789730115702</v>
      </c>
      <c r="F348" s="46">
        <v>1075.9030680850553</v>
      </c>
      <c r="G348" s="40">
        <v>3490</v>
      </c>
      <c r="H348" s="42">
        <v>1025</v>
      </c>
      <c r="I348" s="29"/>
      <c r="J348" s="7">
        <v>10383472.252026539</v>
      </c>
      <c r="K348" s="47">
        <v>11118151.142222298</v>
      </c>
      <c r="L348" s="7">
        <v>7480525.1962647149</v>
      </c>
      <c r="M348" s="47">
        <v>9674407.7421235014</v>
      </c>
      <c r="N348" s="29">
        <f t="shared" si="23"/>
        <v>17863997.448291253</v>
      </c>
      <c r="O348" s="29">
        <f t="shared" si="24"/>
        <v>20792558.8843458</v>
      </c>
      <c r="P348" s="43">
        <f t="shared" si="25"/>
        <v>17.863997448291254</v>
      </c>
      <c r="Q348" s="43">
        <f t="shared" si="26"/>
        <v>20.792558884345798</v>
      </c>
      <c r="R348" s="29"/>
      <c r="S348" s="10"/>
    </row>
    <row r="349" spans="1:19" x14ac:dyDescent="0.55000000000000004">
      <c r="A349" s="3" t="s">
        <v>15</v>
      </c>
      <c r="B349" s="3">
        <v>2048</v>
      </c>
      <c r="C349" s="33">
        <v>3581.421438564611</v>
      </c>
      <c r="D349" s="46">
        <v>3590.0696004255756</v>
      </c>
      <c r="E349" s="33">
        <v>1049.4628029599398</v>
      </c>
      <c r="F349" s="46">
        <v>1075.136093065893</v>
      </c>
      <c r="G349" s="40">
        <v>3490</v>
      </c>
      <c r="H349" s="42">
        <v>1025</v>
      </c>
      <c r="I349" s="29"/>
      <c r="J349" s="7">
        <v>10061804.401442535</v>
      </c>
      <c r="K349" s="47">
        <v>10826814.174177803</v>
      </c>
      <c r="L349" s="7">
        <v>7644141.3009972731</v>
      </c>
      <c r="M349" s="47">
        <v>9612041.4788118247</v>
      </c>
      <c r="N349" s="29">
        <f t="shared" si="23"/>
        <v>17705945.702439807</v>
      </c>
      <c r="O349" s="29">
        <f t="shared" si="24"/>
        <v>20438855.652989626</v>
      </c>
      <c r="P349" s="43">
        <f t="shared" si="25"/>
        <v>17.705945702439806</v>
      </c>
      <c r="Q349" s="43">
        <f t="shared" si="26"/>
        <v>20.438855652989627</v>
      </c>
      <c r="R349" s="29"/>
      <c r="S349" s="10"/>
    </row>
    <row r="350" spans="1:19" x14ac:dyDescent="0.55000000000000004">
      <c r="A350" s="3" t="s">
        <v>16</v>
      </c>
      <c r="B350" s="3">
        <v>2048</v>
      </c>
      <c r="C350" s="33">
        <v>3578.3518904108487</v>
      </c>
      <c r="D350" s="46">
        <v>3587.484958194319</v>
      </c>
      <c r="E350" s="33">
        <v>1050.3206431241238</v>
      </c>
      <c r="F350" s="46">
        <v>1076.3176913204959</v>
      </c>
      <c r="G350" s="40">
        <v>3490</v>
      </c>
      <c r="H350" s="42">
        <v>1025</v>
      </c>
      <c r="I350" s="29"/>
      <c r="J350" s="7">
        <v>9799016.7616651542</v>
      </c>
      <c r="K350" s="47">
        <v>10594364.663830392</v>
      </c>
      <c r="L350" s="7">
        <v>7706054.0850116648</v>
      </c>
      <c r="M350" s="47">
        <v>9708215.2579260562</v>
      </c>
      <c r="N350" s="29">
        <f t="shared" si="23"/>
        <v>17505070.846676819</v>
      </c>
      <c r="O350" s="29">
        <f t="shared" si="24"/>
        <v>20302579.921756446</v>
      </c>
      <c r="P350" s="43">
        <f t="shared" si="25"/>
        <v>17.505070846676819</v>
      </c>
      <c r="Q350" s="43">
        <f t="shared" si="26"/>
        <v>20.302579921756447</v>
      </c>
      <c r="R350" s="29"/>
      <c r="S350" s="10"/>
    </row>
    <row r="351" spans="1:19" x14ac:dyDescent="0.55000000000000004">
      <c r="A351" s="3" t="s">
        <v>17</v>
      </c>
      <c r="B351" s="3">
        <v>2048</v>
      </c>
      <c r="C351" s="33">
        <v>3575.0055706129783</v>
      </c>
      <c r="D351" s="46">
        <v>3584.6557055707726</v>
      </c>
      <c r="E351" s="33">
        <v>1052.8242809685748</v>
      </c>
      <c r="F351" s="46">
        <v>1079.0152130112829</v>
      </c>
      <c r="G351" s="40">
        <v>3490</v>
      </c>
      <c r="H351" s="42">
        <v>1025</v>
      </c>
      <c r="I351" s="29"/>
      <c r="J351" s="7">
        <v>9517718.1529525034</v>
      </c>
      <c r="K351" s="47">
        <v>10343655.525441501</v>
      </c>
      <c r="L351" s="7">
        <v>7888265.3668996757</v>
      </c>
      <c r="M351" s="47">
        <v>9929554.5947319679</v>
      </c>
      <c r="N351" s="29">
        <f t="shared" si="23"/>
        <v>17405983.51985218</v>
      </c>
      <c r="O351" s="29">
        <f t="shared" si="24"/>
        <v>20273210.120173469</v>
      </c>
      <c r="P351" s="43">
        <f t="shared" si="25"/>
        <v>17.405983519852182</v>
      </c>
      <c r="Q351" s="43">
        <f t="shared" si="26"/>
        <v>20.27321012017347</v>
      </c>
      <c r="R351" s="29"/>
      <c r="S351" s="10"/>
    </row>
    <row r="352" spans="1:19" x14ac:dyDescent="0.55000000000000004">
      <c r="A352" s="3" t="s">
        <v>6</v>
      </c>
      <c r="B352" s="3">
        <v>2049</v>
      </c>
      <c r="C352" s="33">
        <v>3570.7348784829455</v>
      </c>
      <c r="D352" s="46">
        <v>3580.4076102581325</v>
      </c>
      <c r="E352" s="33">
        <v>1054.6376660245278</v>
      </c>
      <c r="F352" s="46">
        <v>1081.0184514221994</v>
      </c>
      <c r="G352" s="40">
        <v>3490</v>
      </c>
      <c r="H352" s="42">
        <v>1025</v>
      </c>
      <c r="I352" s="29"/>
      <c r="J352" s="7">
        <v>9166621.6710681766</v>
      </c>
      <c r="K352" s="47">
        <v>9974503.2726297881</v>
      </c>
      <c r="L352" s="7">
        <v>8021667.0258535892</v>
      </c>
      <c r="M352" s="47">
        <v>10095535.003469216</v>
      </c>
      <c r="N352" s="29">
        <f t="shared" si="23"/>
        <v>17188288.696921766</v>
      </c>
      <c r="O352" s="29">
        <f t="shared" si="24"/>
        <v>20070038.276099004</v>
      </c>
      <c r="P352" s="43">
        <f t="shared" si="25"/>
        <v>17.188288696921767</v>
      </c>
      <c r="Q352" s="43">
        <f t="shared" si="26"/>
        <v>20.070038276099005</v>
      </c>
      <c r="R352" s="29"/>
      <c r="S352" s="10"/>
    </row>
    <row r="353" spans="1:19" x14ac:dyDescent="0.55000000000000004">
      <c r="A353" s="3" t="s">
        <v>7</v>
      </c>
      <c r="B353" s="3">
        <v>2049</v>
      </c>
      <c r="C353" s="33">
        <v>3566.8977952997561</v>
      </c>
      <c r="D353" s="46">
        <v>3576.6764087948723</v>
      </c>
      <c r="E353" s="33">
        <v>1054.0723054629632</v>
      </c>
      <c r="F353" s="46">
        <v>1080.5447477152563</v>
      </c>
      <c r="G353" s="40">
        <v>3490</v>
      </c>
      <c r="H353" s="42">
        <v>1025</v>
      </c>
      <c r="I353" s="29"/>
      <c r="J353" s="7">
        <v>8858687.6254615821</v>
      </c>
      <c r="K353" s="47">
        <v>9657501.5883153696</v>
      </c>
      <c r="L353" s="7">
        <v>7979941.2509481702</v>
      </c>
      <c r="M353" s="47">
        <v>10056166.5351378</v>
      </c>
      <c r="N353" s="29">
        <f t="shared" si="23"/>
        <v>16838628.876409754</v>
      </c>
      <c r="O353" s="29">
        <f t="shared" si="24"/>
        <v>19713668.12345317</v>
      </c>
      <c r="P353" s="43">
        <f t="shared" si="25"/>
        <v>16.838628876409754</v>
      </c>
      <c r="Q353" s="43">
        <f t="shared" si="26"/>
        <v>19.713668123453171</v>
      </c>
      <c r="R353" s="29"/>
      <c r="S353" s="10"/>
    </row>
    <row r="354" spans="1:19" x14ac:dyDescent="0.55000000000000004">
      <c r="A354" s="3" t="s">
        <v>8</v>
      </c>
      <c r="B354" s="3">
        <v>2049</v>
      </c>
      <c r="C354" s="33">
        <v>3562.8878443892572</v>
      </c>
      <c r="D354" s="46">
        <v>3572.8111022111038</v>
      </c>
      <c r="E354" s="33">
        <v>1051.8637823277154</v>
      </c>
      <c r="F354" s="46">
        <v>1079.1952489305436</v>
      </c>
      <c r="G354" s="40">
        <v>3490</v>
      </c>
      <c r="H354" s="42">
        <v>1025</v>
      </c>
      <c r="I354" s="29"/>
      <c r="J354" s="7">
        <v>8544506.2834546417</v>
      </c>
      <c r="K354" s="47">
        <v>9336212.2972570341</v>
      </c>
      <c r="L354" s="7">
        <v>7818093.1803973401</v>
      </c>
      <c r="M354" s="47">
        <v>9944425.5616629086</v>
      </c>
      <c r="N354" s="29">
        <f t="shared" si="23"/>
        <v>16362599.463851981</v>
      </c>
      <c r="O354" s="29">
        <f t="shared" si="24"/>
        <v>19280637.858919941</v>
      </c>
      <c r="P354" s="43">
        <f t="shared" si="25"/>
        <v>16.362599463851982</v>
      </c>
      <c r="Q354" s="43">
        <f t="shared" si="26"/>
        <v>19.280637858919942</v>
      </c>
      <c r="R354" s="29"/>
      <c r="S354" s="10"/>
    </row>
    <row r="355" spans="1:19" x14ac:dyDescent="0.55000000000000004">
      <c r="A355" s="3" t="s">
        <v>9</v>
      </c>
      <c r="B355" s="3">
        <v>2049</v>
      </c>
      <c r="C355" s="33">
        <v>3560.4574313733774</v>
      </c>
      <c r="D355" s="46">
        <v>3570.0591822157585</v>
      </c>
      <c r="E355" s="33">
        <v>1046.9197409878011</v>
      </c>
      <c r="F355" s="46">
        <v>1075.5481008021425</v>
      </c>
      <c r="G355" s="40">
        <v>3490</v>
      </c>
      <c r="H355" s="42">
        <v>1025</v>
      </c>
      <c r="I355" s="29"/>
      <c r="J355" s="7">
        <v>8357866.4789712671</v>
      </c>
      <c r="K355" s="47">
        <v>9111870.5091891494</v>
      </c>
      <c r="L355" s="7">
        <v>7462060.7816425357</v>
      </c>
      <c r="M355" s="47">
        <v>9645513.4052943885</v>
      </c>
      <c r="N355" s="29">
        <f t="shared" si="23"/>
        <v>15819927.260613803</v>
      </c>
      <c r="O355" s="29">
        <f t="shared" si="24"/>
        <v>18757383.91448354</v>
      </c>
      <c r="P355" s="43">
        <f t="shared" si="25"/>
        <v>15.819927260613802</v>
      </c>
      <c r="Q355" s="43">
        <f t="shared" si="26"/>
        <v>18.75738391448354</v>
      </c>
      <c r="R355" s="29"/>
      <c r="S355" s="10"/>
    </row>
    <row r="356" spans="1:19" x14ac:dyDescent="0.55000000000000004">
      <c r="A356" s="3" t="s">
        <v>10</v>
      </c>
      <c r="B356" s="3">
        <v>2049</v>
      </c>
      <c r="C356" s="33">
        <v>3559.21202203348</v>
      </c>
      <c r="D356" s="46">
        <v>3568.0445758745059</v>
      </c>
      <c r="E356" s="33">
        <v>1042.7955047437365</v>
      </c>
      <c r="F356" s="46">
        <v>1072.9277268505793</v>
      </c>
      <c r="G356" s="40">
        <v>3490</v>
      </c>
      <c r="H356" s="42">
        <v>1025</v>
      </c>
      <c r="I356" s="29"/>
      <c r="J356" s="7">
        <v>8263333.2481555194</v>
      </c>
      <c r="K356" s="47">
        <v>8949965.6215358842</v>
      </c>
      <c r="L356" s="7">
        <v>7171419.0019325428</v>
      </c>
      <c r="M356" s="47">
        <v>9433558.6842495594</v>
      </c>
      <c r="N356" s="29">
        <f t="shared" si="23"/>
        <v>15434752.250088062</v>
      </c>
      <c r="O356" s="29">
        <f t="shared" si="24"/>
        <v>18383524.305785444</v>
      </c>
      <c r="P356" s="43">
        <f t="shared" si="25"/>
        <v>15.434752250088062</v>
      </c>
      <c r="Q356" s="43">
        <f t="shared" si="26"/>
        <v>18.383524305785443</v>
      </c>
      <c r="R356" s="29"/>
      <c r="S356" s="10"/>
    </row>
    <row r="357" spans="1:19" x14ac:dyDescent="0.55000000000000004">
      <c r="A357" s="3" t="s">
        <v>11</v>
      </c>
      <c r="B357" s="3">
        <v>2049</v>
      </c>
      <c r="C357" s="33">
        <v>3562.2589001270971</v>
      </c>
      <c r="D357" s="46">
        <v>3568.8614962876113</v>
      </c>
      <c r="E357" s="33">
        <v>1035.4164240960779</v>
      </c>
      <c r="F357" s="46">
        <v>1069.4386402994674</v>
      </c>
      <c r="G357" s="40">
        <v>3490</v>
      </c>
      <c r="H357" s="42">
        <v>1025</v>
      </c>
      <c r="I357" s="29"/>
      <c r="J357" s="7">
        <v>8495939.2088474613</v>
      </c>
      <c r="K357" s="47">
        <v>9015387.5733273048</v>
      </c>
      <c r="L357" s="7">
        <v>6665537.5059069954</v>
      </c>
      <c r="M357" s="47">
        <v>9154969.5389118195</v>
      </c>
      <c r="N357" s="29">
        <f t="shared" si="23"/>
        <v>15161476.714754457</v>
      </c>
      <c r="O357" s="29">
        <f t="shared" si="24"/>
        <v>18170357.112239122</v>
      </c>
      <c r="P357" s="43">
        <f t="shared" si="25"/>
        <v>15.161476714754457</v>
      </c>
      <c r="Q357" s="43">
        <f t="shared" si="26"/>
        <v>18.170357112239124</v>
      </c>
      <c r="R357" s="29"/>
      <c r="S357" s="10"/>
    </row>
    <row r="358" spans="1:19" x14ac:dyDescent="0.55000000000000004">
      <c r="A358" s="3" t="s">
        <v>12</v>
      </c>
      <c r="B358" s="3">
        <v>2049</v>
      </c>
      <c r="C358" s="33">
        <v>3559.2919612810952</v>
      </c>
      <c r="D358" s="46">
        <v>3563.5891316202578</v>
      </c>
      <c r="E358" s="33">
        <v>1028.7934975862363</v>
      </c>
      <c r="F358" s="46">
        <v>1065.9292545292958</v>
      </c>
      <c r="G358" s="40">
        <v>3490</v>
      </c>
      <c r="H358" s="42">
        <v>1025</v>
      </c>
      <c r="I358" s="29"/>
      <c r="J358" s="7">
        <v>8269380.8073197259</v>
      </c>
      <c r="K358" s="47">
        <v>8598889.0233570039</v>
      </c>
      <c r="L358" s="7">
        <v>6226436.195530883</v>
      </c>
      <c r="M358" s="47">
        <v>8879085.512922734</v>
      </c>
      <c r="N358" s="29">
        <f t="shared" si="23"/>
        <v>14495817.002850609</v>
      </c>
      <c r="O358" s="29">
        <f t="shared" si="24"/>
        <v>17477974.536279738</v>
      </c>
      <c r="P358" s="43">
        <f t="shared" si="25"/>
        <v>14.495817002850609</v>
      </c>
      <c r="Q358" s="43">
        <f t="shared" si="26"/>
        <v>17.477974536279739</v>
      </c>
      <c r="R358" s="29"/>
      <c r="S358" s="10"/>
    </row>
    <row r="359" spans="1:19" x14ac:dyDescent="0.55000000000000004">
      <c r="A359" s="3" t="s">
        <v>13</v>
      </c>
      <c r="B359" s="3">
        <v>2049</v>
      </c>
      <c r="C359" s="33">
        <v>3546.4238911524581</v>
      </c>
      <c r="D359" s="46">
        <v>3556.8478402260816</v>
      </c>
      <c r="E359" s="33">
        <v>1035.0110689008832</v>
      </c>
      <c r="F359" s="46">
        <v>1064.7261280738976</v>
      </c>
      <c r="G359" s="40">
        <v>3490</v>
      </c>
      <c r="H359" s="42">
        <v>1025</v>
      </c>
      <c r="I359" s="29"/>
      <c r="J359" s="7">
        <v>7331968.9146325365</v>
      </c>
      <c r="K359" s="47">
        <v>8085742.0889259409</v>
      </c>
      <c r="L359" s="7">
        <v>6638253.0477184476</v>
      </c>
      <c r="M359" s="47">
        <v>8785531.9708500113</v>
      </c>
      <c r="N359" s="29">
        <f t="shared" si="23"/>
        <v>13970221.962350983</v>
      </c>
      <c r="O359" s="29">
        <f t="shared" si="24"/>
        <v>16871274.059775952</v>
      </c>
      <c r="P359" s="43">
        <f t="shared" si="25"/>
        <v>13.970221962350983</v>
      </c>
      <c r="Q359" s="43">
        <f t="shared" si="26"/>
        <v>16.871274059775953</v>
      </c>
      <c r="R359" s="29"/>
      <c r="S359" s="10"/>
    </row>
    <row r="360" spans="1:19" x14ac:dyDescent="0.55000000000000004">
      <c r="A360" s="3" t="s">
        <v>14</v>
      </c>
      <c r="B360" s="3">
        <v>2049</v>
      </c>
      <c r="C360" s="33">
        <v>3540.341648347925</v>
      </c>
      <c r="D360" s="46">
        <v>3555.3427848376778</v>
      </c>
      <c r="E360" s="33">
        <v>1039.335397218968</v>
      </c>
      <c r="F360" s="46">
        <v>1062.5048089621187</v>
      </c>
      <c r="G360" s="40">
        <v>3490</v>
      </c>
      <c r="H360" s="42">
        <v>1025</v>
      </c>
      <c r="I360" s="29"/>
      <c r="J360" s="7">
        <v>6914183.290861439</v>
      </c>
      <c r="K360" s="47">
        <v>7973965.120582791</v>
      </c>
      <c r="L360" s="7">
        <v>6931997.5660434505</v>
      </c>
      <c r="M360" s="47">
        <v>8614167.5206492003</v>
      </c>
      <c r="N360" s="29">
        <f t="shared" si="23"/>
        <v>13846180.85690489</v>
      </c>
      <c r="O360" s="29">
        <f t="shared" si="24"/>
        <v>16588132.641231991</v>
      </c>
      <c r="P360" s="43">
        <f t="shared" si="25"/>
        <v>13.846180856904891</v>
      </c>
      <c r="Q360" s="43">
        <f t="shared" si="26"/>
        <v>16.58813264123199</v>
      </c>
      <c r="R360" s="29"/>
      <c r="S360" s="10"/>
    </row>
    <row r="361" spans="1:19" x14ac:dyDescent="0.55000000000000004">
      <c r="A361" s="3" t="s">
        <v>15</v>
      </c>
      <c r="B361" s="3">
        <v>2049</v>
      </c>
      <c r="C361" s="33">
        <v>3541.7450610052483</v>
      </c>
      <c r="D361" s="46">
        <v>3556.5880113194821</v>
      </c>
      <c r="E361" s="33">
        <v>1040.3675737310775</v>
      </c>
      <c r="F361" s="46">
        <v>1059.7638524750362</v>
      </c>
      <c r="G361" s="40">
        <v>3490</v>
      </c>
      <c r="H361" s="42">
        <v>1025</v>
      </c>
      <c r="I361" s="29"/>
      <c r="J361" s="7">
        <v>7009145.3226597551</v>
      </c>
      <c r="K361" s="47">
        <v>8066370.5292046666</v>
      </c>
      <c r="L361" s="7">
        <v>7002997.4463983951</v>
      </c>
      <c r="M361" s="47">
        <v>8405202.1864592321</v>
      </c>
      <c r="N361" s="29">
        <f t="shared" si="23"/>
        <v>14012142.769058149</v>
      </c>
      <c r="O361" s="29">
        <f t="shared" si="24"/>
        <v>16471572.715663899</v>
      </c>
      <c r="P361" s="43">
        <f t="shared" si="25"/>
        <v>14.012142769058149</v>
      </c>
      <c r="Q361" s="43">
        <f t="shared" si="26"/>
        <v>16.4715727156639</v>
      </c>
      <c r="R361" s="29"/>
      <c r="S361" s="10"/>
    </row>
    <row r="362" spans="1:19" x14ac:dyDescent="0.55000000000000004">
      <c r="A362" s="3" t="s">
        <v>16</v>
      </c>
      <c r="B362" s="3">
        <v>2049</v>
      </c>
      <c r="C362" s="33">
        <v>3541.5864762350734</v>
      </c>
      <c r="D362" s="46">
        <v>3556.4107294814321</v>
      </c>
      <c r="E362" s="33">
        <v>1040.0717207508389</v>
      </c>
      <c r="F362" s="46">
        <v>1059.1405994092236</v>
      </c>
      <c r="G362" s="40">
        <v>3490</v>
      </c>
      <c r="H362" s="42">
        <v>1025</v>
      </c>
      <c r="I362" s="29"/>
      <c r="J362" s="7">
        <v>6998365.7100371523</v>
      </c>
      <c r="K362" s="47">
        <v>8053172.8552983161</v>
      </c>
      <c r="L362" s="7">
        <v>6982607.850706324</v>
      </c>
      <c r="M362" s="47">
        <v>8358061.6913609337</v>
      </c>
      <c r="N362" s="29">
        <f t="shared" si="23"/>
        <v>13980973.560743477</v>
      </c>
      <c r="O362" s="29">
        <f t="shared" si="24"/>
        <v>16411234.54665925</v>
      </c>
      <c r="P362" s="43">
        <f t="shared" si="25"/>
        <v>13.980973560743477</v>
      </c>
      <c r="Q362" s="43">
        <f t="shared" si="26"/>
        <v>16.411234546659252</v>
      </c>
      <c r="R362" s="29"/>
      <c r="S362" s="10"/>
    </row>
    <row r="363" spans="1:19" x14ac:dyDescent="0.55000000000000004">
      <c r="A363" s="3" t="s">
        <v>17</v>
      </c>
      <c r="B363" s="3">
        <v>2049</v>
      </c>
      <c r="C363" s="33">
        <v>3538.2759410216067</v>
      </c>
      <c r="D363" s="46">
        <v>3553.3679512476529</v>
      </c>
      <c r="E363" s="33">
        <v>1040.3073799561205</v>
      </c>
      <c r="F363" s="46">
        <v>1060.0718177504018</v>
      </c>
      <c r="G363" s="40">
        <v>3490</v>
      </c>
      <c r="H363" s="42">
        <v>1025</v>
      </c>
      <c r="I363" s="29"/>
      <c r="J363" s="7">
        <v>6775904.2513099099</v>
      </c>
      <c r="K363" s="47">
        <v>7828804.9640508983</v>
      </c>
      <c r="L363" s="7">
        <v>6998849.0118159065</v>
      </c>
      <c r="M363" s="47">
        <v>8428540.4036104996</v>
      </c>
      <c r="N363" s="29">
        <f t="shared" si="23"/>
        <v>13774753.263125816</v>
      </c>
      <c r="O363" s="29">
        <f t="shared" si="24"/>
        <v>16257345.367661398</v>
      </c>
      <c r="P363" s="43">
        <f t="shared" si="25"/>
        <v>13.774753263125817</v>
      </c>
      <c r="Q363" s="43">
        <f t="shared" si="26"/>
        <v>16.257345367661397</v>
      </c>
      <c r="R363" s="29"/>
      <c r="S363" s="10"/>
    </row>
    <row r="364" spans="1:19" x14ac:dyDescent="0.55000000000000004">
      <c r="A364" s="3" t="s">
        <v>6</v>
      </c>
      <c r="B364" s="3">
        <v>2050</v>
      </c>
      <c r="C364" s="33">
        <v>3532.0454241541979</v>
      </c>
      <c r="D364" s="46">
        <v>3545.0452811069545</v>
      </c>
      <c r="E364" s="33">
        <v>1042.6541997261536</v>
      </c>
      <c r="F364" s="46">
        <v>1065.4248062916847</v>
      </c>
      <c r="G364" s="40">
        <v>3490</v>
      </c>
      <c r="H364" s="42">
        <v>1025</v>
      </c>
      <c r="I364" s="29"/>
      <c r="J364" s="7">
        <v>6368821.7131040357</v>
      </c>
      <c r="K364" s="47">
        <v>7235846.8343869969</v>
      </c>
      <c r="L364" s="7">
        <v>7161561.2812959263</v>
      </c>
      <c r="M364" s="47">
        <v>8839792.4411155712</v>
      </c>
      <c r="N364" s="29">
        <f t="shared" si="23"/>
        <v>13530382.994399961</v>
      </c>
      <c r="O364" s="29">
        <f t="shared" si="24"/>
        <v>16075639.275502568</v>
      </c>
      <c r="P364" s="43">
        <f t="shared" si="25"/>
        <v>13.530382994399961</v>
      </c>
      <c r="Q364" s="43">
        <f t="shared" si="26"/>
        <v>16.075639275502567</v>
      </c>
      <c r="R364" s="29"/>
      <c r="S364" s="10"/>
    </row>
    <row r="365" spans="1:19" x14ac:dyDescent="0.55000000000000004">
      <c r="A365" s="3" t="s">
        <v>7</v>
      </c>
      <c r="B365" s="3">
        <v>2050</v>
      </c>
      <c r="C365" s="33">
        <v>3527.6823719497988</v>
      </c>
      <c r="D365" s="46">
        <v>3538.6633618256283</v>
      </c>
      <c r="E365" s="33">
        <v>1042.9746680082403</v>
      </c>
      <c r="F365" s="46">
        <v>1068.0745875591781</v>
      </c>
      <c r="G365" s="40">
        <v>3490</v>
      </c>
      <c r="H365" s="42">
        <v>1025</v>
      </c>
      <c r="I365" s="29"/>
      <c r="J365" s="7">
        <v>6092698.3373772223</v>
      </c>
      <c r="K365" s="47">
        <v>6801710.7814879855</v>
      </c>
      <c r="L365" s="7">
        <v>7183917.7895908682</v>
      </c>
      <c r="M365" s="47">
        <v>9047206.9914144203</v>
      </c>
      <c r="N365" s="29">
        <f t="shared" si="23"/>
        <v>13276616.126968089</v>
      </c>
      <c r="O365" s="29">
        <f t="shared" si="24"/>
        <v>15848917.772902407</v>
      </c>
      <c r="P365" s="43">
        <f t="shared" si="25"/>
        <v>13.27661612696809</v>
      </c>
      <c r="Q365" s="43">
        <f t="shared" si="26"/>
        <v>15.848917772902407</v>
      </c>
      <c r="R365" s="29"/>
      <c r="S365" s="10"/>
    </row>
    <row r="366" spans="1:19" x14ac:dyDescent="0.55000000000000004">
      <c r="A366" s="3" t="s">
        <v>8</v>
      </c>
      <c r="B366" s="3">
        <v>2050</v>
      </c>
      <c r="C366" s="33">
        <v>3525.5234733944944</v>
      </c>
      <c r="D366" s="46">
        <v>3534.0124375835653</v>
      </c>
      <c r="E366" s="33">
        <v>1041.7153780814365</v>
      </c>
      <c r="F366" s="46">
        <v>1069.9022336380933</v>
      </c>
      <c r="G366" s="40">
        <v>3490</v>
      </c>
      <c r="H366" s="42">
        <v>1025</v>
      </c>
      <c r="I366" s="29"/>
      <c r="J366" s="7">
        <v>5958777.0804134011</v>
      </c>
      <c r="K366" s="47">
        <v>6495714.2392041162</v>
      </c>
      <c r="L366" s="7">
        <v>7096248.4079256542</v>
      </c>
      <c r="M366" s="47">
        <v>9191749.2615190782</v>
      </c>
      <c r="N366" s="29">
        <f t="shared" si="23"/>
        <v>13055025.488339055</v>
      </c>
      <c r="O366" s="29">
        <f t="shared" si="24"/>
        <v>15687463.500723194</v>
      </c>
      <c r="P366" s="43">
        <f t="shared" si="25"/>
        <v>13.055025488339055</v>
      </c>
      <c r="Q366" s="43">
        <f t="shared" si="26"/>
        <v>15.687463500723194</v>
      </c>
      <c r="R366" s="29"/>
      <c r="S366" s="10"/>
    </row>
    <row r="367" spans="1:19" x14ac:dyDescent="0.55000000000000004">
      <c r="A367" s="3" t="s">
        <v>9</v>
      </c>
      <c r="B367" s="3">
        <v>2050</v>
      </c>
      <c r="C367" s="33">
        <v>3525.161034126862</v>
      </c>
      <c r="D367" s="46">
        <v>3531.3426700993546</v>
      </c>
      <c r="E367" s="33">
        <v>1037.9251660021921</v>
      </c>
      <c r="F367" s="46">
        <v>1068.8718640674963</v>
      </c>
      <c r="G367" s="40">
        <v>3490</v>
      </c>
      <c r="H367" s="42">
        <v>1025</v>
      </c>
      <c r="I367" s="29"/>
      <c r="J367" s="7">
        <v>5936480.6732967542</v>
      </c>
      <c r="K367" s="47">
        <v>6323854.8675416224</v>
      </c>
      <c r="L367" s="7">
        <v>6835541.906741308</v>
      </c>
      <c r="M367" s="47">
        <v>9110115.2613322027</v>
      </c>
      <c r="N367" s="29">
        <f t="shared" si="23"/>
        <v>12772022.580038063</v>
      </c>
      <c r="O367" s="29">
        <f t="shared" si="24"/>
        <v>15433970.128873825</v>
      </c>
      <c r="P367" s="43">
        <f t="shared" si="25"/>
        <v>12.772022580038064</v>
      </c>
      <c r="Q367" s="43">
        <f t="shared" si="26"/>
        <v>15.433970128873826</v>
      </c>
      <c r="R367" s="29"/>
      <c r="S367" s="10"/>
    </row>
    <row r="368" spans="1:19" x14ac:dyDescent="0.55000000000000004">
      <c r="A368" s="3" t="s">
        <v>10</v>
      </c>
      <c r="B368" s="3">
        <v>2050</v>
      </c>
      <c r="C368" s="33">
        <v>3542.606455453677</v>
      </c>
      <c r="D368" s="46">
        <v>3546.0573540309551</v>
      </c>
      <c r="E368" s="33">
        <v>1035.7651031179373</v>
      </c>
      <c r="F368" s="46">
        <v>1069.0878108536851</v>
      </c>
      <c r="G368" s="40">
        <v>3490</v>
      </c>
      <c r="H368" s="42">
        <v>1025</v>
      </c>
      <c r="I368" s="29"/>
      <c r="J368" s="7">
        <v>7067853.9801119883</v>
      </c>
      <c r="K368" s="47">
        <v>7306330.3100809604</v>
      </c>
      <c r="L368" s="7">
        <v>6689048.9771609958</v>
      </c>
      <c r="M368" s="47">
        <v>9127190.8633947931</v>
      </c>
      <c r="N368" s="29">
        <f t="shared" si="23"/>
        <v>13756902.957272984</v>
      </c>
      <c r="O368" s="29">
        <f t="shared" si="24"/>
        <v>16433521.173475754</v>
      </c>
      <c r="P368" s="43">
        <f t="shared" si="25"/>
        <v>13.756902957272985</v>
      </c>
      <c r="Q368" s="43">
        <f t="shared" si="26"/>
        <v>16.433521173475754</v>
      </c>
      <c r="R368" s="29"/>
      <c r="S368" s="10"/>
    </row>
    <row r="369" spans="1:19" x14ac:dyDescent="0.55000000000000004">
      <c r="A369" s="3" t="s">
        <v>11</v>
      </c>
      <c r="B369" s="3">
        <v>2050</v>
      </c>
      <c r="C369" s="33">
        <v>3564.477077287072</v>
      </c>
      <c r="D369" s="46">
        <v>3565.5045591035582</v>
      </c>
      <c r="E369" s="33">
        <v>1032.0657857953979</v>
      </c>
      <c r="F369" s="46">
        <v>1067.9041052837429</v>
      </c>
      <c r="G369" s="40">
        <v>3490</v>
      </c>
      <c r="H369" s="42">
        <v>1025</v>
      </c>
      <c r="I369" s="29"/>
      <c r="J369" s="7">
        <v>8668084.167987464</v>
      </c>
      <c r="K369" s="47">
        <v>8748634.6410743333</v>
      </c>
      <c r="L369" s="7">
        <v>6441630.6243814658</v>
      </c>
      <c r="M369" s="47">
        <v>9033786.839513531</v>
      </c>
      <c r="N369" s="29">
        <f t="shared" si="23"/>
        <v>15109714.79236893</v>
      </c>
      <c r="O369" s="29">
        <f t="shared" si="24"/>
        <v>17782421.480587862</v>
      </c>
      <c r="P369" s="43">
        <f t="shared" si="25"/>
        <v>15.10971479236893</v>
      </c>
      <c r="Q369" s="43">
        <f t="shared" si="26"/>
        <v>17.782421480587864</v>
      </c>
      <c r="R369" s="29"/>
      <c r="S369" s="10"/>
    </row>
    <row r="370" spans="1:19" x14ac:dyDescent="0.55000000000000004">
      <c r="A370" s="3" t="s">
        <v>12</v>
      </c>
      <c r="B370" s="3">
        <v>2050</v>
      </c>
      <c r="C370" s="33">
        <v>3573.2022988645913</v>
      </c>
      <c r="D370" s="46">
        <v>3572.0397066202117</v>
      </c>
      <c r="E370" s="33">
        <v>1029.5016300480381</v>
      </c>
      <c r="F370" s="46">
        <v>1067.6514150951591</v>
      </c>
      <c r="G370" s="40">
        <v>3490</v>
      </c>
      <c r="H370" s="42">
        <v>1025</v>
      </c>
      <c r="I370" s="29"/>
      <c r="J370" s="7">
        <v>9368400.3677986003</v>
      </c>
      <c r="K370" s="47">
        <v>9272949.1153818965</v>
      </c>
      <c r="L370" s="7">
        <v>6272710.8431286998</v>
      </c>
      <c r="M370" s="47">
        <v>9013915.2830833104</v>
      </c>
      <c r="N370" s="29">
        <f t="shared" si="23"/>
        <v>15641111.2109273</v>
      </c>
      <c r="O370" s="29">
        <f t="shared" si="24"/>
        <v>18286864.398465209</v>
      </c>
      <c r="P370" s="43">
        <f t="shared" si="25"/>
        <v>15.641111210927301</v>
      </c>
      <c r="Q370" s="43">
        <f t="shared" si="26"/>
        <v>18.286864398465209</v>
      </c>
      <c r="R370" s="29"/>
      <c r="S370" s="10"/>
    </row>
    <row r="371" spans="1:19" x14ac:dyDescent="0.55000000000000004">
      <c r="A371" s="3" t="s">
        <v>13</v>
      </c>
      <c r="B371" s="3">
        <v>2050</v>
      </c>
      <c r="C371" s="33">
        <v>3573.2538358201086</v>
      </c>
      <c r="D371" s="46">
        <v>3569.7085571286007</v>
      </c>
      <c r="E371" s="33">
        <v>1030.0091254773154</v>
      </c>
      <c r="F371" s="46">
        <v>1069.2103522307887</v>
      </c>
      <c r="G371" s="40">
        <v>3490</v>
      </c>
      <c r="H371" s="42">
        <v>1025</v>
      </c>
      <c r="I371" s="29"/>
      <c r="J371" s="7">
        <v>9372646.9088286031</v>
      </c>
      <c r="K371" s="47">
        <v>9083559.7092649043</v>
      </c>
      <c r="L371" s="7">
        <v>6305976.5803615265</v>
      </c>
      <c r="M371" s="47">
        <v>9136893.6896338463</v>
      </c>
      <c r="N371" s="29">
        <f t="shared" si="23"/>
        <v>15678623.48919013</v>
      </c>
      <c r="O371" s="29">
        <f t="shared" si="24"/>
        <v>18220453.398898751</v>
      </c>
      <c r="P371" s="43">
        <f t="shared" si="25"/>
        <v>15.67862348919013</v>
      </c>
      <c r="Q371" s="43">
        <f t="shared" si="26"/>
        <v>18.220453398898751</v>
      </c>
      <c r="R371" s="29"/>
      <c r="S371" s="10"/>
    </row>
    <row r="372" spans="1:19" x14ac:dyDescent="0.55000000000000004">
      <c r="A372" s="3" t="s">
        <v>14</v>
      </c>
      <c r="B372" s="3">
        <v>2050</v>
      </c>
      <c r="C372" s="33">
        <v>3573.7301248029348</v>
      </c>
      <c r="D372" s="46">
        <v>3568.4394179197279</v>
      </c>
      <c r="E372" s="33">
        <v>1029.8165173118764</v>
      </c>
      <c r="F372" s="46">
        <v>1069.6487877839452</v>
      </c>
      <c r="G372" s="40">
        <v>3490</v>
      </c>
      <c r="H372" s="42">
        <v>1025</v>
      </c>
      <c r="I372" s="29"/>
      <c r="J372" s="7">
        <v>9411947.8813294917</v>
      </c>
      <c r="K372" s="47">
        <v>8981543.6984687448</v>
      </c>
      <c r="L372" s="7">
        <v>6293350.4437242569</v>
      </c>
      <c r="M372" s="47">
        <v>9171635.7985338829</v>
      </c>
      <c r="N372" s="29">
        <f t="shared" si="23"/>
        <v>15705298.325053748</v>
      </c>
      <c r="O372" s="29">
        <f t="shared" si="24"/>
        <v>18153179.497002628</v>
      </c>
      <c r="P372" s="43">
        <f t="shared" si="25"/>
        <v>15.705298325053748</v>
      </c>
      <c r="Q372" s="43">
        <f t="shared" si="26"/>
        <v>18.153179497002629</v>
      </c>
      <c r="R372" s="29"/>
      <c r="S372" s="10"/>
    </row>
    <row r="373" spans="1:19" x14ac:dyDescent="0.55000000000000004">
      <c r="A373" s="3" t="s">
        <v>15</v>
      </c>
      <c r="B373" s="3">
        <v>2050</v>
      </c>
      <c r="C373" s="33">
        <v>3574.5364997810921</v>
      </c>
      <c r="D373" s="46">
        <v>3567.435246283972</v>
      </c>
      <c r="E373" s="33">
        <v>1030.2245047820538</v>
      </c>
      <c r="F373" s="46">
        <v>1068.5375605850052</v>
      </c>
      <c r="G373" s="40">
        <v>3490</v>
      </c>
      <c r="H373" s="42">
        <v>1025</v>
      </c>
      <c r="I373" s="29"/>
      <c r="J373" s="7">
        <v>9478725.5631333943</v>
      </c>
      <c r="K373" s="47">
        <v>8901386.025949847</v>
      </c>
      <c r="L373" s="7">
        <v>6320127.8622000581</v>
      </c>
      <c r="M373" s="47">
        <v>9083705.2862154134</v>
      </c>
      <c r="N373" s="29">
        <f t="shared" si="23"/>
        <v>15798853.425333451</v>
      </c>
      <c r="O373" s="29">
        <f t="shared" si="24"/>
        <v>17985091.31216526</v>
      </c>
      <c r="P373" s="43">
        <f t="shared" si="25"/>
        <v>15.798853425333451</v>
      </c>
      <c r="Q373" s="43">
        <f t="shared" si="26"/>
        <v>17.98509131216526</v>
      </c>
      <c r="R373" s="29"/>
      <c r="S373" s="10"/>
    </row>
    <row r="374" spans="1:19" x14ac:dyDescent="0.55000000000000004">
      <c r="A374" s="3" t="s">
        <v>16</v>
      </c>
      <c r="B374" s="3">
        <v>2050</v>
      </c>
      <c r="C374" s="33">
        <v>3575.1996470130343</v>
      </c>
      <c r="D374" s="46">
        <v>3566.5260262770571</v>
      </c>
      <c r="E374" s="33">
        <v>1030.1773106748442</v>
      </c>
      <c r="F374" s="46">
        <v>1069.7493291417832</v>
      </c>
      <c r="G374" s="40">
        <v>3490</v>
      </c>
      <c r="H374" s="42">
        <v>1025</v>
      </c>
      <c r="I374" s="29"/>
      <c r="J374" s="7">
        <v>9533897.638683904</v>
      </c>
      <c r="K374" s="47">
        <v>8829224.9229772855</v>
      </c>
      <c r="L374" s="7">
        <v>6317027.0205799695</v>
      </c>
      <c r="M374" s="47">
        <v>9179614.7606919073</v>
      </c>
      <c r="N374" s="29">
        <f t="shared" si="23"/>
        <v>15850924.659263873</v>
      </c>
      <c r="O374" s="29">
        <f t="shared" si="24"/>
        <v>18008839.683669195</v>
      </c>
      <c r="P374" s="43">
        <f t="shared" si="25"/>
        <v>15.850924659263873</v>
      </c>
      <c r="Q374" s="43">
        <f t="shared" si="26"/>
        <v>18.008839683669194</v>
      </c>
      <c r="R374" s="29"/>
      <c r="S374" s="10"/>
    </row>
    <row r="375" spans="1:19" x14ac:dyDescent="0.55000000000000004">
      <c r="A375" s="3" t="s">
        <v>17</v>
      </c>
      <c r="B375" s="3">
        <v>2050</v>
      </c>
      <c r="C375" s="33">
        <v>3574.4086747351976</v>
      </c>
      <c r="D375" s="46">
        <v>3564.2851856372249</v>
      </c>
      <c r="E375" s="33">
        <v>1031.5385166303104</v>
      </c>
      <c r="F375" s="46">
        <v>1073.2201523680924</v>
      </c>
      <c r="G375" s="40">
        <v>3490</v>
      </c>
      <c r="H375" s="42">
        <v>1025</v>
      </c>
      <c r="I375" s="29"/>
      <c r="J375" s="7">
        <v>9468122.2938315682</v>
      </c>
      <c r="K375" s="47">
        <v>8653109.0817953758</v>
      </c>
      <c r="L375" s="7">
        <v>6406723.1846604561</v>
      </c>
      <c r="M375" s="47">
        <v>9457103.4747735243</v>
      </c>
      <c r="N375" s="29">
        <f t="shared" si="23"/>
        <v>15874845.478492025</v>
      </c>
      <c r="O375" s="29">
        <f t="shared" si="24"/>
        <v>18110212.556568898</v>
      </c>
      <c r="P375" s="43">
        <f t="shared" si="25"/>
        <v>15.874845478492025</v>
      </c>
      <c r="Q375" s="43">
        <f t="shared" si="26"/>
        <v>18.110212556568897</v>
      </c>
      <c r="R375" s="29"/>
      <c r="S375" s="10"/>
    </row>
    <row r="376" spans="1:19" x14ac:dyDescent="0.55000000000000004">
      <c r="A376" s="3" t="s">
        <v>6</v>
      </c>
      <c r="B376" s="3">
        <v>2051</v>
      </c>
      <c r="C376" s="33">
        <v>3570.7023509688252</v>
      </c>
      <c r="D376" s="46">
        <v>3554.0284171793032</v>
      </c>
      <c r="E376" s="33">
        <v>1031.9593992150578</v>
      </c>
      <c r="F376" s="46">
        <v>1081.799689308215</v>
      </c>
      <c r="G376" s="40">
        <v>3490</v>
      </c>
      <c r="H376" s="42">
        <v>1025</v>
      </c>
      <c r="I376" s="29"/>
      <c r="J376" s="7">
        <v>9163980.8526232131</v>
      </c>
      <c r="K376" s="47">
        <v>7877153.9742723498</v>
      </c>
      <c r="L376" s="7">
        <v>6434578.877649392</v>
      </c>
      <c r="M376" s="47">
        <v>10160660.069663616</v>
      </c>
      <c r="N376" s="29">
        <f t="shared" si="23"/>
        <v>15598559.730272606</v>
      </c>
      <c r="O376" s="29">
        <f t="shared" si="24"/>
        <v>18037814.043935966</v>
      </c>
      <c r="P376" s="43">
        <f t="shared" si="25"/>
        <v>15.598559730272607</v>
      </c>
      <c r="Q376" s="43">
        <f t="shared" si="26"/>
        <v>18.037814043935967</v>
      </c>
      <c r="R376" s="29"/>
      <c r="S376" s="10"/>
    </row>
    <row r="377" spans="1:19" x14ac:dyDescent="0.55000000000000004">
      <c r="A377" s="3" t="s">
        <v>7</v>
      </c>
      <c r="B377" s="3">
        <v>2051</v>
      </c>
      <c r="C377" s="33">
        <v>3568.3684573615437</v>
      </c>
      <c r="D377" s="46">
        <v>3545.71501291497</v>
      </c>
      <c r="E377" s="33">
        <v>1034.9746087714566</v>
      </c>
      <c r="F377" s="46">
        <v>1087.0365591136417</v>
      </c>
      <c r="G377" s="40">
        <v>3490</v>
      </c>
      <c r="H377" s="42">
        <v>1025</v>
      </c>
      <c r="I377" s="29"/>
      <c r="J377" s="7">
        <v>8975868.5228063725</v>
      </c>
      <c r="K377" s="47">
        <v>7282446.6868456164</v>
      </c>
      <c r="L377" s="7">
        <v>6635803.0297857728</v>
      </c>
      <c r="M377" s="47">
        <v>10602640.148305003</v>
      </c>
      <c r="N377" s="29">
        <f t="shared" si="23"/>
        <v>15611671.552592145</v>
      </c>
      <c r="O377" s="29">
        <f t="shared" si="24"/>
        <v>17885086.835150618</v>
      </c>
      <c r="P377" s="43">
        <f t="shared" si="25"/>
        <v>15.611671552592146</v>
      </c>
      <c r="Q377" s="43">
        <f t="shared" si="26"/>
        <v>17.885086835150616</v>
      </c>
      <c r="R377" s="29"/>
      <c r="S377" s="10"/>
    </row>
    <row r="378" spans="1:19" x14ac:dyDescent="0.55000000000000004">
      <c r="A378" s="3" t="s">
        <v>8</v>
      </c>
      <c r="B378" s="3">
        <v>2051</v>
      </c>
      <c r="C378" s="33">
        <v>3569.118223578269</v>
      </c>
      <c r="D378" s="46">
        <v>3540.1981195523567</v>
      </c>
      <c r="E378" s="33">
        <v>1037.3139626959887</v>
      </c>
      <c r="F378" s="46">
        <v>1093.1505942687695</v>
      </c>
      <c r="G378" s="40">
        <v>3490</v>
      </c>
      <c r="H378" s="42">
        <v>1025</v>
      </c>
      <c r="I378" s="29"/>
      <c r="J378" s="7">
        <v>9036010.5113219097</v>
      </c>
      <c r="K378" s="47">
        <v>6904521.5523881987</v>
      </c>
      <c r="L378" s="7">
        <v>6793941.7651924267</v>
      </c>
      <c r="M378" s="47">
        <v>11130811.986631962</v>
      </c>
      <c r="N378" s="29">
        <f t="shared" si="23"/>
        <v>15829952.276514336</v>
      </c>
      <c r="O378" s="29">
        <f t="shared" si="24"/>
        <v>18035333.539020158</v>
      </c>
      <c r="P378" s="43">
        <f t="shared" si="25"/>
        <v>15.829952276514337</v>
      </c>
      <c r="Q378" s="43">
        <f t="shared" si="26"/>
        <v>18.035333539020158</v>
      </c>
      <c r="R378" s="29"/>
      <c r="S378" s="10"/>
    </row>
    <row r="379" spans="1:19" x14ac:dyDescent="0.55000000000000004">
      <c r="A379" s="3" t="s">
        <v>9</v>
      </c>
      <c r="B379" s="3">
        <v>2051</v>
      </c>
      <c r="C379" s="33">
        <v>3569.8561393617465</v>
      </c>
      <c r="D379" s="46">
        <v>3535.2935913237652</v>
      </c>
      <c r="E379" s="33">
        <v>1033.0261703291758</v>
      </c>
      <c r="F379" s="46">
        <v>1095.460931763278</v>
      </c>
      <c r="G379" s="40">
        <v>3490</v>
      </c>
      <c r="H379" s="42">
        <v>1025</v>
      </c>
      <c r="I379" s="29"/>
      <c r="J379" s="7">
        <v>9095470.0264198687</v>
      </c>
      <c r="K379" s="47">
        <v>6579178.3500654968</v>
      </c>
      <c r="L379" s="7">
        <v>6505437.671164833</v>
      </c>
      <c r="M379" s="47">
        <v>11333529.842037266</v>
      </c>
      <c r="N379" s="29">
        <f t="shared" si="23"/>
        <v>15600907.697584702</v>
      </c>
      <c r="O379" s="29">
        <f t="shared" si="24"/>
        <v>17912708.192102764</v>
      </c>
      <c r="P379" s="43">
        <f t="shared" si="25"/>
        <v>15.600907697584702</v>
      </c>
      <c r="Q379" s="43">
        <f t="shared" si="26"/>
        <v>17.912708192102762</v>
      </c>
      <c r="R379" s="29"/>
      <c r="S379" s="10"/>
    </row>
    <row r="380" spans="1:19" x14ac:dyDescent="0.55000000000000004">
      <c r="A380" s="3" t="s">
        <v>10</v>
      </c>
      <c r="B380" s="3">
        <v>2051</v>
      </c>
      <c r="C380" s="33">
        <v>3592.6323565748403</v>
      </c>
      <c r="D380" s="46">
        <v>3557.8536550496633</v>
      </c>
      <c r="E380" s="33">
        <v>1031.9245212147657</v>
      </c>
      <c r="F380" s="46">
        <v>1099.614815054513</v>
      </c>
      <c r="G380" s="40">
        <v>3490</v>
      </c>
      <c r="H380" s="42">
        <v>1025</v>
      </c>
      <c r="I380" s="29"/>
      <c r="J380" s="7">
        <v>11060499.988212839</v>
      </c>
      <c r="K380" s="47">
        <v>8160995.533136541</v>
      </c>
      <c r="L380" s="7">
        <v>6432270.5120780515</v>
      </c>
      <c r="M380" s="47">
        <v>11700818.199973272</v>
      </c>
      <c r="N380" s="29">
        <f t="shared" si="23"/>
        <v>17492770.500290889</v>
      </c>
      <c r="O380" s="29">
        <f t="shared" si="24"/>
        <v>19861813.733109813</v>
      </c>
      <c r="P380" s="43">
        <f t="shared" si="25"/>
        <v>17.492770500290888</v>
      </c>
      <c r="Q380" s="43">
        <f t="shared" si="26"/>
        <v>19.861813733109813</v>
      </c>
      <c r="R380" s="29"/>
      <c r="S380" s="10"/>
    </row>
    <row r="381" spans="1:19" x14ac:dyDescent="0.55000000000000004">
      <c r="A381" s="3" t="s">
        <v>11</v>
      </c>
      <c r="B381" s="3">
        <v>2051</v>
      </c>
      <c r="C381" s="33">
        <v>3632.4918457466392</v>
      </c>
      <c r="D381" s="46">
        <v>3600.9969838156767</v>
      </c>
      <c r="E381" s="33">
        <v>1024.3596356905205</v>
      </c>
      <c r="F381" s="46">
        <v>1100.9517524460564</v>
      </c>
      <c r="G381" s="40">
        <v>3490</v>
      </c>
      <c r="H381" s="42">
        <v>1025</v>
      </c>
      <c r="I381" s="29"/>
      <c r="J381" s="7">
        <v>15133786.4500439</v>
      </c>
      <c r="K381" s="47">
        <v>11845436.652867965</v>
      </c>
      <c r="L381" s="7">
        <v>5940159.3002969669</v>
      </c>
      <c r="M381" s="47">
        <v>11820316.986036317</v>
      </c>
      <c r="N381" s="29">
        <f t="shared" si="23"/>
        <v>21073945.750340868</v>
      </c>
      <c r="O381" s="29">
        <f t="shared" si="24"/>
        <v>23665753.638904281</v>
      </c>
      <c r="P381" s="43">
        <f t="shared" si="25"/>
        <v>21.073945750340869</v>
      </c>
      <c r="Q381" s="43">
        <f t="shared" si="26"/>
        <v>23.665753638904281</v>
      </c>
      <c r="R381" s="29"/>
      <c r="S381" s="10"/>
    </row>
    <row r="382" spans="1:19" x14ac:dyDescent="0.55000000000000004">
      <c r="A382" s="3" t="s">
        <v>12</v>
      </c>
      <c r="B382" s="3">
        <v>2051</v>
      </c>
      <c r="C382" s="33">
        <v>3649.501698083131</v>
      </c>
      <c r="D382" s="46">
        <v>3616.770821291414</v>
      </c>
      <c r="E382" s="33">
        <v>1023.0641622562464</v>
      </c>
      <c r="F382" s="46">
        <v>1105.2921260679655</v>
      </c>
      <c r="G382" s="40">
        <v>3490</v>
      </c>
      <c r="H382" s="42">
        <v>1025</v>
      </c>
      <c r="I382" s="29"/>
      <c r="J382" s="7">
        <v>17153770.628800627</v>
      </c>
      <c r="K382" s="47">
        <v>13423935.880040301</v>
      </c>
      <c r="L382" s="7">
        <v>5857659.7414373867</v>
      </c>
      <c r="M382" s="47">
        <v>12212723.856677715</v>
      </c>
      <c r="N382" s="29">
        <f t="shared" si="23"/>
        <v>23011430.370238014</v>
      </c>
      <c r="O382" s="29">
        <f t="shared" si="24"/>
        <v>25636659.736718014</v>
      </c>
      <c r="P382" s="43">
        <f t="shared" si="25"/>
        <v>23.011430370238013</v>
      </c>
      <c r="Q382" s="43">
        <f t="shared" si="26"/>
        <v>25.636659736718013</v>
      </c>
      <c r="R382" s="29"/>
      <c r="S382" s="10"/>
    </row>
    <row r="383" spans="1:19" x14ac:dyDescent="0.55000000000000004">
      <c r="A383" s="3" t="s">
        <v>13</v>
      </c>
      <c r="B383" s="3">
        <v>2051</v>
      </c>
      <c r="C383" s="33">
        <v>3652.1616121567467</v>
      </c>
      <c r="D383" s="46">
        <v>3615.4693779107556</v>
      </c>
      <c r="E383" s="33">
        <v>1024.626154951603</v>
      </c>
      <c r="F383" s="46">
        <v>1110.2508153115525</v>
      </c>
      <c r="G383" s="40">
        <v>3490</v>
      </c>
      <c r="H383" s="42">
        <v>1025</v>
      </c>
      <c r="I383" s="29"/>
      <c r="J383" s="7">
        <v>17486305.454892486</v>
      </c>
      <c r="K383" s="47">
        <v>13288724.291845722</v>
      </c>
      <c r="L383" s="7">
        <v>5957195.1692124968</v>
      </c>
      <c r="M383" s="47">
        <v>12670705.062926093</v>
      </c>
      <c r="N383" s="29">
        <f t="shared" si="23"/>
        <v>23443500.624104984</v>
      </c>
      <c r="O383" s="29">
        <f t="shared" si="24"/>
        <v>25959429.354771815</v>
      </c>
      <c r="P383" s="43">
        <f t="shared" si="25"/>
        <v>23.443500624104985</v>
      </c>
      <c r="Q383" s="43">
        <f t="shared" si="26"/>
        <v>25.959429354771814</v>
      </c>
      <c r="R383" s="29"/>
      <c r="S383" s="10"/>
    </row>
    <row r="384" spans="1:19" x14ac:dyDescent="0.55000000000000004">
      <c r="A384" s="3" t="s">
        <v>14</v>
      </c>
      <c r="B384" s="3">
        <v>2051</v>
      </c>
      <c r="C384" s="33">
        <v>3651.6482532448849</v>
      </c>
      <c r="D384" s="46">
        <v>3611.4087688926093</v>
      </c>
      <c r="E384" s="33">
        <v>1023.6216403602034</v>
      </c>
      <c r="F384" s="46">
        <v>1112.2173434578247</v>
      </c>
      <c r="G384" s="40">
        <v>3490</v>
      </c>
      <c r="H384" s="42">
        <v>1025</v>
      </c>
      <c r="I384" s="29"/>
      <c r="J384" s="7">
        <v>17421775.452788994</v>
      </c>
      <c r="K384" s="47">
        <v>12872636.738840224</v>
      </c>
      <c r="L384" s="7">
        <v>5893099.5178220719</v>
      </c>
      <c r="M384" s="47">
        <v>12855445.178700143</v>
      </c>
      <c r="N384" s="29">
        <f t="shared" si="23"/>
        <v>23314874.970611066</v>
      </c>
      <c r="O384" s="29">
        <f t="shared" si="24"/>
        <v>25728081.917540368</v>
      </c>
      <c r="P384" s="43">
        <f t="shared" si="25"/>
        <v>23.314874970611065</v>
      </c>
      <c r="Q384" s="43">
        <f t="shared" si="26"/>
        <v>25.728081917540369</v>
      </c>
      <c r="R384" s="29"/>
      <c r="S384" s="10"/>
    </row>
    <row r="385" spans="1:19" x14ac:dyDescent="0.55000000000000004">
      <c r="A385" s="3" t="s">
        <v>15</v>
      </c>
      <c r="B385" s="3">
        <v>2051</v>
      </c>
      <c r="C385" s="33">
        <v>3652.1120134606804</v>
      </c>
      <c r="D385" s="46">
        <v>3612.0803848473111</v>
      </c>
      <c r="E385" s="33">
        <v>1029.4904561677308</v>
      </c>
      <c r="F385" s="46">
        <v>1112.4899755997894</v>
      </c>
      <c r="G385" s="40">
        <v>3490</v>
      </c>
      <c r="H385" s="42">
        <v>1025</v>
      </c>
      <c r="I385" s="29"/>
      <c r="J385" s="7">
        <v>17480059.909709875</v>
      </c>
      <c r="K385" s="47">
        <v>12940856.91278184</v>
      </c>
      <c r="L385" s="7">
        <v>6271979.9097202513</v>
      </c>
      <c r="M385" s="47">
        <v>12881175.589562792</v>
      </c>
      <c r="N385" s="29">
        <f t="shared" si="23"/>
        <v>23752039.819430128</v>
      </c>
      <c r="O385" s="29">
        <f t="shared" si="24"/>
        <v>25822032.502344631</v>
      </c>
      <c r="P385" s="43">
        <f t="shared" si="25"/>
        <v>23.752039819430127</v>
      </c>
      <c r="Q385" s="43">
        <f t="shared" si="26"/>
        <v>25.82203250234463</v>
      </c>
      <c r="R385" s="29"/>
      <c r="S385" s="10"/>
    </row>
    <row r="386" spans="1:19" x14ac:dyDescent="0.55000000000000004">
      <c r="A386" s="3" t="s">
        <v>16</v>
      </c>
      <c r="B386" s="3">
        <v>2051</v>
      </c>
      <c r="C386" s="33">
        <v>3651.4520951488917</v>
      </c>
      <c r="D386" s="46">
        <v>3611.3566606743152</v>
      </c>
      <c r="E386" s="33">
        <v>1032.4851601561945</v>
      </c>
      <c r="F386" s="46">
        <v>1113.7592142471522</v>
      </c>
      <c r="G386" s="40">
        <v>3490</v>
      </c>
      <c r="H386" s="42">
        <v>1025</v>
      </c>
      <c r="I386" s="29"/>
      <c r="J386" s="7">
        <v>17397153.292828429</v>
      </c>
      <c r="K386" s="47">
        <v>12867357.296740325</v>
      </c>
      <c r="L386" s="7">
        <v>6469454.4357228838</v>
      </c>
      <c r="M386" s="47">
        <v>13001395.504849041</v>
      </c>
      <c r="N386" s="29">
        <f t="shared" si="23"/>
        <v>23866607.728551313</v>
      </c>
      <c r="O386" s="29">
        <f t="shared" si="24"/>
        <v>25868752.801589366</v>
      </c>
      <c r="P386" s="43">
        <f t="shared" si="25"/>
        <v>23.866607728551312</v>
      </c>
      <c r="Q386" s="43">
        <f t="shared" si="26"/>
        <v>25.868752801589366</v>
      </c>
      <c r="R386" s="29"/>
      <c r="S386" s="10"/>
    </row>
    <row r="387" spans="1:19" x14ac:dyDescent="0.55000000000000004">
      <c r="A387" s="3" t="s">
        <v>17</v>
      </c>
      <c r="B387" s="3">
        <v>2051</v>
      </c>
      <c r="C387" s="33">
        <v>3649.9814495244227</v>
      </c>
      <c r="D387" s="46">
        <v>3609.6090579789129</v>
      </c>
      <c r="E387" s="33">
        <v>1036.6982315625701</v>
      </c>
      <c r="F387" s="46">
        <v>1116.7587280820208</v>
      </c>
      <c r="G387" s="40">
        <v>3490</v>
      </c>
      <c r="H387" s="42">
        <v>1025</v>
      </c>
      <c r="I387" s="29"/>
      <c r="J387" s="7">
        <v>17213411.38019114</v>
      </c>
      <c r="K387" s="47">
        <v>12691000.076380974</v>
      </c>
      <c r="L387" s="7">
        <v>6752151.1176266307</v>
      </c>
      <c r="M387" s="47">
        <v>13287989.422206424</v>
      </c>
      <c r="N387" s="29">
        <f t="shared" si="23"/>
        <v>23965562.49781777</v>
      </c>
      <c r="O387" s="29">
        <f t="shared" si="24"/>
        <v>25978989.4985874</v>
      </c>
      <c r="P387" s="43">
        <f t="shared" si="25"/>
        <v>23.965562497817771</v>
      </c>
      <c r="Q387" s="43">
        <f t="shared" si="26"/>
        <v>25.978989498587399</v>
      </c>
      <c r="R387" s="29"/>
      <c r="S387" s="10"/>
    </row>
    <row r="388" spans="1:19" x14ac:dyDescent="0.55000000000000004">
      <c r="A388" s="3" t="s">
        <v>6</v>
      </c>
      <c r="B388" s="3">
        <v>2052</v>
      </c>
      <c r="C388" s="33">
        <v>3645.7714763314161</v>
      </c>
      <c r="D388" s="46">
        <v>3599.6997367116196</v>
      </c>
      <c r="E388" s="33">
        <v>1040.3623035816561</v>
      </c>
      <c r="F388" s="46">
        <v>1124.8466201006538</v>
      </c>
      <c r="G388" s="40">
        <v>3490</v>
      </c>
      <c r="H388" s="42">
        <v>1025</v>
      </c>
      <c r="I388" s="29"/>
      <c r="J388" s="7">
        <v>16695127.442632347</v>
      </c>
      <c r="K388" s="47">
        <v>11721470.267700795</v>
      </c>
      <c r="L388" s="7">
        <v>7002634.2382405773</v>
      </c>
      <c r="M388" s="47">
        <v>14077221.396774776</v>
      </c>
      <c r="N388" s="29">
        <f t="shared" si="23"/>
        <v>23697761.680872925</v>
      </c>
      <c r="O388" s="29">
        <f t="shared" si="24"/>
        <v>25798691.664475571</v>
      </c>
      <c r="P388" s="43">
        <f t="shared" si="25"/>
        <v>23.697761680872926</v>
      </c>
      <c r="Q388" s="43">
        <f t="shared" si="26"/>
        <v>25.798691664475573</v>
      </c>
      <c r="R388" s="29"/>
      <c r="S388" s="10"/>
    </row>
    <row r="389" spans="1:19" x14ac:dyDescent="0.55000000000000004">
      <c r="A389" s="3" t="s">
        <v>7</v>
      </c>
      <c r="B389" s="3">
        <v>2052</v>
      </c>
      <c r="C389" s="33">
        <v>3643.496267794033</v>
      </c>
      <c r="D389" s="46">
        <v>3592.4274447682214</v>
      </c>
      <c r="E389" s="33">
        <v>1042.532862612137</v>
      </c>
      <c r="F389" s="46">
        <v>1129.5891229210899</v>
      </c>
      <c r="G389" s="40">
        <v>3490</v>
      </c>
      <c r="H389" s="42">
        <v>1025</v>
      </c>
      <c r="I389" s="29"/>
      <c r="J389" s="7">
        <v>16419739.387848608</v>
      </c>
      <c r="K389" s="47">
        <v>11041693.703386826</v>
      </c>
      <c r="L389" s="7">
        <v>7153096.5615479015</v>
      </c>
      <c r="M389" s="47">
        <v>14552709.112972315</v>
      </c>
      <c r="N389" s="29">
        <f t="shared" si="23"/>
        <v>23572835.94939651</v>
      </c>
      <c r="O389" s="29">
        <f t="shared" si="24"/>
        <v>25594402.81635914</v>
      </c>
      <c r="P389" s="43">
        <f t="shared" si="25"/>
        <v>23.572835949396509</v>
      </c>
      <c r="Q389" s="43">
        <f t="shared" si="26"/>
        <v>25.594402816359139</v>
      </c>
      <c r="R389" s="29"/>
      <c r="S389" s="10"/>
    </row>
    <row r="390" spans="1:19" x14ac:dyDescent="0.55000000000000004">
      <c r="A390" s="3" t="s">
        <v>8</v>
      </c>
      <c r="B390" s="3">
        <v>2052</v>
      </c>
      <c r="C390" s="33">
        <v>3641.5252251966017</v>
      </c>
      <c r="D390" s="46">
        <v>3585.1308286569979</v>
      </c>
      <c r="E390" s="33">
        <v>1043.7216862427294</v>
      </c>
      <c r="F390" s="46">
        <v>1133.8399985624851</v>
      </c>
      <c r="G390" s="40">
        <v>3490</v>
      </c>
      <c r="H390" s="42">
        <v>1025</v>
      </c>
      <c r="I390" s="29"/>
      <c r="J390" s="7">
        <v>16183874.816967092</v>
      </c>
      <c r="K390" s="47">
        <v>10385486.507877352</v>
      </c>
      <c r="L390" s="7">
        <v>7236190.7622428564</v>
      </c>
      <c r="M390" s="47">
        <v>14987197.688237546</v>
      </c>
      <c r="N390" s="29">
        <f t="shared" si="23"/>
        <v>23420065.57920995</v>
      </c>
      <c r="O390" s="29">
        <f t="shared" si="24"/>
        <v>25372684.196114898</v>
      </c>
      <c r="P390" s="43">
        <f t="shared" si="25"/>
        <v>23.42006557920995</v>
      </c>
      <c r="Q390" s="43">
        <f t="shared" si="26"/>
        <v>25.372684196114896</v>
      </c>
      <c r="R390" s="29"/>
      <c r="S390" s="10"/>
    </row>
    <row r="391" spans="1:19" x14ac:dyDescent="0.55000000000000004">
      <c r="A391" s="3" t="s">
        <v>9</v>
      </c>
      <c r="B391" s="3">
        <v>2052</v>
      </c>
      <c r="C391" s="33">
        <v>3644.3738631682877</v>
      </c>
      <c r="D391" s="46">
        <v>3584.8126332330585</v>
      </c>
      <c r="E391" s="33">
        <v>1042.5439343312271</v>
      </c>
      <c r="F391" s="46">
        <v>1136.1157772291604</v>
      </c>
      <c r="G391" s="40">
        <v>3490</v>
      </c>
      <c r="H391" s="42">
        <v>1025</v>
      </c>
      <c r="I391" s="29"/>
      <c r="J391" s="7">
        <v>16525575.524418682</v>
      </c>
      <c r="K391" s="47">
        <v>10357461.314994955</v>
      </c>
      <c r="L391" s="7">
        <v>7153868.9468150567</v>
      </c>
      <c r="M391" s="47">
        <v>15223472.642170751</v>
      </c>
      <c r="N391" s="29">
        <f t="shared" si="23"/>
        <v>23679444.47123374</v>
      </c>
      <c r="O391" s="29">
        <f t="shared" si="24"/>
        <v>25580933.957165707</v>
      </c>
      <c r="P391" s="43">
        <f t="shared" si="25"/>
        <v>23.67944447123374</v>
      </c>
      <c r="Q391" s="43">
        <f t="shared" si="26"/>
        <v>25.580933957165708</v>
      </c>
      <c r="R391" s="29"/>
      <c r="S391" s="10"/>
    </row>
    <row r="392" spans="1:19" x14ac:dyDescent="0.55000000000000004">
      <c r="A392" s="3" t="s">
        <v>10</v>
      </c>
      <c r="B392" s="3">
        <v>2052</v>
      </c>
      <c r="C392" s="33">
        <v>3673.8984244273715</v>
      </c>
      <c r="D392" s="46">
        <v>3620.7960983601265</v>
      </c>
      <c r="E392" s="33">
        <v>1040.4586686271275</v>
      </c>
      <c r="F392" s="46">
        <v>1138.3800588546046</v>
      </c>
      <c r="G392" s="40">
        <v>3490</v>
      </c>
      <c r="H392" s="42">
        <v>1025</v>
      </c>
      <c r="I392" s="29"/>
      <c r="J392" s="7">
        <v>20383120.157977976</v>
      </c>
      <c r="K392" s="47">
        <v>13847775.313192243</v>
      </c>
      <c r="L392" s="7">
        <v>7009275.5244443798</v>
      </c>
      <c r="M392" s="47">
        <v>15462599.167739326</v>
      </c>
      <c r="N392" s="29">
        <f t="shared" si="23"/>
        <v>27392395.682422355</v>
      </c>
      <c r="O392" s="29">
        <f t="shared" si="24"/>
        <v>29310374.480931569</v>
      </c>
      <c r="P392" s="43">
        <f t="shared" si="25"/>
        <v>27.392395682422354</v>
      </c>
      <c r="Q392" s="43">
        <f t="shared" si="26"/>
        <v>29.310374480931568</v>
      </c>
      <c r="R392" s="29"/>
      <c r="S392" s="10"/>
    </row>
    <row r="393" spans="1:19" x14ac:dyDescent="0.55000000000000004">
      <c r="A393" s="3" t="s">
        <v>11</v>
      </c>
      <c r="B393" s="3">
        <v>2052</v>
      </c>
      <c r="C393" s="33">
        <v>3697.3398810194331</v>
      </c>
      <c r="D393" s="46">
        <v>3648.1990712115817</v>
      </c>
      <c r="E393" s="33">
        <v>1037.5636439449227</v>
      </c>
      <c r="F393" s="46">
        <v>1140.2911141658137</v>
      </c>
      <c r="G393" s="40">
        <v>3490</v>
      </c>
      <c r="H393" s="42">
        <v>1025</v>
      </c>
      <c r="I393" s="29"/>
      <c r="J393" s="7">
        <v>23897358.848665137</v>
      </c>
      <c r="K393" s="47">
        <v>16992604.943570912</v>
      </c>
      <c r="L393" s="7">
        <v>6810917.9163765693</v>
      </c>
      <c r="M393" s="47">
        <v>15666687.830589313</v>
      </c>
      <c r="N393" s="29">
        <f t="shared" si="23"/>
        <v>30708276.765041705</v>
      </c>
      <c r="O393" s="29">
        <f t="shared" si="24"/>
        <v>32659292.774160225</v>
      </c>
      <c r="P393" s="43">
        <f t="shared" si="25"/>
        <v>30.708276765041706</v>
      </c>
      <c r="Q393" s="43">
        <f t="shared" si="26"/>
        <v>32.659292774160228</v>
      </c>
      <c r="R393" s="29"/>
      <c r="S393" s="10"/>
    </row>
    <row r="394" spans="1:19" x14ac:dyDescent="0.55000000000000004">
      <c r="A394" s="3" t="s">
        <v>12</v>
      </c>
      <c r="B394" s="3">
        <v>2052</v>
      </c>
      <c r="C394" s="33">
        <v>3700</v>
      </c>
      <c r="D394" s="46">
        <v>3654.6818001724846</v>
      </c>
      <c r="E394" s="33">
        <v>1049.9626719456542</v>
      </c>
      <c r="F394" s="46">
        <v>1144.4939429840913</v>
      </c>
      <c r="G394" s="40">
        <v>3490</v>
      </c>
      <c r="H394" s="42">
        <v>1025</v>
      </c>
      <c r="I394" s="29"/>
      <c r="J394" s="7">
        <v>24322365</v>
      </c>
      <c r="K394" s="47">
        <v>17805548.993320495</v>
      </c>
      <c r="L394" s="7">
        <v>7680185.9007205712</v>
      </c>
      <c r="M394" s="47">
        <v>16122159.849994712</v>
      </c>
      <c r="N394" s="29">
        <f t="shared" si="23"/>
        <v>32002550.90072057</v>
      </c>
      <c r="O394" s="29">
        <f t="shared" si="24"/>
        <v>33927708.843315206</v>
      </c>
      <c r="P394" s="43">
        <f t="shared" si="25"/>
        <v>32.002550900720571</v>
      </c>
      <c r="Q394" s="43">
        <f t="shared" si="26"/>
        <v>33.927708843315209</v>
      </c>
      <c r="R394" s="29"/>
      <c r="S394" s="10"/>
    </row>
    <row r="395" spans="1:19" x14ac:dyDescent="0.55000000000000004">
      <c r="A395" s="3" t="s">
        <v>13</v>
      </c>
      <c r="B395" s="3">
        <v>2052</v>
      </c>
      <c r="C395" s="33">
        <v>3700</v>
      </c>
      <c r="D395" s="46">
        <v>3651.7249651292304</v>
      </c>
      <c r="E395" s="33">
        <v>1054.2505616286405</v>
      </c>
      <c r="F395" s="46">
        <v>1149.6470232762379</v>
      </c>
      <c r="G395" s="40">
        <v>3490</v>
      </c>
      <c r="H395" s="42">
        <v>1025</v>
      </c>
      <c r="I395" s="29"/>
      <c r="J395" s="7">
        <v>24322365</v>
      </c>
      <c r="K395" s="47">
        <v>17431410.499215987</v>
      </c>
      <c r="L395" s="7">
        <v>7993089.4257285316</v>
      </c>
      <c r="M395" s="47">
        <v>16693108.515271593</v>
      </c>
      <c r="N395" s="29">
        <f t="shared" si="23"/>
        <v>32315454.42572853</v>
      </c>
      <c r="O395" s="29">
        <f t="shared" si="24"/>
        <v>34124519.014487579</v>
      </c>
      <c r="P395" s="43">
        <f t="shared" si="25"/>
        <v>32.315454425728532</v>
      </c>
      <c r="Q395" s="43">
        <f t="shared" si="26"/>
        <v>34.124519014487582</v>
      </c>
      <c r="R395" s="29"/>
      <c r="S395" s="10"/>
    </row>
    <row r="396" spans="1:19" x14ac:dyDescent="0.55000000000000004">
      <c r="A396" s="3" t="s">
        <v>14</v>
      </c>
      <c r="B396" s="3">
        <v>2052</v>
      </c>
      <c r="C396" s="33">
        <v>3695.0471389578115</v>
      </c>
      <c r="D396" s="46">
        <v>3648.062285487405</v>
      </c>
      <c r="E396" s="33">
        <v>1064.3143054698801</v>
      </c>
      <c r="F396" s="46">
        <v>1152.0110860380566</v>
      </c>
      <c r="G396" s="40">
        <v>3490</v>
      </c>
      <c r="H396" s="42">
        <v>1025</v>
      </c>
      <c r="I396" s="29"/>
      <c r="J396" s="7">
        <v>23535315.344696686</v>
      </c>
      <c r="K396" s="47">
        <v>16975732.07432228</v>
      </c>
      <c r="L396" s="7">
        <v>8753628.9572593216</v>
      </c>
      <c r="M396" s="47">
        <v>16959808.244237039</v>
      </c>
      <c r="N396" s="29">
        <f t="shared" si="23"/>
        <v>32288944.301956005</v>
      </c>
      <c r="O396" s="29">
        <f t="shared" si="24"/>
        <v>33935540.318559319</v>
      </c>
      <c r="P396" s="43">
        <f t="shared" si="25"/>
        <v>32.288944301956008</v>
      </c>
      <c r="Q396" s="43">
        <f t="shared" si="26"/>
        <v>33.935540318559319</v>
      </c>
      <c r="R396" s="29"/>
      <c r="S396" s="10"/>
    </row>
    <row r="397" spans="1:19" x14ac:dyDescent="0.55000000000000004">
      <c r="A397" s="3" t="s">
        <v>15</v>
      </c>
      <c r="B397" s="3">
        <v>2052</v>
      </c>
      <c r="C397" s="33">
        <v>3692.7208659610314</v>
      </c>
      <c r="D397" s="46">
        <v>3648.6105218275552</v>
      </c>
      <c r="E397" s="33">
        <v>1072.5690059694596</v>
      </c>
      <c r="F397" s="46">
        <v>1151.4988210362474</v>
      </c>
      <c r="G397" s="40">
        <v>3490</v>
      </c>
      <c r="H397" s="42">
        <v>1025</v>
      </c>
      <c r="I397" s="29"/>
      <c r="J397" s="7">
        <v>23172071.191394459</v>
      </c>
      <c r="K397" s="47">
        <v>17043393.92113407</v>
      </c>
      <c r="L397" s="7">
        <v>9404724.6998251583</v>
      </c>
      <c r="M397" s="47">
        <v>16901722.660387795</v>
      </c>
      <c r="N397" s="29">
        <f t="shared" si="23"/>
        <v>32576795.891219616</v>
      </c>
      <c r="O397" s="29">
        <f t="shared" si="24"/>
        <v>33945116.581521869</v>
      </c>
      <c r="P397" s="43">
        <f t="shared" si="25"/>
        <v>32.576795891219618</v>
      </c>
      <c r="Q397" s="43">
        <f t="shared" si="26"/>
        <v>33.945116581521866</v>
      </c>
      <c r="R397" s="29"/>
      <c r="S397" s="10"/>
    </row>
    <row r="398" spans="1:19" x14ac:dyDescent="0.55000000000000004">
      <c r="A398" s="3" t="s">
        <v>16</v>
      </c>
      <c r="B398" s="3">
        <v>2052</v>
      </c>
      <c r="C398" s="33">
        <v>3690.1780322377058</v>
      </c>
      <c r="D398" s="46">
        <v>3648.6859768869058</v>
      </c>
      <c r="E398" s="33">
        <v>1078.9367468188148</v>
      </c>
      <c r="F398" s="46">
        <v>1152.0595041609495</v>
      </c>
      <c r="G398" s="40">
        <v>3490</v>
      </c>
      <c r="H398" s="42">
        <v>1025</v>
      </c>
      <c r="I398" s="29"/>
      <c r="J398" s="7">
        <v>22779678.485576257</v>
      </c>
      <c r="K398" s="47">
        <v>17052725.725998577</v>
      </c>
      <c r="L398" s="7">
        <v>9923084.67280671</v>
      </c>
      <c r="M398" s="47">
        <v>16965313.086554326</v>
      </c>
      <c r="N398" s="29">
        <f t="shared" si="23"/>
        <v>32702763.158382967</v>
      </c>
      <c r="O398" s="29">
        <f t="shared" si="24"/>
        <v>34018038.812552899</v>
      </c>
      <c r="P398" s="43">
        <f t="shared" si="25"/>
        <v>32.702763158382965</v>
      </c>
      <c r="Q398" s="43">
        <f t="shared" si="26"/>
        <v>34.018038812552902</v>
      </c>
      <c r="R398" s="29"/>
      <c r="S398" s="10"/>
    </row>
    <row r="399" spans="1:19" x14ac:dyDescent="0.55000000000000004">
      <c r="A399" s="3" t="s">
        <v>17</v>
      </c>
      <c r="B399" s="3">
        <v>2052</v>
      </c>
      <c r="C399" s="33">
        <v>3682.8591392402145</v>
      </c>
      <c r="D399" s="46">
        <v>3647.6127258274828</v>
      </c>
      <c r="E399" s="33">
        <v>1093.4807385060958</v>
      </c>
      <c r="F399" s="46">
        <v>1153.8999952099764</v>
      </c>
      <c r="G399" s="40">
        <v>3490</v>
      </c>
      <c r="H399" s="42">
        <v>1025</v>
      </c>
      <c r="I399" s="29"/>
      <c r="J399" s="7">
        <v>21677592.696602948</v>
      </c>
      <c r="K399" s="47">
        <v>16920402.100880414</v>
      </c>
      <c r="L399" s="7">
        <v>11159693.004513264</v>
      </c>
      <c r="M399" s="47">
        <v>17175259.223697592</v>
      </c>
      <c r="N399" s="29">
        <f t="shared" si="23"/>
        <v>32837285.701116212</v>
      </c>
      <c r="O399" s="29">
        <f t="shared" si="24"/>
        <v>34095661.324578002</v>
      </c>
      <c r="P399" s="43">
        <f t="shared" si="25"/>
        <v>32.837285701116208</v>
      </c>
      <c r="Q399" s="43">
        <f t="shared" si="26"/>
        <v>34.095661324578003</v>
      </c>
      <c r="R399" s="29"/>
      <c r="S399" s="10"/>
    </row>
    <row r="400" spans="1:19" x14ac:dyDescent="0.55000000000000004">
      <c r="A400" s="3" t="s">
        <v>6</v>
      </c>
      <c r="B400" s="3">
        <v>2053</v>
      </c>
      <c r="C400" s="33">
        <v>3681.3949991783497</v>
      </c>
      <c r="D400" s="46">
        <v>3642.0168205979517</v>
      </c>
      <c r="E400" s="33">
        <v>1094.7585680053389</v>
      </c>
      <c r="F400" s="46">
        <v>1159.9213238612501</v>
      </c>
      <c r="G400" s="40">
        <v>3490</v>
      </c>
      <c r="H400" s="42">
        <v>1025</v>
      </c>
      <c r="I400" s="29"/>
      <c r="J400" s="7">
        <v>21461984.566151787</v>
      </c>
      <c r="K400" s="47">
        <v>16242467.545643881</v>
      </c>
      <c r="L400" s="7">
        <v>11271871.984469831</v>
      </c>
      <c r="M400" s="47">
        <v>17874884.312215675</v>
      </c>
      <c r="N400" s="29">
        <f t="shared" si="23"/>
        <v>32733856.550621618</v>
      </c>
      <c r="O400" s="29">
        <f t="shared" si="24"/>
        <v>34117351.857859552</v>
      </c>
      <c r="P400" s="43">
        <f t="shared" si="25"/>
        <v>32.733856550621617</v>
      </c>
      <c r="Q400" s="43">
        <f t="shared" si="26"/>
        <v>34.117351857859553</v>
      </c>
      <c r="R400" s="29"/>
      <c r="S400" s="10"/>
    </row>
    <row r="401" spans="1:19" x14ac:dyDescent="0.55000000000000004">
      <c r="A401" s="3" t="s">
        <v>7</v>
      </c>
      <c r="B401" s="3">
        <v>2053</v>
      </c>
      <c r="C401" s="33">
        <v>3679.7591980452084</v>
      </c>
      <c r="D401" s="46">
        <v>3637.0514304521457</v>
      </c>
      <c r="E401" s="33">
        <v>1094.4842446756468</v>
      </c>
      <c r="F401" s="46">
        <v>1163.1677511858716</v>
      </c>
      <c r="G401" s="40">
        <v>3490</v>
      </c>
      <c r="H401" s="42">
        <v>1025</v>
      </c>
      <c r="I401" s="29"/>
      <c r="J401" s="7">
        <v>21223027.307122845</v>
      </c>
      <c r="K401" s="47">
        <v>15657616.946776407</v>
      </c>
      <c r="L401" s="7">
        <v>11247734.367415307</v>
      </c>
      <c r="M401" s="47">
        <v>18260890.742186554</v>
      </c>
      <c r="N401" s="29">
        <f t="shared" ref="N401:N464" si="27">L401+J401</f>
        <v>32470761.67453815</v>
      </c>
      <c r="O401" s="29">
        <f t="shared" ref="O401:O464" si="28">M401+K401</f>
        <v>33918507.688962959</v>
      </c>
      <c r="P401" s="43">
        <f t="shared" ref="P401:P464" si="29">N401/1000000</f>
        <v>32.470761674538153</v>
      </c>
      <c r="Q401" s="43">
        <f t="shared" ref="Q401:Q464" si="30">O401/1000000</f>
        <v>33.918507688962961</v>
      </c>
      <c r="R401" s="29"/>
      <c r="S401" s="10"/>
    </row>
    <row r="402" spans="1:19" x14ac:dyDescent="0.55000000000000004">
      <c r="A402" s="3" t="s">
        <v>8</v>
      </c>
      <c r="B402" s="3">
        <v>2053</v>
      </c>
      <c r="C402" s="33">
        <v>3680.5628352920839</v>
      </c>
      <c r="D402" s="46">
        <v>3635.8263862869212</v>
      </c>
      <c r="E402" s="33">
        <v>1096.7536924163476</v>
      </c>
      <c r="F402" s="46">
        <v>1166.4812465755742</v>
      </c>
      <c r="G402" s="40">
        <v>3490</v>
      </c>
      <c r="H402" s="42">
        <v>1025</v>
      </c>
      <c r="I402" s="29"/>
      <c r="J402" s="7">
        <v>21340160.548354633</v>
      </c>
      <c r="K402" s="47">
        <v>15515650.53286477</v>
      </c>
      <c r="L402" s="7">
        <v>11447234.822713086</v>
      </c>
      <c r="M402" s="47">
        <v>18661660.115263604</v>
      </c>
      <c r="N402" s="29">
        <f t="shared" si="27"/>
        <v>32787395.371067718</v>
      </c>
      <c r="O402" s="29">
        <f t="shared" si="28"/>
        <v>34177310.648128375</v>
      </c>
      <c r="P402" s="43">
        <f t="shared" si="29"/>
        <v>32.787395371067717</v>
      </c>
      <c r="Q402" s="43">
        <f t="shared" si="30"/>
        <v>34.177310648128376</v>
      </c>
      <c r="R402" s="29"/>
      <c r="S402" s="10"/>
    </row>
    <row r="403" spans="1:19" x14ac:dyDescent="0.55000000000000004">
      <c r="A403" s="3" t="s">
        <v>9</v>
      </c>
      <c r="B403" s="3">
        <v>2053</v>
      </c>
      <c r="C403" s="33">
        <v>3689.9869372660614</v>
      </c>
      <c r="D403" s="46">
        <v>3646.9141459938373</v>
      </c>
      <c r="E403" s="33">
        <v>1097.3150173697891</v>
      </c>
      <c r="F403" s="46">
        <v>1167.698830879822</v>
      </c>
      <c r="G403" s="40">
        <v>3490</v>
      </c>
      <c r="H403" s="42">
        <v>1025</v>
      </c>
      <c r="I403" s="29"/>
      <c r="J403" s="7">
        <v>22750368.558418758</v>
      </c>
      <c r="K403" s="47">
        <v>16834670.518586043</v>
      </c>
      <c r="L403" s="7">
        <v>11496769.107028596</v>
      </c>
      <c r="M403" s="47">
        <v>18810843.096385852</v>
      </c>
      <c r="N403" s="29">
        <f t="shared" si="27"/>
        <v>34247137.665447354</v>
      </c>
      <c r="O403" s="29">
        <f t="shared" si="28"/>
        <v>35645513.614971891</v>
      </c>
      <c r="P403" s="43">
        <f t="shared" si="29"/>
        <v>34.247137665447354</v>
      </c>
      <c r="Q403" s="43">
        <f t="shared" si="30"/>
        <v>35.64551361497189</v>
      </c>
      <c r="R403" s="29"/>
      <c r="S403" s="10"/>
    </row>
    <row r="404" spans="1:19" x14ac:dyDescent="0.55000000000000004">
      <c r="A404" s="3" t="s">
        <v>10</v>
      </c>
      <c r="B404" s="3">
        <v>2053</v>
      </c>
      <c r="C404" s="33">
        <v>3700</v>
      </c>
      <c r="D404" s="46">
        <v>3667.9729568531666</v>
      </c>
      <c r="E404" s="33">
        <v>1110.1676531417172</v>
      </c>
      <c r="F404" s="46">
        <v>1168.4515583115253</v>
      </c>
      <c r="G404" s="40">
        <v>3490</v>
      </c>
      <c r="H404" s="42">
        <v>1025</v>
      </c>
      <c r="I404" s="29"/>
      <c r="J404" s="7">
        <v>24322365</v>
      </c>
      <c r="K404" s="47">
        <v>19559689.331324525</v>
      </c>
      <c r="L404" s="7">
        <v>12662927.227850623</v>
      </c>
      <c r="M404" s="47">
        <v>18903566.016458891</v>
      </c>
      <c r="N404" s="29">
        <f t="shared" si="27"/>
        <v>36985292.227850623</v>
      </c>
      <c r="O404" s="29">
        <f t="shared" si="28"/>
        <v>38463255.347783417</v>
      </c>
      <c r="P404" s="43">
        <f t="shared" si="29"/>
        <v>36.985292227850621</v>
      </c>
      <c r="Q404" s="43">
        <f t="shared" si="30"/>
        <v>38.463255347783416</v>
      </c>
      <c r="R404" s="29"/>
      <c r="S404" s="10"/>
    </row>
    <row r="405" spans="1:19" x14ac:dyDescent="0.55000000000000004">
      <c r="A405" s="3" t="s">
        <v>11</v>
      </c>
      <c r="B405" s="3">
        <v>2053</v>
      </c>
      <c r="C405" s="33">
        <v>3700</v>
      </c>
      <c r="D405" s="46">
        <v>3680.4744200139335</v>
      </c>
      <c r="E405" s="33">
        <v>1128.7370556172966</v>
      </c>
      <c r="F405" s="46">
        <v>1169.6575952152714</v>
      </c>
      <c r="G405" s="40">
        <v>3490</v>
      </c>
      <c r="H405" s="42">
        <v>1025</v>
      </c>
      <c r="I405" s="29"/>
      <c r="J405" s="7">
        <v>24322365</v>
      </c>
      <c r="K405" s="47">
        <v>21327242.621524382</v>
      </c>
      <c r="L405" s="7">
        <v>14466552.75525791</v>
      </c>
      <c r="M405" s="47">
        <v>19053008.775262836</v>
      </c>
      <c r="N405" s="29">
        <f t="shared" si="27"/>
        <v>38788917.755257912</v>
      </c>
      <c r="O405" s="29">
        <f t="shared" si="28"/>
        <v>40380251.396787219</v>
      </c>
      <c r="P405" s="43">
        <f t="shared" si="29"/>
        <v>38.788917755257913</v>
      </c>
      <c r="Q405" s="43">
        <f t="shared" si="30"/>
        <v>40.380251396787216</v>
      </c>
      <c r="R405" s="29"/>
      <c r="S405" s="10"/>
    </row>
    <row r="406" spans="1:19" x14ac:dyDescent="0.55000000000000004">
      <c r="A406" s="3" t="s">
        <v>12</v>
      </c>
      <c r="B406" s="3">
        <v>2053</v>
      </c>
      <c r="C406" s="33">
        <v>3700</v>
      </c>
      <c r="D406" s="46">
        <v>3679.848193030442</v>
      </c>
      <c r="E406" s="33">
        <v>1129.9672125961358</v>
      </c>
      <c r="F406" s="46">
        <v>1171.067434199392</v>
      </c>
      <c r="G406" s="40">
        <v>3490</v>
      </c>
      <c r="H406" s="42">
        <v>1025</v>
      </c>
      <c r="I406" s="29"/>
      <c r="J406" s="7">
        <v>24322365</v>
      </c>
      <c r="K406" s="47">
        <v>21235972.754401542</v>
      </c>
      <c r="L406" s="7">
        <v>14591030.34661584</v>
      </c>
      <c r="M406" s="47">
        <v>19229096.707187347</v>
      </c>
      <c r="N406" s="29">
        <f t="shared" si="27"/>
        <v>38913395.346615836</v>
      </c>
      <c r="O406" s="29">
        <f t="shared" si="28"/>
        <v>40465069.461588889</v>
      </c>
      <c r="P406" s="43">
        <f t="shared" si="29"/>
        <v>38.913395346615836</v>
      </c>
      <c r="Q406" s="43">
        <f t="shared" si="30"/>
        <v>40.46506946158889</v>
      </c>
      <c r="R406" s="29"/>
      <c r="S406" s="10"/>
    </row>
    <row r="407" spans="1:19" x14ac:dyDescent="0.55000000000000004">
      <c r="A407" s="3" t="s">
        <v>13</v>
      </c>
      <c r="B407" s="3">
        <v>2053</v>
      </c>
      <c r="C407" s="33">
        <v>3695.0728687735991</v>
      </c>
      <c r="D407" s="46">
        <v>3674.6934231645323</v>
      </c>
      <c r="E407" s="33">
        <v>1133.0600964717014</v>
      </c>
      <c r="F407" s="46">
        <v>1172.8251176700703</v>
      </c>
      <c r="G407" s="40">
        <v>3490</v>
      </c>
      <c r="H407" s="42">
        <v>1025</v>
      </c>
      <c r="I407" s="29"/>
      <c r="J407" s="7">
        <v>23539359.788195901</v>
      </c>
      <c r="K407" s="47">
        <v>20495572.366810873</v>
      </c>
      <c r="L407" s="7">
        <v>14906894.179289732</v>
      </c>
      <c r="M407" s="47">
        <v>19450725.824968241</v>
      </c>
      <c r="N407" s="29">
        <f t="shared" si="27"/>
        <v>38446253.967485636</v>
      </c>
      <c r="O407" s="29">
        <f t="shared" si="28"/>
        <v>39946298.191779114</v>
      </c>
      <c r="P407" s="43">
        <f t="shared" si="29"/>
        <v>38.446253967485639</v>
      </c>
      <c r="Q407" s="43">
        <f t="shared" si="30"/>
        <v>39.946298191779114</v>
      </c>
      <c r="R407" s="29"/>
      <c r="S407" s="10"/>
    </row>
    <row r="408" spans="1:19" x14ac:dyDescent="0.55000000000000004">
      <c r="A408" s="3" t="s">
        <v>14</v>
      </c>
      <c r="B408" s="3">
        <v>2053</v>
      </c>
      <c r="C408" s="33">
        <v>3691.0611391943908</v>
      </c>
      <c r="D408" s="46">
        <v>3670.8634596393103</v>
      </c>
      <c r="E408" s="33">
        <v>1136.4611727906556</v>
      </c>
      <c r="F408" s="46">
        <v>1173.8097226221894</v>
      </c>
      <c r="G408" s="40">
        <v>3490</v>
      </c>
      <c r="H408" s="42">
        <v>1025</v>
      </c>
      <c r="I408" s="29"/>
      <c r="J408" s="7">
        <v>22915386.734807201</v>
      </c>
      <c r="K408" s="47">
        <v>19958141.339694448</v>
      </c>
      <c r="L408" s="7">
        <v>15259740.557709996</v>
      </c>
      <c r="M408" s="47">
        <v>19575894.535749618</v>
      </c>
      <c r="N408" s="29">
        <f t="shared" si="27"/>
        <v>38175127.2925172</v>
      </c>
      <c r="O408" s="29">
        <f t="shared" si="28"/>
        <v>39534035.87544407</v>
      </c>
      <c r="P408" s="43">
        <f t="shared" si="29"/>
        <v>38.175127292517203</v>
      </c>
      <c r="Q408" s="43">
        <f t="shared" si="30"/>
        <v>39.534035875444069</v>
      </c>
      <c r="R408" s="29"/>
      <c r="S408" s="10"/>
    </row>
    <row r="409" spans="1:19" x14ac:dyDescent="0.55000000000000004">
      <c r="A409" s="3" t="s">
        <v>15</v>
      </c>
      <c r="B409" s="3">
        <v>2053</v>
      </c>
      <c r="C409" s="33">
        <v>3691.3670787842443</v>
      </c>
      <c r="D409" s="46">
        <v>3671.2478769277345</v>
      </c>
      <c r="E409" s="33">
        <v>1138.2110235145744</v>
      </c>
      <c r="F409" s="46">
        <v>1173.0903711981082</v>
      </c>
      <c r="G409" s="40">
        <v>3490</v>
      </c>
      <c r="H409" s="42">
        <v>1025</v>
      </c>
      <c r="I409" s="29"/>
      <c r="J409" s="7">
        <v>22962550.865363583</v>
      </c>
      <c r="K409" s="47">
        <v>20011599.864508014</v>
      </c>
      <c r="L409" s="7">
        <v>15444645.947939664</v>
      </c>
      <c r="M409" s="47">
        <v>19484366.176955234</v>
      </c>
      <c r="N409" s="29">
        <f t="shared" si="27"/>
        <v>38407196.813303247</v>
      </c>
      <c r="O409" s="29">
        <f t="shared" si="28"/>
        <v>39495966.041463248</v>
      </c>
      <c r="P409" s="43">
        <f t="shared" si="29"/>
        <v>38.407196813303244</v>
      </c>
      <c r="Q409" s="43">
        <f t="shared" si="30"/>
        <v>39.495966041463248</v>
      </c>
      <c r="R409" s="29"/>
      <c r="S409" s="10"/>
    </row>
    <row r="410" spans="1:19" x14ac:dyDescent="0.55000000000000004">
      <c r="A410" s="3" t="s">
        <v>16</v>
      </c>
      <c r="B410" s="3">
        <v>2053</v>
      </c>
      <c r="C410" s="33">
        <v>3690.6273705269864</v>
      </c>
      <c r="D410" s="46">
        <v>3670.4710343760403</v>
      </c>
      <c r="E410" s="33">
        <v>1138.3611675890693</v>
      </c>
      <c r="F410" s="46">
        <v>1173.4212989419661</v>
      </c>
      <c r="G410" s="40">
        <v>3490</v>
      </c>
      <c r="H410" s="42">
        <v>1025</v>
      </c>
      <c r="I410" s="29"/>
      <c r="J410" s="7">
        <v>22848657.297036026</v>
      </c>
      <c r="K410" s="47">
        <v>19903673.166755076</v>
      </c>
      <c r="L410" s="7">
        <v>15460592.729071597</v>
      </c>
      <c r="M410" s="47">
        <v>19526421.811592791</v>
      </c>
      <c r="N410" s="29">
        <f t="shared" si="27"/>
        <v>38309250.026107624</v>
      </c>
      <c r="O410" s="29">
        <f t="shared" si="28"/>
        <v>39430094.978347868</v>
      </c>
      <c r="P410" s="43">
        <f t="shared" si="29"/>
        <v>38.309250026107627</v>
      </c>
      <c r="Q410" s="43">
        <f t="shared" si="30"/>
        <v>39.430094978347867</v>
      </c>
      <c r="R410" s="29"/>
      <c r="S410" s="10"/>
    </row>
    <row r="411" spans="1:19" x14ac:dyDescent="0.55000000000000004">
      <c r="A411" s="3" t="s">
        <v>17</v>
      </c>
      <c r="B411" s="3">
        <v>2053</v>
      </c>
      <c r="C411" s="33">
        <v>3687.5875268817472</v>
      </c>
      <c r="D411" s="46">
        <v>3668.9260412533213</v>
      </c>
      <c r="E411" s="33">
        <v>1141.285398893212</v>
      </c>
      <c r="F411" s="46">
        <v>1174.7239039166941</v>
      </c>
      <c r="G411" s="40">
        <v>3490</v>
      </c>
      <c r="H411" s="42">
        <v>1025</v>
      </c>
      <c r="I411" s="29"/>
      <c r="J411" s="7">
        <v>22384955.3336729</v>
      </c>
      <c r="K411" s="47">
        <v>19690392.372955661</v>
      </c>
      <c r="L411" s="7">
        <v>15773650.666275745</v>
      </c>
      <c r="M411" s="47">
        <v>19692772.190313727</v>
      </c>
      <c r="N411" s="29">
        <f t="shared" si="27"/>
        <v>38158605.999948643</v>
      </c>
      <c r="O411" s="29">
        <f t="shared" si="28"/>
        <v>39383164.563269392</v>
      </c>
      <c r="P411" s="43">
        <f t="shared" si="29"/>
        <v>38.158605999948641</v>
      </c>
      <c r="Q411" s="43">
        <f t="shared" si="30"/>
        <v>39.383164563269389</v>
      </c>
      <c r="R411" s="29"/>
      <c r="S411" s="10"/>
    </row>
    <row r="412" spans="1:19" x14ac:dyDescent="0.55000000000000004">
      <c r="A412" s="3" t="s">
        <v>6</v>
      </c>
      <c r="B412" s="3">
        <v>2054</v>
      </c>
      <c r="C412" s="33">
        <v>3684.1914728207389</v>
      </c>
      <c r="D412" s="46">
        <v>3662.5824455442826</v>
      </c>
      <c r="E412" s="33">
        <v>1143.7243604345394</v>
      </c>
      <c r="F412" s="46">
        <v>1180.4621724710955</v>
      </c>
      <c r="G412" s="40">
        <v>3490</v>
      </c>
      <c r="H412" s="42">
        <v>1025</v>
      </c>
      <c r="I412" s="29"/>
      <c r="J412" s="7">
        <v>21875201.13722682</v>
      </c>
      <c r="K412" s="47">
        <v>18833106.097322453</v>
      </c>
      <c r="L412" s="7">
        <v>16038107.985103361</v>
      </c>
      <c r="M412" s="47">
        <v>20439788.70557433</v>
      </c>
      <c r="N412" s="29">
        <f t="shared" si="27"/>
        <v>37913309.122330181</v>
      </c>
      <c r="O412" s="29">
        <f t="shared" si="28"/>
        <v>39272894.802896783</v>
      </c>
      <c r="P412" s="43">
        <f t="shared" si="29"/>
        <v>37.913309122330183</v>
      </c>
      <c r="Q412" s="43">
        <f t="shared" si="30"/>
        <v>39.272894802896779</v>
      </c>
      <c r="R412" s="29"/>
      <c r="S412" s="10"/>
    </row>
    <row r="413" spans="1:19" x14ac:dyDescent="0.55000000000000004">
      <c r="A413" s="3" t="s">
        <v>7</v>
      </c>
      <c r="B413" s="3">
        <v>2054</v>
      </c>
      <c r="C413" s="33">
        <v>3680.3513981493707</v>
      </c>
      <c r="D413" s="46">
        <v>3658.0699330166576</v>
      </c>
      <c r="E413" s="33">
        <v>1147.8202559575077</v>
      </c>
      <c r="F413" s="46">
        <v>1184.2017660433144</v>
      </c>
      <c r="G413" s="40">
        <v>3490</v>
      </c>
      <c r="H413" s="42">
        <v>1025</v>
      </c>
      <c r="I413" s="29"/>
      <c r="J413" s="7">
        <v>21309301.577819198</v>
      </c>
      <c r="K413" s="47">
        <v>18241157.061432701</v>
      </c>
      <c r="L413" s="7">
        <v>16489099.837228604</v>
      </c>
      <c r="M413" s="47">
        <v>20938115.932440378</v>
      </c>
      <c r="N413" s="29">
        <f t="shared" si="27"/>
        <v>37798401.415047802</v>
      </c>
      <c r="O413" s="29">
        <f t="shared" si="28"/>
        <v>39179272.993873075</v>
      </c>
      <c r="P413" s="43">
        <f t="shared" si="29"/>
        <v>37.798401415047799</v>
      </c>
      <c r="Q413" s="43">
        <f t="shared" si="30"/>
        <v>39.179272993873077</v>
      </c>
      <c r="R413" s="29"/>
      <c r="S413" s="10"/>
    </row>
    <row r="414" spans="1:19" x14ac:dyDescent="0.55000000000000004">
      <c r="A414" s="3" t="s">
        <v>8</v>
      </c>
      <c r="B414" s="3">
        <v>2054</v>
      </c>
      <c r="C414" s="33">
        <v>3677.1862337186203</v>
      </c>
      <c r="D414" s="46">
        <v>3654.4134358318142</v>
      </c>
      <c r="E414" s="33">
        <v>1150.7074777977934</v>
      </c>
      <c r="F414" s="46">
        <v>1187.400393908903</v>
      </c>
      <c r="G414" s="40">
        <v>3490</v>
      </c>
      <c r="H414" s="42">
        <v>1025</v>
      </c>
      <c r="I414" s="29"/>
      <c r="J414" s="7">
        <v>20851179.026507284</v>
      </c>
      <c r="K414" s="47">
        <v>17771353.04322793</v>
      </c>
      <c r="L414" s="7">
        <v>16812348.519837987</v>
      </c>
      <c r="M414" s="47">
        <v>21371385.141357686</v>
      </c>
      <c r="N414" s="29">
        <f t="shared" si="27"/>
        <v>37663527.546345271</v>
      </c>
      <c r="O414" s="29">
        <f t="shared" si="28"/>
        <v>39142738.184585616</v>
      </c>
      <c r="P414" s="43">
        <f t="shared" si="29"/>
        <v>37.663527546345271</v>
      </c>
      <c r="Q414" s="43">
        <f t="shared" si="30"/>
        <v>39.142738184585617</v>
      </c>
      <c r="R414" s="29"/>
      <c r="S414" s="10"/>
    </row>
    <row r="415" spans="1:19" x14ac:dyDescent="0.55000000000000004">
      <c r="A415" s="3" t="s">
        <v>9</v>
      </c>
      <c r="B415" s="3">
        <v>2054</v>
      </c>
      <c r="C415" s="33">
        <v>3681.8720028510324</v>
      </c>
      <c r="D415" s="46">
        <v>3660.2642672717861</v>
      </c>
      <c r="E415" s="33">
        <v>1152.9337570120604</v>
      </c>
      <c r="F415" s="46">
        <v>1188.9739179068545</v>
      </c>
      <c r="G415" s="40">
        <v>3490</v>
      </c>
      <c r="H415" s="42">
        <v>1025</v>
      </c>
      <c r="I415" s="29"/>
      <c r="J415" s="7">
        <v>21532050.769580491</v>
      </c>
      <c r="K415" s="47">
        <v>18527236.036638428</v>
      </c>
      <c r="L415" s="7">
        <v>17064811.523915257</v>
      </c>
      <c r="M415" s="47">
        <v>21586984.836461533</v>
      </c>
      <c r="N415" s="29">
        <f t="shared" si="27"/>
        <v>38596862.293495744</v>
      </c>
      <c r="O415" s="29">
        <f t="shared" si="28"/>
        <v>40114220.87309996</v>
      </c>
      <c r="P415" s="43">
        <f t="shared" si="29"/>
        <v>38.596862293495747</v>
      </c>
      <c r="Q415" s="43">
        <f t="shared" si="30"/>
        <v>40.11422087309996</v>
      </c>
      <c r="R415" s="29"/>
      <c r="S415" s="10"/>
    </row>
    <row r="416" spans="1:19" x14ac:dyDescent="0.55000000000000004">
      <c r="A416" s="3" t="s">
        <v>10</v>
      </c>
      <c r="B416" s="3">
        <v>2054</v>
      </c>
      <c r="C416" s="33">
        <v>3694.8516331216842</v>
      </c>
      <c r="D416" s="46">
        <v>3675.6118219851346</v>
      </c>
      <c r="E416" s="33">
        <v>1153.8063266148977</v>
      </c>
      <c r="F416" s="46">
        <v>1189.7533018617876</v>
      </c>
      <c r="G416" s="40">
        <v>3490</v>
      </c>
      <c r="H416" s="42">
        <v>1025</v>
      </c>
      <c r="I416" s="29"/>
      <c r="J416" s="7">
        <v>23504640.132660512</v>
      </c>
      <c r="K416" s="47">
        <v>20626045.763276804</v>
      </c>
      <c r="L416" s="7">
        <v>17164537.206296917</v>
      </c>
      <c r="M416" s="47">
        <v>21694406.608406018</v>
      </c>
      <c r="N416" s="29">
        <f t="shared" si="27"/>
        <v>40669177.338957429</v>
      </c>
      <c r="O416" s="29">
        <f t="shared" si="28"/>
        <v>42320452.371682823</v>
      </c>
      <c r="P416" s="43">
        <f t="shared" si="29"/>
        <v>40.669177338957432</v>
      </c>
      <c r="Q416" s="43">
        <f t="shared" si="30"/>
        <v>42.320452371682826</v>
      </c>
      <c r="R416" s="29"/>
      <c r="S416" s="10"/>
    </row>
    <row r="417" spans="1:19" x14ac:dyDescent="0.55000000000000004">
      <c r="A417" s="3" t="s">
        <v>11</v>
      </c>
      <c r="B417" s="3">
        <v>2054</v>
      </c>
      <c r="C417" s="33">
        <v>3700</v>
      </c>
      <c r="D417" s="46">
        <v>3689.77208424113</v>
      </c>
      <c r="E417" s="33">
        <v>1166.5531341455076</v>
      </c>
      <c r="F417" s="46">
        <v>1191.2993568022569</v>
      </c>
      <c r="G417" s="40">
        <v>3490</v>
      </c>
      <c r="H417" s="42">
        <v>1025</v>
      </c>
      <c r="I417" s="29"/>
      <c r="J417" s="7">
        <v>24322365</v>
      </c>
      <c r="K417" s="47">
        <v>22717490.399266724</v>
      </c>
      <c r="L417" s="7">
        <v>18670443.41921439</v>
      </c>
      <c r="M417" s="47">
        <v>21908632.810536034</v>
      </c>
      <c r="N417" s="29">
        <f t="shared" si="27"/>
        <v>42992808.41921439</v>
      </c>
      <c r="O417" s="29">
        <f t="shared" si="28"/>
        <v>44626123.209802762</v>
      </c>
      <c r="P417" s="43">
        <f t="shared" si="29"/>
        <v>42.992808419214391</v>
      </c>
      <c r="Q417" s="43">
        <f t="shared" si="30"/>
        <v>44.626123209802763</v>
      </c>
      <c r="R417" s="29"/>
      <c r="S417" s="10"/>
    </row>
    <row r="418" spans="1:19" x14ac:dyDescent="0.55000000000000004">
      <c r="A418" s="3" t="s">
        <v>12</v>
      </c>
      <c r="B418" s="3">
        <v>2054</v>
      </c>
      <c r="C418" s="33">
        <v>3700</v>
      </c>
      <c r="D418" s="46">
        <v>3692.9700248165914</v>
      </c>
      <c r="E418" s="33">
        <v>1172.0051629910377</v>
      </c>
      <c r="F418" s="46">
        <v>1192.5021884050304</v>
      </c>
      <c r="G418" s="40">
        <v>3490</v>
      </c>
      <c r="H418" s="42">
        <v>1025</v>
      </c>
      <c r="I418" s="29"/>
      <c r="J418" s="7">
        <v>24322365</v>
      </c>
      <c r="K418" s="47">
        <v>23210764.769337699</v>
      </c>
      <c r="L418" s="7">
        <v>19347022.430483688</v>
      </c>
      <c r="M418" s="47">
        <v>22076342.833511218</v>
      </c>
      <c r="N418" s="29">
        <f t="shared" si="27"/>
        <v>43669387.430483684</v>
      </c>
      <c r="O418" s="29">
        <f t="shared" si="28"/>
        <v>45287107.602848917</v>
      </c>
      <c r="P418" s="43">
        <f t="shared" si="29"/>
        <v>43.669387430483681</v>
      </c>
      <c r="Q418" s="43">
        <f t="shared" si="30"/>
        <v>45.28710760284892</v>
      </c>
      <c r="R418" s="29"/>
      <c r="S418" s="10"/>
    </row>
    <row r="419" spans="1:19" x14ac:dyDescent="0.55000000000000004">
      <c r="A419" s="3" t="s">
        <v>13</v>
      </c>
      <c r="B419" s="3">
        <v>2054</v>
      </c>
      <c r="C419" s="33">
        <v>3692.2814974627104</v>
      </c>
      <c r="D419" s="46">
        <v>3687.8187953290226</v>
      </c>
      <c r="E419" s="33">
        <v>1178.955696209573</v>
      </c>
      <c r="F419" s="46">
        <v>1195.3246634603308</v>
      </c>
      <c r="G419" s="40">
        <v>3490</v>
      </c>
      <c r="H419" s="42">
        <v>1025</v>
      </c>
      <c r="I419" s="29"/>
      <c r="J419" s="7">
        <v>23103921.342157133</v>
      </c>
      <c r="K419" s="47">
        <v>22419995.412792183</v>
      </c>
      <c r="L419" s="7">
        <v>20241543.265479147</v>
      </c>
      <c r="M419" s="47">
        <v>22473748.453731723</v>
      </c>
      <c r="N419" s="29">
        <f t="shared" si="27"/>
        <v>43345464.60763628</v>
      </c>
      <c r="O419" s="29">
        <f t="shared" si="28"/>
        <v>44893743.866523907</v>
      </c>
      <c r="P419" s="43">
        <f t="shared" si="29"/>
        <v>43.345464607636281</v>
      </c>
      <c r="Q419" s="43">
        <f t="shared" si="30"/>
        <v>44.893743866523906</v>
      </c>
      <c r="R419" s="29"/>
      <c r="S419" s="10"/>
    </row>
    <row r="420" spans="1:19" x14ac:dyDescent="0.55000000000000004">
      <c r="A420" s="3" t="s">
        <v>14</v>
      </c>
      <c r="B420" s="3">
        <v>2054</v>
      </c>
      <c r="C420" s="33">
        <v>3686.5030386900817</v>
      </c>
      <c r="D420" s="46">
        <v>3685.0220099974645</v>
      </c>
      <c r="E420" s="33">
        <v>1184.5583497474106</v>
      </c>
      <c r="F420" s="46">
        <v>1196.8046922927736</v>
      </c>
      <c r="G420" s="40">
        <v>3490</v>
      </c>
      <c r="H420" s="42">
        <v>1025</v>
      </c>
      <c r="I420" s="29"/>
      <c r="J420" s="7">
        <v>22221207.059911139</v>
      </c>
      <c r="K420" s="47">
        <v>21999043.766385444</v>
      </c>
      <c r="L420" s="7">
        <v>20986080.928062622</v>
      </c>
      <c r="M420" s="47">
        <v>22684295.62360958</v>
      </c>
      <c r="N420" s="29">
        <f t="shared" si="27"/>
        <v>43207287.987973765</v>
      </c>
      <c r="O420" s="29">
        <f t="shared" si="28"/>
        <v>44683339.389995024</v>
      </c>
      <c r="P420" s="43">
        <f t="shared" si="29"/>
        <v>43.207287987973764</v>
      </c>
      <c r="Q420" s="43">
        <f t="shared" si="30"/>
        <v>44.683339389995027</v>
      </c>
      <c r="R420" s="29"/>
      <c r="S420" s="10"/>
    </row>
    <row r="421" spans="1:19" x14ac:dyDescent="0.55000000000000004">
      <c r="A421" s="3" t="s">
        <v>15</v>
      </c>
      <c r="B421" s="3">
        <v>2054</v>
      </c>
      <c r="C421" s="33">
        <v>3686.9609848074087</v>
      </c>
      <c r="D421" s="46">
        <v>3686.8370809080184</v>
      </c>
      <c r="E421" s="33">
        <v>1187.1126950178939</v>
      </c>
      <c r="F421" s="46">
        <v>1196.1791427445482</v>
      </c>
      <c r="G421" s="40">
        <v>3490</v>
      </c>
      <c r="H421" s="42">
        <v>1025</v>
      </c>
      <c r="I421" s="29"/>
      <c r="J421" s="7">
        <v>22290245.056549963</v>
      </c>
      <c r="K421" s="47">
        <v>22271565.83498659</v>
      </c>
      <c r="L421" s="7">
        <v>21332139.957261831</v>
      </c>
      <c r="M421" s="47">
        <v>22595131.276688252</v>
      </c>
      <c r="N421" s="29">
        <f t="shared" si="27"/>
        <v>43622385.013811797</v>
      </c>
      <c r="O421" s="29">
        <f t="shared" si="28"/>
        <v>44866697.111674845</v>
      </c>
      <c r="P421" s="43">
        <f t="shared" si="29"/>
        <v>43.622385013811794</v>
      </c>
      <c r="Q421" s="43">
        <f t="shared" si="30"/>
        <v>44.866697111674846</v>
      </c>
      <c r="R421" s="29"/>
      <c r="S421" s="10"/>
    </row>
    <row r="422" spans="1:19" x14ac:dyDescent="0.55000000000000004">
      <c r="A422" s="3" t="s">
        <v>16</v>
      </c>
      <c r="B422" s="3">
        <v>2054</v>
      </c>
      <c r="C422" s="33">
        <v>3686.821713432706</v>
      </c>
      <c r="D422" s="46">
        <v>3687.8565526779716</v>
      </c>
      <c r="E422" s="33">
        <v>1188.0558536846945</v>
      </c>
      <c r="F422" s="46">
        <v>1196.2725852432216</v>
      </c>
      <c r="G422" s="40">
        <v>3490</v>
      </c>
      <c r="H422" s="42">
        <v>1025</v>
      </c>
      <c r="I422" s="29"/>
      <c r="J422" s="7">
        <v>22269249.100181289</v>
      </c>
      <c r="K422" s="47">
        <v>22425716.126145385</v>
      </c>
      <c r="L422" s="7">
        <v>21460987.522034507</v>
      </c>
      <c r="M422" s="47">
        <v>22608436.064435657</v>
      </c>
      <c r="N422" s="29">
        <f t="shared" si="27"/>
        <v>43730236.622215793</v>
      </c>
      <c r="O422" s="29">
        <f t="shared" si="28"/>
        <v>45034152.190581039</v>
      </c>
      <c r="P422" s="43">
        <f t="shared" si="29"/>
        <v>43.730236622215791</v>
      </c>
      <c r="Q422" s="43">
        <f t="shared" si="30"/>
        <v>45.03415219058104</v>
      </c>
      <c r="R422" s="29"/>
      <c r="S422" s="10"/>
    </row>
    <row r="423" spans="1:19" x14ac:dyDescent="0.55000000000000004">
      <c r="A423" s="3" t="s">
        <v>17</v>
      </c>
      <c r="B423" s="3">
        <v>2054</v>
      </c>
      <c r="C423" s="33">
        <v>3685.7776043679642</v>
      </c>
      <c r="D423" s="46">
        <v>3687.6795575301539</v>
      </c>
      <c r="E423" s="33">
        <v>1188.9101052675419</v>
      </c>
      <c r="F423" s="46">
        <v>1197.3051774763687</v>
      </c>
      <c r="G423" s="40">
        <v>3490</v>
      </c>
      <c r="H423" s="42">
        <v>1025</v>
      </c>
      <c r="I423" s="29"/>
      <c r="J423" s="7">
        <v>22112201.204277724</v>
      </c>
      <c r="K423" s="47">
        <v>22398899.134652074</v>
      </c>
      <c r="L423" s="7">
        <v>21578217.337170757</v>
      </c>
      <c r="M423" s="47">
        <v>22755807.707732972</v>
      </c>
      <c r="N423" s="29">
        <f t="shared" si="27"/>
        <v>43690418.541448481</v>
      </c>
      <c r="O423" s="29">
        <f t="shared" si="28"/>
        <v>45154706.842385046</v>
      </c>
      <c r="P423" s="43">
        <f t="shared" si="29"/>
        <v>43.69041854144848</v>
      </c>
      <c r="Q423" s="43">
        <f t="shared" si="30"/>
        <v>45.154706842385046</v>
      </c>
      <c r="R423" s="29"/>
      <c r="S423" s="10"/>
    </row>
    <row r="424" spans="1:19" x14ac:dyDescent="0.55000000000000004">
      <c r="A424" s="3" t="s">
        <v>6</v>
      </c>
      <c r="B424" s="3">
        <v>2055</v>
      </c>
      <c r="C424" s="33">
        <v>3683.3959441903676</v>
      </c>
      <c r="D424" s="46">
        <v>3684.7534786637284</v>
      </c>
      <c r="E424" s="33">
        <v>1188.7967718488903</v>
      </c>
      <c r="F424" s="46">
        <v>1199.0789865643771</v>
      </c>
      <c r="G424" s="40">
        <v>3490</v>
      </c>
      <c r="H424" s="42">
        <v>1025</v>
      </c>
      <c r="I424" s="29"/>
      <c r="J424" s="7">
        <v>21757043.839095067</v>
      </c>
      <c r="K424" s="47">
        <v>21958959.277801748</v>
      </c>
      <c r="L424" s="7">
        <v>21562645.960115168</v>
      </c>
      <c r="M424" s="47">
        <v>23010606.941193718</v>
      </c>
      <c r="N424" s="29">
        <f t="shared" si="27"/>
        <v>43319689.799210235</v>
      </c>
      <c r="O424" s="29">
        <f t="shared" si="28"/>
        <v>44969566.218995467</v>
      </c>
      <c r="P424" s="43">
        <f t="shared" si="29"/>
        <v>43.319689799210238</v>
      </c>
      <c r="Q424" s="43">
        <f t="shared" si="30"/>
        <v>44.969566218995467</v>
      </c>
      <c r="R424" s="29"/>
      <c r="S424" s="10"/>
    </row>
    <row r="425" spans="1:19" x14ac:dyDescent="0.55000000000000004">
      <c r="A425" s="3" t="s">
        <v>7</v>
      </c>
      <c r="B425" s="3">
        <v>2055</v>
      </c>
      <c r="C425" s="33">
        <v>3681.6608747035084</v>
      </c>
      <c r="D425" s="46">
        <v>3683.5520861494761</v>
      </c>
      <c r="E425" s="33">
        <v>1189.7355786791754</v>
      </c>
      <c r="F425" s="46">
        <v>1199.5907931959382</v>
      </c>
      <c r="G425" s="40">
        <v>3490</v>
      </c>
      <c r="H425" s="42">
        <v>1025</v>
      </c>
      <c r="I425" s="29"/>
      <c r="J425" s="7">
        <v>21501020.953269169</v>
      </c>
      <c r="K425" s="47">
        <v>21780189.231280427</v>
      </c>
      <c r="L425" s="7">
        <v>21691959.539871197</v>
      </c>
      <c r="M425" s="47">
        <v>23084515.855925523</v>
      </c>
      <c r="N425" s="29">
        <f t="shared" si="27"/>
        <v>43192980.49314037</v>
      </c>
      <c r="O425" s="29">
        <f t="shared" si="28"/>
        <v>44864705.087205946</v>
      </c>
      <c r="P425" s="43">
        <f t="shared" si="29"/>
        <v>43.192980493140368</v>
      </c>
      <c r="Q425" s="43">
        <f t="shared" si="30"/>
        <v>44.864705087205948</v>
      </c>
      <c r="R425" s="29"/>
      <c r="S425" s="10"/>
    </row>
    <row r="426" spans="1:19" x14ac:dyDescent="0.55000000000000004">
      <c r="A426" s="3" t="s">
        <v>8</v>
      </c>
      <c r="B426" s="3">
        <v>2055</v>
      </c>
      <c r="C426" s="33">
        <v>3683.1261154444442</v>
      </c>
      <c r="D426" s="46">
        <v>3683.8422721658608</v>
      </c>
      <c r="E426" s="33">
        <v>1187.5465125146575</v>
      </c>
      <c r="F426" s="46">
        <v>1199.0973251913397</v>
      </c>
      <c r="G426" s="40">
        <v>3490</v>
      </c>
      <c r="H426" s="42">
        <v>1025</v>
      </c>
      <c r="I426" s="29"/>
      <c r="J426" s="7">
        <v>21717080.372384891</v>
      </c>
      <c r="K426" s="47">
        <v>21823277.554156814</v>
      </c>
      <c r="L426" s="7">
        <v>21391331.532629419</v>
      </c>
      <c r="M426" s="47">
        <v>23013254.168575875</v>
      </c>
      <c r="N426" s="29">
        <f t="shared" si="27"/>
        <v>43108411.905014306</v>
      </c>
      <c r="O426" s="29">
        <f t="shared" si="28"/>
        <v>44836531.722732693</v>
      </c>
      <c r="P426" s="43">
        <f t="shared" si="29"/>
        <v>43.108411905014307</v>
      </c>
      <c r="Q426" s="43">
        <f t="shared" si="30"/>
        <v>44.836531722732694</v>
      </c>
      <c r="R426" s="29"/>
      <c r="S426" s="10"/>
    </row>
    <row r="427" spans="1:19" x14ac:dyDescent="0.55000000000000004">
      <c r="A427" s="3" t="s">
        <v>9</v>
      </c>
      <c r="B427" s="3">
        <v>2055</v>
      </c>
      <c r="C427" s="33">
        <v>3689.4730104405085</v>
      </c>
      <c r="D427" s="46">
        <v>3689.2038511174505</v>
      </c>
      <c r="E427" s="33">
        <v>1184.6818882489481</v>
      </c>
      <c r="F427" s="46">
        <v>1197.8055590850106</v>
      </c>
      <c r="G427" s="40">
        <v>3490</v>
      </c>
      <c r="H427" s="42">
        <v>1025</v>
      </c>
      <c r="I427" s="29"/>
      <c r="J427" s="7">
        <v>22671734.460961461</v>
      </c>
      <c r="K427" s="47">
        <v>22630647.860914487</v>
      </c>
      <c r="L427" s="7">
        <v>21002727.232166164</v>
      </c>
      <c r="M427" s="47">
        <v>22827472.082635492</v>
      </c>
      <c r="N427" s="29">
        <f t="shared" si="27"/>
        <v>43674461.693127625</v>
      </c>
      <c r="O427" s="29">
        <f t="shared" si="28"/>
        <v>45458119.943549976</v>
      </c>
      <c r="P427" s="43">
        <f t="shared" si="29"/>
        <v>43.674461693127625</v>
      </c>
      <c r="Q427" s="43">
        <f t="shared" si="30"/>
        <v>45.458119943549974</v>
      </c>
      <c r="R427" s="29"/>
      <c r="S427" s="10"/>
    </row>
    <row r="428" spans="1:19" x14ac:dyDescent="0.55000000000000004">
      <c r="A428" s="3" t="s">
        <v>10</v>
      </c>
      <c r="B428" s="3">
        <v>2055</v>
      </c>
      <c r="C428" s="33">
        <v>3698.9307004650791</v>
      </c>
      <c r="D428" s="46">
        <v>3698.8638471232707</v>
      </c>
      <c r="E428" s="33">
        <v>1183.6904020137888</v>
      </c>
      <c r="F428" s="46">
        <v>1196.6978626922232</v>
      </c>
      <c r="G428" s="40">
        <v>3490</v>
      </c>
      <c r="H428" s="42">
        <v>1025</v>
      </c>
      <c r="I428" s="29"/>
      <c r="J428" s="7">
        <v>24150882.726481266</v>
      </c>
      <c r="K428" s="47">
        <v>24140197.027381595</v>
      </c>
      <c r="L428" s="7">
        <v>20869453.689006038</v>
      </c>
      <c r="M428" s="47">
        <v>22669051.189172477</v>
      </c>
      <c r="N428" s="29">
        <f t="shared" si="27"/>
        <v>45020336.415487304</v>
      </c>
      <c r="O428" s="29">
        <f t="shared" si="28"/>
        <v>46809248.216554075</v>
      </c>
      <c r="P428" s="43">
        <f t="shared" si="29"/>
        <v>45.020336415487307</v>
      </c>
      <c r="Q428" s="43">
        <f t="shared" si="30"/>
        <v>46.809248216554074</v>
      </c>
      <c r="R428" s="29"/>
      <c r="S428" s="10"/>
    </row>
    <row r="429" spans="1:19" x14ac:dyDescent="0.55000000000000004">
      <c r="A429" s="3" t="s">
        <v>11</v>
      </c>
      <c r="B429" s="3">
        <v>2055</v>
      </c>
      <c r="C429" s="33">
        <v>3700</v>
      </c>
      <c r="D429" s="46">
        <v>3700</v>
      </c>
      <c r="E429" s="33">
        <v>1184.2450724134385</v>
      </c>
      <c r="F429" s="46">
        <v>1197.0931352354485</v>
      </c>
      <c r="G429" s="40">
        <v>3490</v>
      </c>
      <c r="H429" s="42">
        <v>1025</v>
      </c>
      <c r="I429" s="29"/>
      <c r="J429" s="7">
        <v>24322365</v>
      </c>
      <c r="K429" s="47">
        <v>24322365</v>
      </c>
      <c r="L429" s="7">
        <v>20943939.207513493</v>
      </c>
      <c r="M429" s="47">
        <v>22725484.577384233</v>
      </c>
      <c r="N429" s="29">
        <f t="shared" si="27"/>
        <v>45266304.207513496</v>
      </c>
      <c r="O429" s="29">
        <f t="shared" si="28"/>
        <v>47047849.577384233</v>
      </c>
      <c r="P429" s="43">
        <f t="shared" si="29"/>
        <v>45.2663042075135</v>
      </c>
      <c r="Q429" s="43">
        <f t="shared" si="30"/>
        <v>47.047849577384234</v>
      </c>
      <c r="R429" s="29"/>
      <c r="S429" s="10"/>
    </row>
    <row r="430" spans="1:19" x14ac:dyDescent="0.55000000000000004">
      <c r="A430" s="3" t="s">
        <v>12</v>
      </c>
      <c r="B430" s="3">
        <v>2055</v>
      </c>
      <c r="C430" s="33">
        <v>3699.4831497887822</v>
      </c>
      <c r="D430" s="46">
        <v>3696.8651506055971</v>
      </c>
      <c r="E430" s="33">
        <v>1180.3187573516288</v>
      </c>
      <c r="F430" s="46">
        <v>1196.0021023707013</v>
      </c>
      <c r="G430" s="40">
        <v>3490</v>
      </c>
      <c r="H430" s="42">
        <v>1025</v>
      </c>
      <c r="I430" s="29"/>
      <c r="J430" s="7">
        <v>24239367.930156477</v>
      </c>
      <c r="K430" s="47">
        <v>23822068.894813694</v>
      </c>
      <c r="L430" s="7">
        <v>20420866.399979781</v>
      </c>
      <c r="M430" s="47">
        <v>22569923.425547738</v>
      </c>
      <c r="N430" s="29">
        <f t="shared" si="27"/>
        <v>44660234.330136254</v>
      </c>
      <c r="O430" s="29">
        <f t="shared" si="28"/>
        <v>46391992.320361435</v>
      </c>
      <c r="P430" s="43">
        <f t="shared" si="29"/>
        <v>44.660234330136255</v>
      </c>
      <c r="Q430" s="43">
        <f t="shared" si="30"/>
        <v>46.391992320361439</v>
      </c>
      <c r="R430" s="29"/>
      <c r="S430" s="10"/>
    </row>
    <row r="431" spans="1:19" x14ac:dyDescent="0.55000000000000004">
      <c r="A431" s="3" t="s">
        <v>13</v>
      </c>
      <c r="B431" s="3">
        <v>2055</v>
      </c>
      <c r="C431" s="33">
        <v>3695.7416946396324</v>
      </c>
      <c r="D431" s="46">
        <v>3693.6501659495148</v>
      </c>
      <c r="E431" s="33">
        <v>1181.2366512172905</v>
      </c>
      <c r="F431" s="46">
        <v>1196.0109875671376</v>
      </c>
      <c r="G431" s="40">
        <v>3490</v>
      </c>
      <c r="H431" s="42">
        <v>1025</v>
      </c>
      <c r="I431" s="29"/>
      <c r="J431" s="7">
        <v>23644583.301126916</v>
      </c>
      <c r="K431" s="47">
        <v>23316691.409032464</v>
      </c>
      <c r="L431" s="7">
        <v>20542255.646697961</v>
      </c>
      <c r="M431" s="47">
        <v>22571188.542109873</v>
      </c>
      <c r="N431" s="29">
        <f t="shared" si="27"/>
        <v>44186838.94782488</v>
      </c>
      <c r="O431" s="29">
        <f t="shared" si="28"/>
        <v>45887879.951142341</v>
      </c>
      <c r="P431" s="43">
        <f t="shared" si="29"/>
        <v>44.186838947824882</v>
      </c>
      <c r="Q431" s="43">
        <f t="shared" si="30"/>
        <v>45.887879951142338</v>
      </c>
      <c r="R431" s="29"/>
      <c r="S431" s="10"/>
    </row>
    <row r="432" spans="1:19" x14ac:dyDescent="0.55000000000000004">
      <c r="A432" s="3" t="s">
        <v>14</v>
      </c>
      <c r="B432" s="3">
        <v>2055</v>
      </c>
      <c r="C432" s="33">
        <v>3692.6449779183549</v>
      </c>
      <c r="D432" s="46">
        <v>3691.4376350887869</v>
      </c>
      <c r="E432" s="33">
        <v>1181.6501650194971</v>
      </c>
      <c r="F432" s="46">
        <v>1194.9521133290023</v>
      </c>
      <c r="G432" s="40">
        <v>3490</v>
      </c>
      <c r="H432" s="42">
        <v>1025</v>
      </c>
      <c r="I432" s="29"/>
      <c r="J432" s="7">
        <v>23160286.019690763</v>
      </c>
      <c r="K432" s="47">
        <v>22973427.936750844</v>
      </c>
      <c r="L432" s="7">
        <v>20597112.285315569</v>
      </c>
      <c r="M432" s="47">
        <v>22420966.191883069</v>
      </c>
      <c r="N432" s="29">
        <f t="shared" si="27"/>
        <v>43757398.305006333</v>
      </c>
      <c r="O432" s="29">
        <f t="shared" si="28"/>
        <v>45394394.128633916</v>
      </c>
      <c r="P432" s="43">
        <f t="shared" si="29"/>
        <v>43.757398305006333</v>
      </c>
      <c r="Q432" s="43">
        <f t="shared" si="30"/>
        <v>45.39439412863392</v>
      </c>
      <c r="R432" s="29"/>
      <c r="S432" s="10"/>
    </row>
    <row r="433" spans="1:19" x14ac:dyDescent="0.55000000000000004">
      <c r="A433" s="3" t="s">
        <v>15</v>
      </c>
      <c r="B433" s="3">
        <v>2055</v>
      </c>
      <c r="C433" s="33">
        <v>3691.5959047703068</v>
      </c>
      <c r="D433" s="46">
        <v>3690.3847121841914</v>
      </c>
      <c r="E433" s="33">
        <v>1182.4808443018346</v>
      </c>
      <c r="F433" s="46">
        <v>1194.2517167057501</v>
      </c>
      <c r="G433" s="40">
        <v>3490</v>
      </c>
      <c r="H433" s="42">
        <v>1025</v>
      </c>
      <c r="I433" s="29"/>
      <c r="J433" s="7">
        <v>22997863.331285149</v>
      </c>
      <c r="K433" s="47">
        <v>22811384.164896496</v>
      </c>
      <c r="L433" s="7">
        <v>20707670.144964382</v>
      </c>
      <c r="M433" s="47">
        <v>22322043.945442095</v>
      </c>
      <c r="N433" s="29">
        <f t="shared" si="27"/>
        <v>43705533.476249531</v>
      </c>
      <c r="O433" s="29">
        <f t="shared" si="28"/>
        <v>45133428.110338591</v>
      </c>
      <c r="P433" s="43">
        <f t="shared" si="29"/>
        <v>43.705533476249528</v>
      </c>
      <c r="Q433" s="43">
        <f t="shared" si="30"/>
        <v>45.133428110338592</v>
      </c>
      <c r="R433" s="29"/>
      <c r="S433" s="10"/>
    </row>
    <row r="434" spans="1:19" x14ac:dyDescent="0.55000000000000004">
      <c r="A434" s="3" t="s">
        <v>16</v>
      </c>
      <c r="B434" s="3">
        <v>2055</v>
      </c>
      <c r="C434" s="33">
        <v>3690.8385622202964</v>
      </c>
      <c r="D434" s="46">
        <v>3689.6252399148566</v>
      </c>
      <c r="E434" s="33">
        <v>1182.5697744475056</v>
      </c>
      <c r="F434" s="46">
        <v>1194.8356502354238</v>
      </c>
      <c r="G434" s="40">
        <v>3490</v>
      </c>
      <c r="H434" s="42">
        <v>1025</v>
      </c>
      <c r="I434" s="29"/>
      <c r="J434" s="7">
        <v>22881135.014551293</v>
      </c>
      <c r="K434" s="47">
        <v>22695019.358278055</v>
      </c>
      <c r="L434" s="7">
        <v>20719539.3345288</v>
      </c>
      <c r="M434" s="47">
        <v>22404502.048916362</v>
      </c>
      <c r="N434" s="29">
        <f t="shared" si="27"/>
        <v>43600674.349080093</v>
      </c>
      <c r="O434" s="29">
        <f t="shared" si="28"/>
        <v>45099521.407194421</v>
      </c>
      <c r="P434" s="43">
        <f t="shared" si="29"/>
        <v>43.600674349080094</v>
      </c>
      <c r="Q434" s="43">
        <f t="shared" si="30"/>
        <v>45.099521407194423</v>
      </c>
      <c r="R434" s="29"/>
      <c r="S434" s="10"/>
    </row>
    <row r="435" spans="1:19" x14ac:dyDescent="0.55000000000000004">
      <c r="A435" s="3" t="s">
        <v>17</v>
      </c>
      <c r="B435" s="3">
        <v>2055</v>
      </c>
      <c r="C435" s="33">
        <v>3688.2498081503068</v>
      </c>
      <c r="D435" s="46">
        <v>3687.0227531376586</v>
      </c>
      <c r="E435" s="33">
        <v>1182.6637330343549</v>
      </c>
      <c r="F435" s="46">
        <v>1195.8826191822002</v>
      </c>
      <c r="G435" s="40">
        <v>3490</v>
      </c>
      <c r="H435" s="42">
        <v>1025</v>
      </c>
      <c r="I435" s="29"/>
      <c r="J435" s="7">
        <v>22485393.814754426</v>
      </c>
      <c r="K435" s="47">
        <v>22299565.596802454</v>
      </c>
      <c r="L435" s="7">
        <v>20732085.560738947</v>
      </c>
      <c r="M435" s="47">
        <v>22552949.848422334</v>
      </c>
      <c r="N435" s="29">
        <f t="shared" si="27"/>
        <v>43217479.375493377</v>
      </c>
      <c r="O435" s="29">
        <f t="shared" si="28"/>
        <v>44852515.445224792</v>
      </c>
      <c r="P435" s="43">
        <f t="shared" si="29"/>
        <v>43.217479375493376</v>
      </c>
      <c r="Q435" s="43">
        <f t="shared" si="30"/>
        <v>44.852515445224789</v>
      </c>
      <c r="R435" s="29"/>
      <c r="S435" s="10"/>
    </row>
    <row r="436" spans="1:19" x14ac:dyDescent="0.55000000000000004">
      <c r="A436" s="3" t="s">
        <v>6</v>
      </c>
      <c r="B436" s="3">
        <v>2056</v>
      </c>
      <c r="C436" s="33">
        <v>3685.5153160831987</v>
      </c>
      <c r="D436" s="46">
        <v>3684.520419364163</v>
      </c>
      <c r="E436" s="33">
        <v>1183.2732631978456</v>
      </c>
      <c r="F436" s="46">
        <v>1197.0803778917318</v>
      </c>
      <c r="G436" s="40">
        <v>3490</v>
      </c>
      <c r="H436" s="42">
        <v>1025</v>
      </c>
      <c r="I436" s="29"/>
      <c r="J436" s="7">
        <v>22072858.255325783</v>
      </c>
      <c r="K436" s="47">
        <v>21924177.037154768</v>
      </c>
      <c r="L436" s="7">
        <v>20813563.300774772</v>
      </c>
      <c r="M436" s="47">
        <v>22723660.21166002</v>
      </c>
      <c r="N436" s="29">
        <f t="shared" si="27"/>
        <v>42886421.556100555</v>
      </c>
      <c r="O436" s="29">
        <f t="shared" si="28"/>
        <v>44647837.248814791</v>
      </c>
      <c r="P436" s="43">
        <f t="shared" si="29"/>
        <v>42.886421556100558</v>
      </c>
      <c r="Q436" s="43">
        <f t="shared" si="30"/>
        <v>44.647837248814788</v>
      </c>
      <c r="R436" s="29"/>
      <c r="S436" s="10"/>
    </row>
    <row r="437" spans="1:19" x14ac:dyDescent="0.55000000000000004">
      <c r="A437" s="3" t="s">
        <v>7</v>
      </c>
      <c r="B437" s="3">
        <v>2056</v>
      </c>
      <c r="C437" s="33">
        <v>3683.9168415885792</v>
      </c>
      <c r="D437" s="46">
        <v>3683.1647589206086</v>
      </c>
      <c r="E437" s="33">
        <v>1182.9531109135717</v>
      </c>
      <c r="F437" s="46">
        <v>1196.7896694055682</v>
      </c>
      <c r="G437" s="40">
        <v>3490</v>
      </c>
      <c r="H437" s="42">
        <v>1025</v>
      </c>
      <c r="I437" s="29"/>
      <c r="J437" s="7">
        <v>21834350.0083117</v>
      </c>
      <c r="K437" s="47">
        <v>21722803.733207606</v>
      </c>
      <c r="L437" s="7">
        <v>20770725.992173802</v>
      </c>
      <c r="M437" s="47">
        <v>22682151.878637433</v>
      </c>
      <c r="N437" s="29">
        <f t="shared" si="27"/>
        <v>42605076.000485502</v>
      </c>
      <c r="O437" s="29">
        <f t="shared" si="28"/>
        <v>44404955.611845039</v>
      </c>
      <c r="P437" s="43">
        <f t="shared" si="29"/>
        <v>42.605076000485504</v>
      </c>
      <c r="Q437" s="43">
        <f t="shared" si="30"/>
        <v>44.40495561184504</v>
      </c>
      <c r="R437" s="29"/>
      <c r="S437" s="10"/>
    </row>
    <row r="438" spans="1:19" x14ac:dyDescent="0.55000000000000004">
      <c r="A438" s="3" t="s">
        <v>8</v>
      </c>
      <c r="B438" s="3">
        <v>2056</v>
      </c>
      <c r="C438" s="33">
        <v>3682.9369980088113</v>
      </c>
      <c r="D438" s="46">
        <v>3682.401812082021</v>
      </c>
      <c r="E438" s="33">
        <v>1181.3131555771574</v>
      </c>
      <c r="F438" s="46">
        <v>1195.5674447550095</v>
      </c>
      <c r="G438" s="40">
        <v>3490</v>
      </c>
      <c r="H438" s="42">
        <v>1025</v>
      </c>
      <c r="I438" s="29"/>
      <c r="J438" s="7">
        <v>21689094.641685069</v>
      </c>
      <c r="K438" s="47">
        <v>21610069.678140823</v>
      </c>
      <c r="L438" s="7">
        <v>20552394.420651238</v>
      </c>
      <c r="M438" s="47">
        <v>22508178.552014302</v>
      </c>
      <c r="N438" s="29">
        <f t="shared" si="27"/>
        <v>42241489.062336311</v>
      </c>
      <c r="O438" s="29">
        <f t="shared" si="28"/>
        <v>44118248.230155125</v>
      </c>
      <c r="P438" s="43">
        <f t="shared" si="29"/>
        <v>42.241489062336314</v>
      </c>
      <c r="Q438" s="43">
        <f t="shared" si="30"/>
        <v>44.118248230155125</v>
      </c>
      <c r="R438" s="29"/>
      <c r="S438" s="10"/>
    </row>
    <row r="439" spans="1:19" x14ac:dyDescent="0.55000000000000004">
      <c r="A439" s="3" t="s">
        <v>9</v>
      </c>
      <c r="B439" s="3">
        <v>2056</v>
      </c>
      <c r="C439" s="33">
        <v>3683.4007065511887</v>
      </c>
      <c r="D439" s="46">
        <v>3683.1218985392875</v>
      </c>
      <c r="E439" s="33">
        <v>1179.2574341560826</v>
      </c>
      <c r="F439" s="46">
        <v>1193.6918272704461</v>
      </c>
      <c r="G439" s="40">
        <v>3490</v>
      </c>
      <c r="H439" s="42">
        <v>1025</v>
      </c>
      <c r="I439" s="29"/>
      <c r="J439" s="7">
        <v>21757749.177021466</v>
      </c>
      <c r="K439" s="47">
        <v>21716455.820140567</v>
      </c>
      <c r="L439" s="7">
        <v>20281150.123419229</v>
      </c>
      <c r="M439" s="47">
        <v>22243200.00327928</v>
      </c>
      <c r="N439" s="29">
        <f t="shared" si="27"/>
        <v>42038899.300440699</v>
      </c>
      <c r="O439" s="29">
        <f t="shared" si="28"/>
        <v>43959655.823419847</v>
      </c>
      <c r="P439" s="43">
        <f t="shared" si="29"/>
        <v>42.038899300440697</v>
      </c>
      <c r="Q439" s="43">
        <f t="shared" si="30"/>
        <v>43.959655823419844</v>
      </c>
      <c r="R439" s="29"/>
      <c r="S439" s="10"/>
    </row>
    <row r="440" spans="1:19" x14ac:dyDescent="0.55000000000000004">
      <c r="A440" s="3" t="s">
        <v>10</v>
      </c>
      <c r="B440" s="3">
        <v>2056</v>
      </c>
      <c r="C440" s="33">
        <v>3685.833755971059</v>
      </c>
      <c r="D440" s="46">
        <v>3685.7440949020124</v>
      </c>
      <c r="E440" s="33">
        <v>1177.547469460698</v>
      </c>
      <c r="F440" s="46">
        <v>1191.9900388271087</v>
      </c>
      <c r="G440" s="40">
        <v>3490</v>
      </c>
      <c r="H440" s="42">
        <v>1025</v>
      </c>
      <c r="I440" s="29"/>
      <c r="J440" s="7">
        <v>22120623.881852165</v>
      </c>
      <c r="K440" s="47">
        <v>22107174.821915541</v>
      </c>
      <c r="L440" s="7">
        <v>20057589.238509052</v>
      </c>
      <c r="M440" s="47">
        <v>22004805.892477259</v>
      </c>
      <c r="N440" s="29">
        <f t="shared" si="27"/>
        <v>42178213.120361216</v>
      </c>
      <c r="O440" s="29">
        <f t="shared" si="28"/>
        <v>44111980.714392796</v>
      </c>
      <c r="P440" s="43">
        <f t="shared" si="29"/>
        <v>42.178213120361214</v>
      </c>
      <c r="Q440" s="43">
        <f t="shared" si="30"/>
        <v>44.111980714392793</v>
      </c>
      <c r="R440" s="29"/>
      <c r="S440" s="10"/>
    </row>
    <row r="441" spans="1:19" x14ac:dyDescent="0.55000000000000004">
      <c r="A441" s="3" t="s">
        <v>11</v>
      </c>
      <c r="B441" s="3">
        <v>2056</v>
      </c>
      <c r="C441" s="33">
        <v>3688.52356503797</v>
      </c>
      <c r="D441" s="46">
        <v>3688.6177581599313</v>
      </c>
      <c r="E441" s="33">
        <v>1175.1407827011078</v>
      </c>
      <c r="F441" s="46">
        <v>1189.4771736292416</v>
      </c>
      <c r="G441" s="40">
        <v>3490</v>
      </c>
      <c r="H441" s="42">
        <v>1025</v>
      </c>
      <c r="I441" s="29"/>
      <c r="J441" s="7">
        <v>22526983.944663953</v>
      </c>
      <c r="K441" s="47">
        <v>22541326.676713035</v>
      </c>
      <c r="L441" s="7">
        <v>19746272.240845397</v>
      </c>
      <c r="M441" s="47">
        <v>21656288.959520977</v>
      </c>
      <c r="N441" s="29">
        <f t="shared" si="27"/>
        <v>42273256.185509354</v>
      </c>
      <c r="O441" s="29">
        <f t="shared" si="28"/>
        <v>44197615.636234015</v>
      </c>
      <c r="P441" s="43">
        <f t="shared" si="29"/>
        <v>42.273256185509354</v>
      </c>
      <c r="Q441" s="43">
        <f t="shared" si="30"/>
        <v>44.197615636234012</v>
      </c>
      <c r="R441" s="29"/>
      <c r="S441" s="10"/>
    </row>
    <row r="442" spans="1:19" x14ac:dyDescent="0.55000000000000004">
      <c r="A442" s="3" t="s">
        <v>12</v>
      </c>
      <c r="B442" s="3">
        <v>2056</v>
      </c>
      <c r="C442" s="33">
        <v>3685.6100288540274</v>
      </c>
      <c r="D442" s="46">
        <v>3685.95197425893</v>
      </c>
      <c r="E442" s="33">
        <v>1173.3010711192885</v>
      </c>
      <c r="F442" s="46">
        <v>1187.1469597506316</v>
      </c>
      <c r="G442" s="40">
        <v>3490</v>
      </c>
      <c r="H442" s="42">
        <v>1025</v>
      </c>
      <c r="I442" s="29"/>
      <c r="J442" s="7">
        <v>22087065.064871795</v>
      </c>
      <c r="K442" s="47">
        <v>22138356.492628351</v>
      </c>
      <c r="L442" s="7">
        <v>19511142.774166506</v>
      </c>
      <c r="M442" s="47">
        <v>21336814.030698705</v>
      </c>
      <c r="N442" s="29">
        <f t="shared" si="27"/>
        <v>41598207.839038298</v>
      </c>
      <c r="O442" s="29">
        <f t="shared" si="28"/>
        <v>43475170.523327053</v>
      </c>
      <c r="P442" s="43">
        <f t="shared" si="29"/>
        <v>41.598207839038295</v>
      </c>
      <c r="Q442" s="43">
        <f t="shared" si="30"/>
        <v>43.475170523327051</v>
      </c>
      <c r="R442" s="29"/>
      <c r="S442" s="10"/>
    </row>
    <row r="443" spans="1:19" x14ac:dyDescent="0.55000000000000004">
      <c r="A443" s="3" t="s">
        <v>13</v>
      </c>
      <c r="B443" s="3">
        <v>2056</v>
      </c>
      <c r="C443" s="33">
        <v>3681.7370565981128</v>
      </c>
      <c r="D443" s="46">
        <v>3682.3357451183601</v>
      </c>
      <c r="E443" s="33">
        <v>1172.6940968885622</v>
      </c>
      <c r="F443" s="46">
        <v>1185.7453564456823</v>
      </c>
      <c r="G443" s="40">
        <v>3490</v>
      </c>
      <c r="H443" s="42">
        <v>1025</v>
      </c>
      <c r="I443" s="29"/>
      <c r="J443" s="7">
        <v>21512217.519068412</v>
      </c>
      <c r="K443" s="47">
        <v>21600334.716330763</v>
      </c>
      <c r="L443" s="7">
        <v>19434126.972485989</v>
      </c>
      <c r="M443" s="47">
        <v>21146367.984362185</v>
      </c>
      <c r="N443" s="29">
        <f t="shared" si="27"/>
        <v>40946344.491554402</v>
      </c>
      <c r="O443" s="29">
        <f t="shared" si="28"/>
        <v>42746702.700692952</v>
      </c>
      <c r="P443" s="43">
        <f t="shared" si="29"/>
        <v>40.946344491554399</v>
      </c>
      <c r="Q443" s="43">
        <f t="shared" si="30"/>
        <v>42.74670270069295</v>
      </c>
      <c r="R443" s="29"/>
      <c r="S443" s="10"/>
    </row>
    <row r="444" spans="1:19" x14ac:dyDescent="0.55000000000000004">
      <c r="A444" s="3" t="s">
        <v>14</v>
      </c>
      <c r="B444" s="3">
        <v>2056</v>
      </c>
      <c r="C444" s="33">
        <v>3679.1523121343889</v>
      </c>
      <c r="D444" s="46">
        <v>3679.9797023055821</v>
      </c>
      <c r="E444" s="33">
        <v>1171.4069860290829</v>
      </c>
      <c r="F444" s="46">
        <v>1183.9449546304688</v>
      </c>
      <c r="G444" s="40">
        <v>3490</v>
      </c>
      <c r="H444" s="42">
        <v>1025</v>
      </c>
      <c r="I444" s="29"/>
      <c r="J444" s="7">
        <v>21134876.267688304</v>
      </c>
      <c r="K444" s="47">
        <v>21255102.443378139</v>
      </c>
      <c r="L444" s="7">
        <v>19271735.160813656</v>
      </c>
      <c r="M444" s="47">
        <v>20903600.945051603</v>
      </c>
      <c r="N444" s="29">
        <f t="shared" si="27"/>
        <v>40406611.428501964</v>
      </c>
      <c r="O444" s="29">
        <f t="shared" si="28"/>
        <v>42158703.388429746</v>
      </c>
      <c r="P444" s="43">
        <f t="shared" si="29"/>
        <v>40.406611428501961</v>
      </c>
      <c r="Q444" s="43">
        <f t="shared" si="30"/>
        <v>42.158703388429743</v>
      </c>
      <c r="R444" s="29"/>
      <c r="S444" s="10"/>
    </row>
    <row r="445" spans="1:19" x14ac:dyDescent="0.55000000000000004">
      <c r="A445" s="3" t="s">
        <v>15</v>
      </c>
      <c r="B445" s="3">
        <v>2056</v>
      </c>
      <c r="C445" s="33">
        <v>3676.727177115984</v>
      </c>
      <c r="D445" s="46">
        <v>3678.5896817719781</v>
      </c>
      <c r="E445" s="33">
        <v>1172.3248942697555</v>
      </c>
      <c r="F445" s="46">
        <v>1182.2531383435385</v>
      </c>
      <c r="G445" s="40">
        <v>3490</v>
      </c>
      <c r="H445" s="42">
        <v>1025</v>
      </c>
      <c r="I445" s="29"/>
      <c r="J445" s="7">
        <v>20785350.296366204</v>
      </c>
      <c r="K445" s="47">
        <v>21053393.287766773</v>
      </c>
      <c r="L445" s="7">
        <v>19387415.310692206</v>
      </c>
      <c r="M445" s="47">
        <v>20677331.199670598</v>
      </c>
      <c r="N445" s="29">
        <f t="shared" si="27"/>
        <v>40172765.607058406</v>
      </c>
      <c r="O445" s="29">
        <f t="shared" si="28"/>
        <v>41730724.487437367</v>
      </c>
      <c r="P445" s="43">
        <f t="shared" si="29"/>
        <v>40.172765607058409</v>
      </c>
      <c r="Q445" s="43">
        <f t="shared" si="30"/>
        <v>41.730724487437371</v>
      </c>
      <c r="R445" s="29"/>
      <c r="S445" s="10"/>
    </row>
    <row r="446" spans="1:19" x14ac:dyDescent="0.55000000000000004">
      <c r="A446" s="3" t="s">
        <v>16</v>
      </c>
      <c r="B446" s="3">
        <v>2056</v>
      </c>
      <c r="C446" s="33">
        <v>3673.9805619218332</v>
      </c>
      <c r="D446" s="46">
        <v>3676.772051188238</v>
      </c>
      <c r="E446" s="33">
        <v>1171.8449553776857</v>
      </c>
      <c r="F446" s="46">
        <v>1181.2930100421261</v>
      </c>
      <c r="G446" s="40">
        <v>3490</v>
      </c>
      <c r="H446" s="42">
        <v>1025</v>
      </c>
      <c r="I446" s="29"/>
      <c r="J446" s="7">
        <v>20394704.687277585</v>
      </c>
      <c r="K446" s="47">
        <v>20791778.527858663</v>
      </c>
      <c r="L446" s="7">
        <v>19326848.504705302</v>
      </c>
      <c r="M446" s="47">
        <v>20549724.624757186</v>
      </c>
      <c r="N446" s="29">
        <f t="shared" si="27"/>
        <v>39721553.191982888</v>
      </c>
      <c r="O446" s="29">
        <f t="shared" si="28"/>
        <v>41341503.152615845</v>
      </c>
      <c r="P446" s="43">
        <f t="shared" si="29"/>
        <v>39.721553191982885</v>
      </c>
      <c r="Q446" s="43">
        <f t="shared" si="30"/>
        <v>41.341503152615843</v>
      </c>
      <c r="R446" s="29"/>
      <c r="S446" s="10"/>
    </row>
    <row r="447" spans="1:19" x14ac:dyDescent="0.55000000000000004">
      <c r="A447" s="3" t="s">
        <v>17</v>
      </c>
      <c r="B447" s="3">
        <v>2056</v>
      </c>
      <c r="C447" s="33">
        <v>3670.8455055242439</v>
      </c>
      <c r="D447" s="46">
        <v>3674.4646938106025</v>
      </c>
      <c r="E447" s="33">
        <v>1172.0100818408087</v>
      </c>
      <c r="F447" s="46">
        <v>1181.5114049912413</v>
      </c>
      <c r="G447" s="40">
        <v>3490</v>
      </c>
      <c r="H447" s="42">
        <v>1025</v>
      </c>
      <c r="I447" s="29"/>
      <c r="J447" s="7">
        <v>19955648.840638988</v>
      </c>
      <c r="K447" s="47">
        <v>20463157.129794274</v>
      </c>
      <c r="L447" s="7">
        <v>19347643.847663637</v>
      </c>
      <c r="M447" s="47">
        <v>20578671.729732513</v>
      </c>
      <c r="N447" s="29">
        <f t="shared" si="27"/>
        <v>39303292.688302621</v>
      </c>
      <c r="O447" s="29">
        <f t="shared" si="28"/>
        <v>41041828.859526783</v>
      </c>
      <c r="P447" s="43">
        <f t="shared" si="29"/>
        <v>39.303292688302619</v>
      </c>
      <c r="Q447" s="43">
        <f t="shared" si="30"/>
        <v>41.041828859526781</v>
      </c>
      <c r="R447" s="29"/>
      <c r="S447" s="10"/>
    </row>
    <row r="448" spans="1:19" x14ac:dyDescent="0.55000000000000004">
      <c r="A448" s="3" t="s">
        <v>6</v>
      </c>
      <c r="B448" s="3">
        <v>2057</v>
      </c>
      <c r="C448" s="33">
        <v>3667.2462104621095</v>
      </c>
      <c r="D448" s="46">
        <v>3671.5977137104592</v>
      </c>
      <c r="E448" s="33">
        <v>1172.5572838543412</v>
      </c>
      <c r="F448" s="46">
        <v>1182.3763505161978</v>
      </c>
      <c r="G448" s="40">
        <v>3490</v>
      </c>
      <c r="H448" s="42">
        <v>1025</v>
      </c>
      <c r="I448" s="29"/>
      <c r="J448" s="7">
        <v>19460499.278879602</v>
      </c>
      <c r="K448" s="47">
        <v>20060331.333521109</v>
      </c>
      <c r="L448" s="7">
        <v>19416794.307037476</v>
      </c>
      <c r="M448" s="47">
        <v>20693747.666739829</v>
      </c>
      <c r="N448" s="29">
        <f t="shared" si="27"/>
        <v>38877293.585917078</v>
      </c>
      <c r="O448" s="29">
        <f t="shared" si="28"/>
        <v>40754079.000260934</v>
      </c>
      <c r="P448" s="43">
        <f t="shared" si="29"/>
        <v>38.87729358591708</v>
      </c>
      <c r="Q448" s="43">
        <f t="shared" si="30"/>
        <v>40.754079000260937</v>
      </c>
      <c r="R448" s="29"/>
      <c r="S448" s="10"/>
    </row>
    <row r="449" spans="1:19" x14ac:dyDescent="0.55000000000000004">
      <c r="A449" s="3" t="s">
        <v>7</v>
      </c>
      <c r="B449" s="3">
        <v>2057</v>
      </c>
      <c r="C449" s="33">
        <v>3665.0001544211004</v>
      </c>
      <c r="D449" s="46">
        <v>3670.0048519534307</v>
      </c>
      <c r="E449" s="33">
        <v>1171.99495862915</v>
      </c>
      <c r="F449" s="46">
        <v>1181.7535064183107</v>
      </c>
      <c r="G449" s="40">
        <v>3490</v>
      </c>
      <c r="H449" s="42">
        <v>1025</v>
      </c>
      <c r="I449" s="29"/>
      <c r="J449" s="7">
        <v>19156328.311384212</v>
      </c>
      <c r="K449" s="47">
        <v>19839126.788565796</v>
      </c>
      <c r="L449" s="7">
        <v>19345735.411097102</v>
      </c>
      <c r="M449" s="47">
        <v>20610845.871513329</v>
      </c>
      <c r="N449" s="29">
        <f t="shared" si="27"/>
        <v>38502063.72248131</v>
      </c>
      <c r="O449" s="29">
        <f t="shared" si="28"/>
        <v>40449972.660079122</v>
      </c>
      <c r="P449" s="43">
        <f t="shared" si="29"/>
        <v>38.50206372248131</v>
      </c>
      <c r="Q449" s="43">
        <f t="shared" si="30"/>
        <v>40.449972660079119</v>
      </c>
      <c r="R449" s="29"/>
      <c r="S449" s="10"/>
    </row>
    <row r="450" spans="1:19" x14ac:dyDescent="0.55000000000000004">
      <c r="A450" s="3" t="s">
        <v>8</v>
      </c>
      <c r="B450" s="3">
        <v>2057</v>
      </c>
      <c r="C450" s="33">
        <v>3664.3188945066227</v>
      </c>
      <c r="D450" s="46">
        <v>3669.940427568893</v>
      </c>
      <c r="E450" s="33">
        <v>1170.0938040269366</v>
      </c>
      <c r="F450" s="46">
        <v>1179.8828235398751</v>
      </c>
      <c r="G450" s="40">
        <v>3490</v>
      </c>
      <c r="H450" s="42">
        <v>1025</v>
      </c>
      <c r="I450" s="29"/>
      <c r="J450" s="7">
        <v>19064832.568272494</v>
      </c>
      <c r="K450" s="47">
        <v>19830228.722815514</v>
      </c>
      <c r="L450" s="7">
        <v>19107332.654172309</v>
      </c>
      <c r="M450" s="47">
        <v>20363387.223315947</v>
      </c>
      <c r="N450" s="29">
        <f t="shared" si="27"/>
        <v>38172165.222444803</v>
      </c>
      <c r="O450" s="29">
        <f t="shared" si="28"/>
        <v>40193615.94613146</v>
      </c>
      <c r="P450" s="43">
        <f t="shared" si="29"/>
        <v>38.172165222444804</v>
      </c>
      <c r="Q450" s="43">
        <f t="shared" si="30"/>
        <v>40.193615946131459</v>
      </c>
      <c r="R450" s="29"/>
      <c r="S450" s="10"/>
    </row>
    <row r="451" spans="1:19" x14ac:dyDescent="0.55000000000000004">
      <c r="A451" s="3" t="s">
        <v>9</v>
      </c>
      <c r="B451" s="3">
        <v>2057</v>
      </c>
      <c r="C451" s="33">
        <v>3665.023161298579</v>
      </c>
      <c r="D451" s="46">
        <v>3671.2186928427313</v>
      </c>
      <c r="E451" s="33">
        <v>1167.138723036433</v>
      </c>
      <c r="F451" s="46">
        <v>1177.0821712942554</v>
      </c>
      <c r="G451" s="40">
        <v>3490</v>
      </c>
      <c r="H451" s="42">
        <v>1025</v>
      </c>
      <c r="I451" s="29"/>
      <c r="J451" s="7">
        <v>19159428.956084345</v>
      </c>
      <c r="K451" s="47">
        <v>20007537.593383845</v>
      </c>
      <c r="L451" s="7">
        <v>18742090.417037323</v>
      </c>
      <c r="M451" s="47">
        <v>19997090.014866922</v>
      </c>
      <c r="N451" s="29">
        <f t="shared" si="27"/>
        <v>37901519.373121664</v>
      </c>
      <c r="O451" s="29">
        <f t="shared" si="28"/>
        <v>40004627.608250767</v>
      </c>
      <c r="P451" s="43">
        <f t="shared" si="29"/>
        <v>37.901519373121666</v>
      </c>
      <c r="Q451" s="43">
        <f t="shared" si="30"/>
        <v>40.004627608250765</v>
      </c>
      <c r="R451" s="29"/>
      <c r="S451" s="10"/>
    </row>
    <row r="452" spans="1:19" x14ac:dyDescent="0.55000000000000004">
      <c r="A452" s="3" t="s">
        <v>10</v>
      </c>
      <c r="B452" s="3">
        <v>2057</v>
      </c>
      <c r="C452" s="33">
        <v>3665.5032214994162</v>
      </c>
      <c r="D452" s="46">
        <v>3672.1971012609824</v>
      </c>
      <c r="E452" s="33">
        <v>1164.6998374182342</v>
      </c>
      <c r="F452" s="46">
        <v>1174.1309957124304</v>
      </c>
      <c r="G452" s="40">
        <v>3490</v>
      </c>
      <c r="H452" s="42">
        <v>1025</v>
      </c>
      <c r="I452" s="29"/>
      <c r="J452" s="7">
        <v>19224128.020402871</v>
      </c>
      <c r="K452" s="47">
        <v>20144056.601245988</v>
      </c>
      <c r="L452" s="7">
        <v>18445294.147034846</v>
      </c>
      <c r="M452" s="47">
        <v>19616890.382244322</v>
      </c>
      <c r="N452" s="29">
        <f t="shared" si="27"/>
        <v>37669422.167437717</v>
      </c>
      <c r="O452" s="29">
        <f t="shared" si="28"/>
        <v>39760946.983490311</v>
      </c>
      <c r="P452" s="43">
        <f t="shared" si="29"/>
        <v>37.669422167437716</v>
      </c>
      <c r="Q452" s="43">
        <f t="shared" si="30"/>
        <v>39.760946983490314</v>
      </c>
      <c r="R452" s="29"/>
      <c r="S452" s="10"/>
    </row>
    <row r="453" spans="1:19" x14ac:dyDescent="0.55000000000000004">
      <c r="A453" s="3" t="s">
        <v>11</v>
      </c>
      <c r="B453" s="3">
        <v>2057</v>
      </c>
      <c r="C453" s="33">
        <v>3663.2080580154184</v>
      </c>
      <c r="D453" s="46">
        <v>3670.5042873195534</v>
      </c>
      <c r="E453" s="33">
        <v>1161.9490559787218</v>
      </c>
      <c r="F453" s="46">
        <v>1171.0392469201831</v>
      </c>
      <c r="G453" s="40">
        <v>3490</v>
      </c>
      <c r="H453" s="42">
        <v>1025</v>
      </c>
      <c r="I453" s="29"/>
      <c r="J453" s="7">
        <v>18916343.505516492</v>
      </c>
      <c r="K453" s="47">
        <v>19908278.861681562</v>
      </c>
      <c r="L453" s="7">
        <v>18115243.897043914</v>
      </c>
      <c r="M453" s="47">
        <v>19225557.153303955</v>
      </c>
      <c r="N453" s="29">
        <f t="shared" si="27"/>
        <v>37031587.402560405</v>
      </c>
      <c r="O453" s="29">
        <f t="shared" si="28"/>
        <v>39133836.014985517</v>
      </c>
      <c r="P453" s="43">
        <f t="shared" si="29"/>
        <v>37.031587402560405</v>
      </c>
      <c r="Q453" s="43">
        <f t="shared" si="30"/>
        <v>39.133836014985519</v>
      </c>
      <c r="R453" s="29"/>
      <c r="S453" s="10"/>
    </row>
    <row r="454" spans="1:19" x14ac:dyDescent="0.55000000000000004">
      <c r="A454" s="3" t="s">
        <v>12</v>
      </c>
      <c r="B454" s="3">
        <v>2057</v>
      </c>
      <c r="C454" s="33">
        <v>3658.492669875322</v>
      </c>
      <c r="D454" s="46">
        <v>3666.631649622132</v>
      </c>
      <c r="E454" s="33">
        <v>1160.8200104486264</v>
      </c>
      <c r="F454" s="46">
        <v>1168.6904002995295</v>
      </c>
      <c r="G454" s="40">
        <v>3490</v>
      </c>
      <c r="H454" s="42">
        <v>1025</v>
      </c>
      <c r="I454" s="29"/>
      <c r="J454" s="7">
        <v>18296017.762630127</v>
      </c>
      <c r="K454" s="47">
        <v>19376904.154615659</v>
      </c>
      <c r="L454" s="7">
        <v>17981117.868904181</v>
      </c>
      <c r="M454" s="47">
        <v>18933081.318825535</v>
      </c>
      <c r="N454" s="29">
        <f t="shared" si="27"/>
        <v>36277135.631534308</v>
      </c>
      <c r="O454" s="29">
        <f t="shared" si="28"/>
        <v>38309985.473441198</v>
      </c>
      <c r="P454" s="43">
        <f t="shared" si="29"/>
        <v>36.277135631534307</v>
      </c>
      <c r="Q454" s="43">
        <f t="shared" si="30"/>
        <v>38.309985473441202</v>
      </c>
      <c r="R454" s="29"/>
      <c r="S454" s="10"/>
    </row>
    <row r="455" spans="1:19" x14ac:dyDescent="0.55000000000000004">
      <c r="A455" s="3" t="s">
        <v>13</v>
      </c>
      <c r="B455" s="3">
        <v>2057</v>
      </c>
      <c r="C455" s="33">
        <v>3653.9184943733053</v>
      </c>
      <c r="D455" s="46">
        <v>3662.920772918611</v>
      </c>
      <c r="E455" s="33">
        <v>1160.0022267540696</v>
      </c>
      <c r="F455" s="46">
        <v>1166.7528086216475</v>
      </c>
      <c r="G455" s="40">
        <v>3490</v>
      </c>
      <c r="H455" s="42">
        <v>1025</v>
      </c>
      <c r="I455" s="29"/>
      <c r="J455" s="7">
        <v>17708419.66344716</v>
      </c>
      <c r="K455" s="47">
        <v>18878078.892843995</v>
      </c>
      <c r="L455" s="7">
        <v>17884417.193292499</v>
      </c>
      <c r="M455" s="47">
        <v>18694856.1038795</v>
      </c>
      <c r="N455" s="29">
        <f t="shared" si="27"/>
        <v>35592836.856739655</v>
      </c>
      <c r="O455" s="29">
        <f t="shared" si="28"/>
        <v>37572934.996723495</v>
      </c>
      <c r="P455" s="43">
        <f t="shared" si="29"/>
        <v>35.592836856739652</v>
      </c>
      <c r="Q455" s="43">
        <f t="shared" si="30"/>
        <v>37.572934996723497</v>
      </c>
      <c r="R455" s="29"/>
      <c r="S455" s="10"/>
    </row>
    <row r="456" spans="1:19" x14ac:dyDescent="0.55000000000000004">
      <c r="A456" s="3" t="s">
        <v>14</v>
      </c>
      <c r="B456" s="3">
        <v>2057</v>
      </c>
      <c r="C456" s="33">
        <v>3650.0718359386055</v>
      </c>
      <c r="D456" s="46">
        <v>3659.7873821808817</v>
      </c>
      <c r="E456" s="33">
        <v>1158.9812990804458</v>
      </c>
      <c r="F456" s="46">
        <v>1164.59432133524</v>
      </c>
      <c r="G456" s="40">
        <v>3490</v>
      </c>
      <c r="H456" s="42">
        <v>1025</v>
      </c>
      <c r="I456" s="29"/>
      <c r="J456" s="7">
        <v>17224670.920190111</v>
      </c>
      <c r="K456" s="47">
        <v>18464797.678012244</v>
      </c>
      <c r="L456" s="7">
        <v>17764285.878424134</v>
      </c>
      <c r="M456" s="47">
        <v>18432539.310164467</v>
      </c>
      <c r="N456" s="29">
        <f t="shared" si="27"/>
        <v>34988956.798614249</v>
      </c>
      <c r="O456" s="29">
        <f t="shared" si="28"/>
        <v>36897336.988176711</v>
      </c>
      <c r="P456" s="43">
        <f t="shared" si="29"/>
        <v>34.988956798614247</v>
      </c>
      <c r="Q456" s="43">
        <f t="shared" si="30"/>
        <v>36.897336988176711</v>
      </c>
      <c r="R456" s="29"/>
      <c r="S456" s="10"/>
    </row>
    <row r="457" spans="1:19" x14ac:dyDescent="0.55000000000000004">
      <c r="A457" s="3" t="s">
        <v>15</v>
      </c>
      <c r="B457" s="3">
        <v>2057</v>
      </c>
      <c r="C457" s="33">
        <v>3646.7523662157441</v>
      </c>
      <c r="D457" s="46">
        <v>3657.7558967298974</v>
      </c>
      <c r="E457" s="33">
        <v>1159.493051290834</v>
      </c>
      <c r="F457" s="46">
        <v>1162.5296386918401</v>
      </c>
      <c r="G457" s="40">
        <v>3490</v>
      </c>
      <c r="H457" s="42">
        <v>1025</v>
      </c>
      <c r="I457" s="29"/>
      <c r="J457" s="7">
        <v>16814870.424204629</v>
      </c>
      <c r="K457" s="47">
        <v>18200481.369918335</v>
      </c>
      <c r="L457" s="7">
        <v>17824426.214187611</v>
      </c>
      <c r="M457" s="47">
        <v>18184507.956582494</v>
      </c>
      <c r="N457" s="29">
        <f t="shared" si="27"/>
        <v>34639296.63839224</v>
      </c>
      <c r="O457" s="29">
        <f t="shared" si="28"/>
        <v>36384989.326500833</v>
      </c>
      <c r="P457" s="43">
        <f t="shared" si="29"/>
        <v>34.639296638392238</v>
      </c>
      <c r="Q457" s="43">
        <f t="shared" si="30"/>
        <v>36.384989326500836</v>
      </c>
      <c r="R457" s="29"/>
      <c r="S457" s="10"/>
    </row>
    <row r="458" spans="1:19" x14ac:dyDescent="0.55000000000000004">
      <c r="A458" s="3" t="s">
        <v>16</v>
      </c>
      <c r="B458" s="3">
        <v>2057</v>
      </c>
      <c r="C458" s="33">
        <v>3643.8184920132385</v>
      </c>
      <c r="D458" s="46">
        <v>3655.9754111458383</v>
      </c>
      <c r="E458" s="33">
        <v>1158.6833644398685</v>
      </c>
      <c r="F458" s="46">
        <v>1161.239403997896</v>
      </c>
      <c r="G458" s="40">
        <v>3490</v>
      </c>
      <c r="H458" s="42">
        <v>1025</v>
      </c>
      <c r="I458" s="29"/>
      <c r="J458" s="7">
        <v>16458554.105035242</v>
      </c>
      <c r="K458" s="47">
        <v>17970985.460331857</v>
      </c>
      <c r="L458" s="7">
        <v>17729356.88517331</v>
      </c>
      <c r="M458" s="47">
        <v>18030857.723094195</v>
      </c>
      <c r="N458" s="29">
        <f t="shared" si="27"/>
        <v>34187910.990208551</v>
      </c>
      <c r="O458" s="29">
        <f t="shared" si="28"/>
        <v>36001843.183426052</v>
      </c>
      <c r="P458" s="43">
        <f t="shared" si="29"/>
        <v>34.18791099020855</v>
      </c>
      <c r="Q458" s="43">
        <f t="shared" si="30"/>
        <v>36.001843183426054</v>
      </c>
      <c r="R458" s="29"/>
      <c r="S458" s="10"/>
    </row>
    <row r="459" spans="1:19" x14ac:dyDescent="0.55000000000000004">
      <c r="A459" s="3" t="s">
        <v>17</v>
      </c>
      <c r="B459" s="3">
        <v>2057</v>
      </c>
      <c r="C459" s="33">
        <v>3640.0872469753431</v>
      </c>
      <c r="D459" s="46">
        <v>3653.3351940918837</v>
      </c>
      <c r="E459" s="33">
        <v>1159.1325472983253</v>
      </c>
      <c r="F459" s="46">
        <v>1161.6050127479109</v>
      </c>
      <c r="G459" s="40">
        <v>3490</v>
      </c>
      <c r="H459" s="42">
        <v>1025</v>
      </c>
      <c r="I459" s="29"/>
      <c r="J459" s="7">
        <v>16013378.862801529</v>
      </c>
      <c r="K459" s="47">
        <v>17634460.56471023</v>
      </c>
      <c r="L459" s="7">
        <v>17782056.489981513</v>
      </c>
      <c r="M459" s="47">
        <v>18074297.860282663</v>
      </c>
      <c r="N459" s="29">
        <f t="shared" si="27"/>
        <v>33795435.352783039</v>
      </c>
      <c r="O459" s="29">
        <f t="shared" si="28"/>
        <v>35708758.424992889</v>
      </c>
      <c r="P459" s="43">
        <f t="shared" si="29"/>
        <v>33.795435352783038</v>
      </c>
      <c r="Q459" s="43">
        <f t="shared" si="30"/>
        <v>35.708758424992887</v>
      </c>
      <c r="R459" s="29"/>
      <c r="S459" s="10"/>
    </row>
    <row r="460" spans="1:19" x14ac:dyDescent="0.55000000000000004">
      <c r="A460" s="3" t="s">
        <v>6</v>
      </c>
      <c r="B460" s="3">
        <v>2058</v>
      </c>
      <c r="C460" s="33">
        <v>3636.3290833084288</v>
      </c>
      <c r="D460" s="46">
        <v>3650.5684193860307</v>
      </c>
      <c r="E460" s="33">
        <v>1159.8460410034584</v>
      </c>
      <c r="F460" s="46">
        <v>1162.6097996987571</v>
      </c>
      <c r="G460" s="40">
        <v>3490</v>
      </c>
      <c r="H460" s="42">
        <v>1025</v>
      </c>
      <c r="I460" s="29"/>
      <c r="J460" s="7">
        <v>15573800.449736558</v>
      </c>
      <c r="K460" s="47">
        <v>17286585.59195511</v>
      </c>
      <c r="L460" s="7">
        <v>17866014.299209155</v>
      </c>
      <c r="M460" s="47">
        <v>18194096.53566638</v>
      </c>
      <c r="N460" s="29">
        <f t="shared" si="27"/>
        <v>33439814.748945713</v>
      </c>
      <c r="O460" s="29">
        <f t="shared" si="28"/>
        <v>35480682.127621487</v>
      </c>
      <c r="P460" s="43">
        <f t="shared" si="29"/>
        <v>33.439814748945714</v>
      </c>
      <c r="Q460" s="43">
        <f t="shared" si="30"/>
        <v>35.480682127621485</v>
      </c>
      <c r="R460" s="29"/>
      <c r="S460" s="10"/>
    </row>
    <row r="461" spans="1:19" x14ac:dyDescent="0.55000000000000004">
      <c r="A461" s="3" t="s">
        <v>7</v>
      </c>
      <c r="B461" s="3">
        <v>2058</v>
      </c>
      <c r="C461" s="33">
        <v>3633.0185605237943</v>
      </c>
      <c r="D461" s="46">
        <v>3648.16763707171</v>
      </c>
      <c r="E461" s="33">
        <v>1158.7462711912488</v>
      </c>
      <c r="F461" s="46">
        <v>1161.4347614669455</v>
      </c>
      <c r="G461" s="40">
        <v>3490</v>
      </c>
      <c r="H461" s="42">
        <v>1025</v>
      </c>
      <c r="I461" s="29"/>
      <c r="J461" s="7">
        <v>15193655.311071737</v>
      </c>
      <c r="K461" s="47">
        <v>16988727.461946324</v>
      </c>
      <c r="L461" s="7">
        <v>17736731.890275549</v>
      </c>
      <c r="M461" s="47">
        <v>18054053.687539231</v>
      </c>
      <c r="N461" s="29">
        <f t="shared" si="27"/>
        <v>32930387.201347284</v>
      </c>
      <c r="O461" s="29">
        <f t="shared" si="28"/>
        <v>35042781.149485558</v>
      </c>
      <c r="P461" s="43">
        <f t="shared" si="29"/>
        <v>32.930387201347287</v>
      </c>
      <c r="Q461" s="43">
        <f t="shared" si="30"/>
        <v>35.042781149485556</v>
      </c>
      <c r="R461" s="29"/>
      <c r="S461" s="10"/>
    </row>
    <row r="462" spans="1:19" x14ac:dyDescent="0.55000000000000004">
      <c r="A462" s="3" t="s">
        <v>8</v>
      </c>
      <c r="B462" s="3">
        <v>2058</v>
      </c>
      <c r="C462" s="33">
        <v>3629.8286749088279</v>
      </c>
      <c r="D462" s="46">
        <v>3645.8953772821119</v>
      </c>
      <c r="E462" s="33">
        <v>1156.6944869006436</v>
      </c>
      <c r="F462" s="46">
        <v>1159.5722346246107</v>
      </c>
      <c r="G462" s="40">
        <v>3490</v>
      </c>
      <c r="H462" s="42">
        <v>1025</v>
      </c>
      <c r="I462" s="29"/>
      <c r="J462" s="7">
        <v>14833676.512082834</v>
      </c>
      <c r="K462" s="47">
        <v>16710212.004242644</v>
      </c>
      <c r="L462" s="7">
        <v>17497425.922079507</v>
      </c>
      <c r="M462" s="47">
        <v>17833753.7526135</v>
      </c>
      <c r="N462" s="29">
        <f t="shared" si="27"/>
        <v>32331102.434162341</v>
      </c>
      <c r="O462" s="29">
        <f t="shared" si="28"/>
        <v>34543965.756856143</v>
      </c>
      <c r="P462" s="43">
        <f t="shared" si="29"/>
        <v>32.331102434162339</v>
      </c>
      <c r="Q462" s="43">
        <f t="shared" si="30"/>
        <v>34.543965756856146</v>
      </c>
      <c r="R462" s="29"/>
      <c r="S462" s="10"/>
    </row>
    <row r="463" spans="1:19" x14ac:dyDescent="0.55000000000000004">
      <c r="A463" s="3" t="s">
        <v>9</v>
      </c>
      <c r="B463" s="3">
        <v>2058</v>
      </c>
      <c r="C463" s="33">
        <v>3627.0949740158562</v>
      </c>
      <c r="D463" s="46">
        <v>3644.0533710973241</v>
      </c>
      <c r="E463" s="33">
        <v>1153.1972561773127</v>
      </c>
      <c r="F463" s="46">
        <v>1156.1392197919181</v>
      </c>
      <c r="G463" s="40">
        <v>3490</v>
      </c>
      <c r="H463" s="42">
        <v>1025</v>
      </c>
      <c r="I463" s="29"/>
      <c r="J463" s="7">
        <v>14530069.063716996</v>
      </c>
      <c r="K463" s="47">
        <v>16486865.35113591</v>
      </c>
      <c r="L463" s="7">
        <v>17094890.718811154</v>
      </c>
      <c r="M463" s="47">
        <v>17433082.130269103</v>
      </c>
      <c r="N463" s="29">
        <f t="shared" si="27"/>
        <v>31624959.782528151</v>
      </c>
      <c r="O463" s="29">
        <f t="shared" si="28"/>
        <v>33919947.481405012</v>
      </c>
      <c r="P463" s="43">
        <f t="shared" si="29"/>
        <v>31.624959782528151</v>
      </c>
      <c r="Q463" s="43">
        <f t="shared" si="30"/>
        <v>33.919947481405011</v>
      </c>
      <c r="R463" s="29"/>
      <c r="S463" s="10"/>
    </row>
    <row r="464" spans="1:19" x14ac:dyDescent="0.55000000000000004">
      <c r="A464" s="3" t="s">
        <v>10</v>
      </c>
      <c r="B464" s="3">
        <v>2058</v>
      </c>
      <c r="C464" s="33">
        <v>3624.8293816073592</v>
      </c>
      <c r="D464" s="46">
        <v>3642.5725298754078</v>
      </c>
      <c r="E464" s="33">
        <v>1150.6846378871767</v>
      </c>
      <c r="F464" s="46">
        <v>1153.0331085529476</v>
      </c>
      <c r="G464" s="40">
        <v>3490</v>
      </c>
      <c r="H464" s="42">
        <v>1025</v>
      </c>
      <c r="I464" s="29"/>
      <c r="J464" s="7">
        <v>14281893.357913027</v>
      </c>
      <c r="K464" s="47">
        <v>16308897.572726738</v>
      </c>
      <c r="L464" s="7">
        <v>16809773.203432392</v>
      </c>
      <c r="M464" s="47">
        <v>17076140.35563774</v>
      </c>
      <c r="N464" s="29">
        <f t="shared" si="27"/>
        <v>31091666.561345421</v>
      </c>
      <c r="O464" s="29">
        <f t="shared" si="28"/>
        <v>33385037.928364478</v>
      </c>
      <c r="P464" s="43">
        <f t="shared" si="29"/>
        <v>31.09166656134542</v>
      </c>
      <c r="Q464" s="43">
        <f t="shared" si="30"/>
        <v>33.385037928364476</v>
      </c>
      <c r="R464" s="29"/>
      <c r="S464" s="10"/>
    </row>
    <row r="465" spans="1:19" x14ac:dyDescent="0.55000000000000004">
      <c r="A465" s="3" t="s">
        <v>11</v>
      </c>
      <c r="B465" s="3">
        <v>2058</v>
      </c>
      <c r="C465" s="33">
        <v>3625.1791859075943</v>
      </c>
      <c r="D465" s="46">
        <v>3643.463351610078</v>
      </c>
      <c r="E465" s="33">
        <v>1148.1775347017303</v>
      </c>
      <c r="F465" s="46">
        <v>1149.9814167437266</v>
      </c>
      <c r="G465" s="40">
        <v>3490</v>
      </c>
      <c r="H465" s="42">
        <v>1025</v>
      </c>
      <c r="I465" s="29"/>
      <c r="J465" s="7">
        <v>14320009.420495939</v>
      </c>
      <c r="K465" s="47">
        <v>16415784.794058908</v>
      </c>
      <c r="L465" s="7">
        <v>16528861.232019918</v>
      </c>
      <c r="M465" s="47">
        <v>16730620.533691209</v>
      </c>
      <c r="N465" s="29">
        <f t="shared" ref="N465:N495" si="31">L465+J465</f>
        <v>30848870.652515858</v>
      </c>
      <c r="O465" s="29">
        <f t="shared" ref="O465:O495" si="32">M465+K465</f>
        <v>33146405.327750117</v>
      </c>
      <c r="P465" s="43">
        <f t="shared" ref="P465:P495" si="33">N465/1000000</f>
        <v>30.84887065251586</v>
      </c>
      <c r="Q465" s="43">
        <f t="shared" ref="Q465:Q495" si="34">O465/1000000</f>
        <v>33.146405327750116</v>
      </c>
      <c r="R465" s="29"/>
      <c r="S465" s="10"/>
    </row>
    <row r="466" spans="1:19" x14ac:dyDescent="0.55000000000000004">
      <c r="A466" s="3" t="s">
        <v>12</v>
      </c>
      <c r="B466" s="3">
        <v>2058</v>
      </c>
      <c r="C466" s="33">
        <v>3620.8551893837243</v>
      </c>
      <c r="D466" s="46">
        <v>3640.2702449875792</v>
      </c>
      <c r="E466" s="33">
        <v>1146.3064326807084</v>
      </c>
      <c r="F466" s="46">
        <v>1146.7825415800676</v>
      </c>
      <c r="G466" s="40">
        <v>3490</v>
      </c>
      <c r="H466" s="42">
        <v>1025</v>
      </c>
      <c r="I466" s="29"/>
      <c r="J466" s="7">
        <v>13854061.633737544</v>
      </c>
      <c r="K466" s="47">
        <v>16035011.892298905</v>
      </c>
      <c r="L466" s="7">
        <v>16321374.657473603</v>
      </c>
      <c r="M466" s="47">
        <v>16373993.20252304</v>
      </c>
      <c r="N466" s="29">
        <f t="shared" si="31"/>
        <v>30175436.291211147</v>
      </c>
      <c r="O466" s="29">
        <f t="shared" si="32"/>
        <v>32409005.094821945</v>
      </c>
      <c r="P466" s="43">
        <f t="shared" si="33"/>
        <v>30.175436291211145</v>
      </c>
      <c r="Q466" s="43">
        <f t="shared" si="34"/>
        <v>32.409005094821943</v>
      </c>
      <c r="R466" s="29"/>
      <c r="S466" s="10"/>
    </row>
    <row r="467" spans="1:19" x14ac:dyDescent="0.55000000000000004">
      <c r="A467" s="3" t="s">
        <v>13</v>
      </c>
      <c r="B467" s="3">
        <v>2058</v>
      </c>
      <c r="C467" s="33">
        <v>3614.7057296853909</v>
      </c>
      <c r="D467" s="46">
        <v>3635.4805584513324</v>
      </c>
      <c r="E467" s="33">
        <v>1145.3807887791854</v>
      </c>
      <c r="F467" s="46">
        <v>1144.6293961976169</v>
      </c>
      <c r="G467" s="40">
        <v>3490</v>
      </c>
      <c r="H467" s="42">
        <v>1025</v>
      </c>
      <c r="I467" s="29"/>
      <c r="J467" s="7">
        <v>13209821.318200005</v>
      </c>
      <c r="K467" s="47">
        <v>15475721.112852469</v>
      </c>
      <c r="L467" s="7">
        <v>16219426.488648245</v>
      </c>
      <c r="M467" s="47">
        <v>16136998.362387562</v>
      </c>
      <c r="N467" s="29">
        <f t="shared" si="31"/>
        <v>29429247.80684825</v>
      </c>
      <c r="O467" s="29">
        <f t="shared" si="32"/>
        <v>31612719.475240029</v>
      </c>
      <c r="P467" s="43">
        <f t="shared" si="33"/>
        <v>29.429247806848249</v>
      </c>
      <c r="Q467" s="43">
        <f t="shared" si="34"/>
        <v>31.612719475240031</v>
      </c>
      <c r="R467" s="29"/>
      <c r="S467" s="10"/>
    </row>
    <row r="468" spans="1:19" x14ac:dyDescent="0.55000000000000004">
      <c r="A468" s="3" t="s">
        <v>14</v>
      </c>
      <c r="B468" s="3">
        <v>2058</v>
      </c>
      <c r="C468" s="33">
        <v>3611.5351727829425</v>
      </c>
      <c r="D468" s="46">
        <v>3633.2342228932316</v>
      </c>
      <c r="E468" s="33">
        <v>1145.2282942755087</v>
      </c>
      <c r="F468" s="46">
        <v>1143.1401493078399</v>
      </c>
      <c r="G468" s="40">
        <v>3490</v>
      </c>
      <c r="H468" s="42">
        <v>1025</v>
      </c>
      <c r="I468" s="29"/>
      <c r="J468" s="7">
        <v>12885452.85606388</v>
      </c>
      <c r="K468" s="47">
        <v>15218232.587198341</v>
      </c>
      <c r="L468" s="7">
        <v>16202676.580811189</v>
      </c>
      <c r="M468" s="47">
        <v>15974494.036209371</v>
      </c>
      <c r="N468" s="29">
        <f t="shared" si="31"/>
        <v>29088129.436875068</v>
      </c>
      <c r="O468" s="29">
        <f t="shared" si="32"/>
        <v>31192726.623407714</v>
      </c>
      <c r="P468" s="43">
        <f t="shared" si="33"/>
        <v>29.088129436875068</v>
      </c>
      <c r="Q468" s="43">
        <f t="shared" si="34"/>
        <v>31.192726623407715</v>
      </c>
      <c r="R468" s="29"/>
      <c r="S468" s="10"/>
    </row>
    <row r="469" spans="1:19" x14ac:dyDescent="0.55000000000000004">
      <c r="A469" s="3" t="s">
        <v>15</v>
      </c>
      <c r="B469" s="3">
        <v>2058</v>
      </c>
      <c r="C469" s="33">
        <v>3609.4083644826528</v>
      </c>
      <c r="D469" s="46">
        <v>3632.6109575937044</v>
      </c>
      <c r="E469" s="33">
        <v>1145.4773689267322</v>
      </c>
      <c r="F469" s="46">
        <v>1140.5233789206425</v>
      </c>
      <c r="G469" s="40">
        <v>3490</v>
      </c>
      <c r="H469" s="42">
        <v>1025</v>
      </c>
      <c r="I469" s="29"/>
      <c r="J469" s="7">
        <v>12670849.267447582</v>
      </c>
      <c r="K469" s="47">
        <v>15147322.073636433</v>
      </c>
      <c r="L469" s="7">
        <v>16230034.796038289</v>
      </c>
      <c r="M469" s="47">
        <v>15691617.114741325</v>
      </c>
      <c r="N469" s="29">
        <f t="shared" si="31"/>
        <v>28900884.063485868</v>
      </c>
      <c r="O469" s="29">
        <f t="shared" si="32"/>
        <v>30838939.18837776</v>
      </c>
      <c r="P469" s="43">
        <f t="shared" si="33"/>
        <v>28.900884063485869</v>
      </c>
      <c r="Q469" s="43">
        <f t="shared" si="34"/>
        <v>30.838939188377761</v>
      </c>
      <c r="R469" s="29"/>
      <c r="S469" s="10"/>
    </row>
    <row r="470" spans="1:19" x14ac:dyDescent="0.55000000000000004">
      <c r="A470" s="3" t="s">
        <v>16</v>
      </c>
      <c r="B470" s="3">
        <v>2058</v>
      </c>
      <c r="C470" s="33">
        <v>3606.4267283993418</v>
      </c>
      <c r="D470" s="46">
        <v>3631.0872059022745</v>
      </c>
      <c r="E470" s="33">
        <v>1144.826762454637</v>
      </c>
      <c r="F470" s="46">
        <v>1139.2716648110768</v>
      </c>
      <c r="G470" s="40">
        <v>3490</v>
      </c>
      <c r="H470" s="42">
        <v>1025</v>
      </c>
      <c r="I470" s="29"/>
      <c r="J470" s="7">
        <v>12373994.947332233</v>
      </c>
      <c r="K470" s="47">
        <v>14974964.526181454</v>
      </c>
      <c r="L470" s="7">
        <v>16158621.359511623</v>
      </c>
      <c r="M470" s="47">
        <v>15557579.443349486</v>
      </c>
      <c r="N470" s="29">
        <f t="shared" si="31"/>
        <v>28532616.306843854</v>
      </c>
      <c r="O470" s="29">
        <f t="shared" si="32"/>
        <v>30532543.96953094</v>
      </c>
      <c r="P470" s="43">
        <f t="shared" si="33"/>
        <v>28.532616306843856</v>
      </c>
      <c r="Q470" s="43">
        <f t="shared" si="34"/>
        <v>30.532543969530941</v>
      </c>
      <c r="R470" s="29"/>
      <c r="S470" s="10"/>
    </row>
    <row r="471" spans="1:19" x14ac:dyDescent="0.55000000000000004">
      <c r="A471" s="3" t="s">
        <v>17</v>
      </c>
      <c r="B471" s="3">
        <v>2058</v>
      </c>
      <c r="C471" s="33">
        <v>3601.5589023294956</v>
      </c>
      <c r="D471" s="46">
        <v>3627.7934567322309</v>
      </c>
      <c r="E471" s="33">
        <v>1144.9800224332216</v>
      </c>
      <c r="F471" s="46">
        <v>1139.4734119102447</v>
      </c>
      <c r="G471" s="40">
        <v>3490</v>
      </c>
      <c r="H471" s="42">
        <v>1025</v>
      </c>
      <c r="I471" s="29"/>
      <c r="J471" s="7">
        <v>11899421.339190351</v>
      </c>
      <c r="K471" s="47">
        <v>14607217.64703748</v>
      </c>
      <c r="L471" s="7">
        <v>16175412.173332611</v>
      </c>
      <c r="M471" s="47">
        <v>15579119.529214147</v>
      </c>
      <c r="N471" s="29">
        <f t="shared" si="31"/>
        <v>28074833.512522962</v>
      </c>
      <c r="O471" s="29">
        <f t="shared" si="32"/>
        <v>30186337.176251628</v>
      </c>
      <c r="P471" s="43">
        <f t="shared" si="33"/>
        <v>28.074833512522961</v>
      </c>
      <c r="Q471" s="43">
        <f t="shared" si="34"/>
        <v>30.186337176251627</v>
      </c>
      <c r="R471" s="29"/>
      <c r="S471" s="10"/>
    </row>
    <row r="472" spans="1:19" x14ac:dyDescent="0.55000000000000004">
      <c r="A472" s="3" t="s">
        <v>6</v>
      </c>
      <c r="B472" s="3">
        <v>2059</v>
      </c>
      <c r="C472" s="33">
        <v>3596.9537904445074</v>
      </c>
      <c r="D472" s="46">
        <v>3624.1223851782784</v>
      </c>
      <c r="E472" s="33">
        <v>1145.8357073008137</v>
      </c>
      <c r="F472" s="46">
        <v>1141.1185208984507</v>
      </c>
      <c r="G472" s="40">
        <v>3490</v>
      </c>
      <c r="H472" s="42">
        <v>1025</v>
      </c>
      <c r="I472" s="29"/>
      <c r="J472" s="7">
        <v>11461766.197123125</v>
      </c>
      <c r="K472" s="47">
        <v>14205080.472304771</v>
      </c>
      <c r="L472" s="7">
        <v>16269473.279142952</v>
      </c>
      <c r="M472" s="47">
        <v>15755658.127860017</v>
      </c>
      <c r="N472" s="29">
        <f t="shared" si="31"/>
        <v>27731239.476266079</v>
      </c>
      <c r="O472" s="29">
        <f t="shared" si="32"/>
        <v>29960738.600164786</v>
      </c>
      <c r="P472" s="43">
        <f t="shared" si="33"/>
        <v>27.731239476266079</v>
      </c>
      <c r="Q472" s="43">
        <f t="shared" si="34"/>
        <v>29.960738600164785</v>
      </c>
      <c r="R472" s="29"/>
      <c r="S472" s="10"/>
    </row>
    <row r="473" spans="1:19" x14ac:dyDescent="0.55000000000000004">
      <c r="A473" s="3" t="s">
        <v>7</v>
      </c>
      <c r="B473" s="3">
        <v>2059</v>
      </c>
      <c r="C473" s="33">
        <v>3593.5851651952071</v>
      </c>
      <c r="D473" s="46">
        <v>3621.5378806346898</v>
      </c>
      <c r="E473" s="33">
        <v>1145.463084412773</v>
      </c>
      <c r="F473" s="46">
        <v>1140.798412972903</v>
      </c>
      <c r="G473" s="40">
        <v>3490</v>
      </c>
      <c r="H473" s="42">
        <v>1025</v>
      </c>
      <c r="I473" s="29"/>
      <c r="J473" s="7">
        <v>11148191.213194784</v>
      </c>
      <c r="K473" s="47">
        <v>13926863.376832645</v>
      </c>
      <c r="L473" s="7">
        <v>16228465.793310029</v>
      </c>
      <c r="M473" s="47">
        <v>15721197.989681114</v>
      </c>
      <c r="N473" s="29">
        <f t="shared" si="31"/>
        <v>27376657.006504811</v>
      </c>
      <c r="O473" s="29">
        <f t="shared" si="32"/>
        <v>29648061.366513759</v>
      </c>
      <c r="P473" s="43">
        <f t="shared" si="33"/>
        <v>27.376657006504811</v>
      </c>
      <c r="Q473" s="43">
        <f t="shared" si="34"/>
        <v>29.648061366513758</v>
      </c>
      <c r="R473" s="29"/>
      <c r="S473" s="10"/>
    </row>
    <row r="474" spans="1:19" x14ac:dyDescent="0.55000000000000004">
      <c r="A474" s="3" t="s">
        <v>8</v>
      </c>
      <c r="B474" s="3">
        <v>2059</v>
      </c>
      <c r="C474" s="33">
        <v>3590.4849024474183</v>
      </c>
      <c r="D474" s="46">
        <v>3619.143453481573</v>
      </c>
      <c r="E474" s="33">
        <v>1144.0586548827598</v>
      </c>
      <c r="F474" s="46">
        <v>1140.0286668185265</v>
      </c>
      <c r="G474" s="40">
        <v>3490</v>
      </c>
      <c r="H474" s="42">
        <v>1025</v>
      </c>
      <c r="I474" s="29"/>
      <c r="J474" s="7">
        <v>10864460.679504801</v>
      </c>
      <c r="K474" s="47">
        <v>13672708.723819219</v>
      </c>
      <c r="L474" s="7">
        <v>16074573.649822969</v>
      </c>
      <c r="M474" s="47">
        <v>15638525.534815554</v>
      </c>
      <c r="N474" s="29">
        <f t="shared" si="31"/>
        <v>26939034.32932777</v>
      </c>
      <c r="O474" s="29">
        <f t="shared" si="32"/>
        <v>29311234.258634772</v>
      </c>
      <c r="P474" s="43">
        <f t="shared" si="33"/>
        <v>26.939034329327768</v>
      </c>
      <c r="Q474" s="43">
        <f t="shared" si="34"/>
        <v>29.311234258634773</v>
      </c>
      <c r="R474" s="29"/>
      <c r="S474" s="10"/>
    </row>
    <row r="475" spans="1:19" x14ac:dyDescent="0.55000000000000004">
      <c r="A475" s="3" t="s">
        <v>9</v>
      </c>
      <c r="B475" s="3">
        <v>2059</v>
      </c>
      <c r="C475" s="33">
        <v>3588.9479521087846</v>
      </c>
      <c r="D475" s="46">
        <v>3618.1328317150201</v>
      </c>
      <c r="E475" s="33">
        <v>1141.012638942123</v>
      </c>
      <c r="F475" s="46">
        <v>1137.3604002792201</v>
      </c>
      <c r="G475" s="40">
        <v>3490</v>
      </c>
      <c r="H475" s="42">
        <v>1025</v>
      </c>
      <c r="I475" s="29"/>
      <c r="J475" s="7">
        <v>10725540.87964588</v>
      </c>
      <c r="K475" s="47">
        <v>13566379.404109783</v>
      </c>
      <c r="L475" s="7">
        <v>15744242.09203407</v>
      </c>
      <c r="M475" s="47">
        <v>15354541.815887123</v>
      </c>
      <c r="N475" s="29">
        <f t="shared" si="31"/>
        <v>26469782.971679948</v>
      </c>
      <c r="O475" s="29">
        <f t="shared" si="32"/>
        <v>28920921.219996907</v>
      </c>
      <c r="P475" s="43">
        <f t="shared" si="33"/>
        <v>26.469782971679948</v>
      </c>
      <c r="Q475" s="43">
        <f t="shared" si="34"/>
        <v>28.920921219996906</v>
      </c>
      <c r="R475" s="29"/>
      <c r="S475" s="10"/>
    </row>
    <row r="476" spans="1:19" x14ac:dyDescent="0.55000000000000004">
      <c r="A476" s="3" t="s">
        <v>10</v>
      </c>
      <c r="B476" s="3">
        <v>2059</v>
      </c>
      <c r="C476" s="33">
        <v>3594.1994074492127</v>
      </c>
      <c r="D476" s="46">
        <v>3622.8550627337181</v>
      </c>
      <c r="E476" s="33">
        <v>1138.7969246366383</v>
      </c>
      <c r="F476" s="46">
        <v>1134.9994030488424</v>
      </c>
      <c r="G476" s="40">
        <v>3490</v>
      </c>
      <c r="H476" s="42">
        <v>1025</v>
      </c>
      <c r="I476" s="29"/>
      <c r="J476" s="7">
        <v>11204964.634241216</v>
      </c>
      <c r="K476" s="47">
        <v>14068155.423808409</v>
      </c>
      <c r="L476" s="7">
        <v>15506952.438066935</v>
      </c>
      <c r="M476" s="47">
        <v>15107057.164494753</v>
      </c>
      <c r="N476" s="29">
        <f t="shared" si="31"/>
        <v>26711917.072308153</v>
      </c>
      <c r="O476" s="29">
        <f t="shared" si="32"/>
        <v>29175212.588303164</v>
      </c>
      <c r="P476" s="43">
        <f t="shared" si="33"/>
        <v>26.711917072308154</v>
      </c>
      <c r="Q476" s="43">
        <f t="shared" si="34"/>
        <v>29.175212588303165</v>
      </c>
      <c r="R476" s="29"/>
      <c r="S476" s="10"/>
    </row>
    <row r="477" spans="1:19" x14ac:dyDescent="0.55000000000000004">
      <c r="A477" s="3" t="s">
        <v>11</v>
      </c>
      <c r="B477" s="3">
        <v>2059</v>
      </c>
      <c r="C477" s="33">
        <v>3601.0000944821386</v>
      </c>
      <c r="D477" s="46">
        <v>3628.8853393878676</v>
      </c>
      <c r="E477" s="33">
        <v>1136.269148840174</v>
      </c>
      <c r="F477" s="46">
        <v>1132.5939716164501</v>
      </c>
      <c r="G477" s="40">
        <v>3490</v>
      </c>
      <c r="H477" s="42">
        <v>1025</v>
      </c>
      <c r="I477" s="29"/>
      <c r="J477" s="7">
        <v>11845734.624620134</v>
      </c>
      <c r="K477" s="47">
        <v>14728394.99816148</v>
      </c>
      <c r="L477" s="7">
        <v>15239577.27481362</v>
      </c>
      <c r="M477" s="47">
        <v>14859034.222208813</v>
      </c>
      <c r="N477" s="29">
        <f t="shared" si="31"/>
        <v>27085311.899433754</v>
      </c>
      <c r="O477" s="29">
        <f t="shared" si="32"/>
        <v>29587429.220370293</v>
      </c>
      <c r="P477" s="43">
        <f t="shared" si="33"/>
        <v>27.085311899433755</v>
      </c>
      <c r="Q477" s="43">
        <f t="shared" si="34"/>
        <v>29.587429220370293</v>
      </c>
      <c r="R477" s="29"/>
      <c r="S477" s="10"/>
    </row>
    <row r="478" spans="1:19" x14ac:dyDescent="0.55000000000000004">
      <c r="A478" s="3" t="s">
        <v>12</v>
      </c>
      <c r="B478" s="3">
        <v>2059</v>
      </c>
      <c r="C478" s="33">
        <v>3597.7753939123509</v>
      </c>
      <c r="D478" s="46">
        <v>3626.3563768633212</v>
      </c>
      <c r="E478" s="33">
        <v>1133.7142783118836</v>
      </c>
      <c r="F478" s="46">
        <v>1129.4900879189756</v>
      </c>
      <c r="G478" s="40">
        <v>3490</v>
      </c>
      <c r="H478" s="42">
        <v>1025</v>
      </c>
      <c r="I478" s="29"/>
      <c r="J478" s="7">
        <v>11539094.105874257</v>
      </c>
      <c r="K478" s="47">
        <v>14448822.478072511</v>
      </c>
      <c r="L478" s="7">
        <v>14974239.895617234</v>
      </c>
      <c r="M478" s="47">
        <v>14542673.347627761</v>
      </c>
      <c r="N478" s="29">
        <f t="shared" si="31"/>
        <v>26513334.001491491</v>
      </c>
      <c r="O478" s="29">
        <f t="shared" si="32"/>
        <v>28991495.825700272</v>
      </c>
      <c r="P478" s="43">
        <f t="shared" si="33"/>
        <v>26.51333400149149</v>
      </c>
      <c r="Q478" s="43">
        <f t="shared" si="34"/>
        <v>28.991495825700273</v>
      </c>
      <c r="R478" s="29"/>
      <c r="S478" s="10"/>
    </row>
    <row r="479" spans="1:19" x14ac:dyDescent="0.55000000000000004">
      <c r="A479" s="3" t="s">
        <v>13</v>
      </c>
      <c r="B479" s="3">
        <v>2059</v>
      </c>
      <c r="C479" s="33">
        <v>3593.0603619472195</v>
      </c>
      <c r="D479" s="46">
        <v>3622.5631868545779</v>
      </c>
      <c r="E479" s="33">
        <v>1132.7148907672022</v>
      </c>
      <c r="F479" s="46">
        <v>1128.0301513148725</v>
      </c>
      <c r="G479" s="40">
        <v>3490</v>
      </c>
      <c r="H479" s="42">
        <v>1025</v>
      </c>
      <c r="I479" s="29"/>
      <c r="J479" s="7">
        <v>11099832.727691555</v>
      </c>
      <c r="K479" s="47">
        <v>14036750.694178781</v>
      </c>
      <c r="L479" s="7">
        <v>14871445.975692907</v>
      </c>
      <c r="M479" s="47">
        <v>14395297.853854084</v>
      </c>
      <c r="N479" s="29">
        <f t="shared" si="31"/>
        <v>25971278.703384463</v>
      </c>
      <c r="O479" s="29">
        <f t="shared" si="32"/>
        <v>28432048.548032865</v>
      </c>
      <c r="P479" s="43">
        <f t="shared" si="33"/>
        <v>25.971278703384463</v>
      </c>
      <c r="Q479" s="43">
        <f t="shared" si="34"/>
        <v>28.432048548032864</v>
      </c>
      <c r="R479" s="29"/>
      <c r="S479" s="10"/>
    </row>
    <row r="480" spans="1:19" x14ac:dyDescent="0.55000000000000004">
      <c r="A480" s="3" t="s">
        <v>14</v>
      </c>
      <c r="B480" s="3">
        <v>2059</v>
      </c>
      <c r="C480" s="33">
        <v>3591.7162989848384</v>
      </c>
      <c r="D480" s="46">
        <v>3621.6277003963678</v>
      </c>
      <c r="E480" s="33">
        <v>1131.6317935715138</v>
      </c>
      <c r="F480" s="46">
        <v>1126.172188321661</v>
      </c>
      <c r="G480" s="40">
        <v>3490</v>
      </c>
      <c r="H480" s="42">
        <v>1025</v>
      </c>
      <c r="I480" s="29"/>
      <c r="J480" s="7">
        <v>10976607.110487077</v>
      </c>
      <c r="K480" s="47">
        <v>13936473.187745364</v>
      </c>
      <c r="L480" s="7">
        <v>14760525.09578233</v>
      </c>
      <c r="M480" s="47">
        <v>14209111.877797484</v>
      </c>
      <c r="N480" s="29">
        <f t="shared" si="31"/>
        <v>25737132.206269406</v>
      </c>
      <c r="O480" s="29">
        <f t="shared" si="32"/>
        <v>28145585.065542847</v>
      </c>
      <c r="P480" s="43">
        <f t="shared" si="33"/>
        <v>25.737132206269404</v>
      </c>
      <c r="Q480" s="43">
        <f t="shared" si="34"/>
        <v>28.145585065542846</v>
      </c>
      <c r="R480" s="29"/>
      <c r="S480" s="10"/>
    </row>
    <row r="481" spans="1:19" x14ac:dyDescent="0.55000000000000004">
      <c r="A481" s="3" t="s">
        <v>15</v>
      </c>
      <c r="B481" s="3">
        <v>2059</v>
      </c>
      <c r="C481" s="33">
        <v>3588.3112024003099</v>
      </c>
      <c r="D481" s="46">
        <v>3620.063744448064</v>
      </c>
      <c r="E481" s="33">
        <v>1132.0361079561153</v>
      </c>
      <c r="F481" s="46">
        <v>1123.5454138702357</v>
      </c>
      <c r="G481" s="40">
        <v>3490</v>
      </c>
      <c r="H481" s="42">
        <v>1025</v>
      </c>
      <c r="I481" s="29"/>
      <c r="J481" s="7">
        <v>10668330.542051405</v>
      </c>
      <c r="K481" s="47">
        <v>13769997.046747509</v>
      </c>
      <c r="L481" s="7">
        <v>14801862.537435839</v>
      </c>
      <c r="M481" s="47">
        <v>13948541.56668801</v>
      </c>
      <c r="N481" s="29">
        <f t="shared" si="31"/>
        <v>25470193.079487242</v>
      </c>
      <c r="O481" s="29">
        <f t="shared" si="32"/>
        <v>27718538.613435522</v>
      </c>
      <c r="P481" s="43">
        <f t="shared" si="33"/>
        <v>25.470193079487242</v>
      </c>
      <c r="Q481" s="43">
        <f t="shared" si="34"/>
        <v>27.718538613435523</v>
      </c>
      <c r="R481" s="29"/>
      <c r="S481" s="10"/>
    </row>
    <row r="482" spans="1:19" x14ac:dyDescent="0.55000000000000004">
      <c r="A482" s="3" t="s">
        <v>16</v>
      </c>
      <c r="B482" s="3">
        <v>2059</v>
      </c>
      <c r="C482" s="33">
        <v>3586.1824973763978</v>
      </c>
      <c r="D482" s="46">
        <v>3619.4380048114144</v>
      </c>
      <c r="E482" s="33">
        <v>1131.5511242127454</v>
      </c>
      <c r="F482" s="46">
        <v>1122.4369483440771</v>
      </c>
      <c r="G482" s="40">
        <v>3490</v>
      </c>
      <c r="H482" s="42">
        <v>1025</v>
      </c>
      <c r="I482" s="29"/>
      <c r="J482" s="7">
        <v>10478473.338524688</v>
      </c>
      <c r="K482" s="47">
        <v>13703793.809606282</v>
      </c>
      <c r="L482" s="7">
        <v>14752279.051341623</v>
      </c>
      <c r="M482" s="47">
        <v>13839491.873322282</v>
      </c>
      <c r="N482" s="29">
        <f t="shared" si="31"/>
        <v>25230752.389866311</v>
      </c>
      <c r="O482" s="29">
        <f t="shared" si="32"/>
        <v>27543285.682928562</v>
      </c>
      <c r="P482" s="43">
        <f t="shared" si="33"/>
        <v>25.230752389866311</v>
      </c>
      <c r="Q482" s="43">
        <f t="shared" si="34"/>
        <v>27.543285682928563</v>
      </c>
      <c r="R482" s="29"/>
      <c r="S482" s="10"/>
    </row>
    <row r="483" spans="1:19" x14ac:dyDescent="0.55000000000000004">
      <c r="A483" s="3" t="s">
        <v>17</v>
      </c>
      <c r="B483" s="3">
        <v>2059</v>
      </c>
      <c r="C483" s="33">
        <v>3582.3650831327454</v>
      </c>
      <c r="D483" s="46">
        <v>3617.2579269407747</v>
      </c>
      <c r="E483" s="33">
        <v>1132.3000297266847</v>
      </c>
      <c r="F483" s="46">
        <v>1123.0715534079613</v>
      </c>
      <c r="G483" s="40">
        <v>3490</v>
      </c>
      <c r="H483" s="42">
        <v>1025</v>
      </c>
      <c r="I483" s="29"/>
      <c r="J483" s="7">
        <v>10143515.795138558</v>
      </c>
      <c r="K483" s="47">
        <v>13474768.022650139</v>
      </c>
      <c r="L483" s="7">
        <v>14828901.449513115</v>
      </c>
      <c r="M483" s="47">
        <v>13901860.674103549</v>
      </c>
      <c r="N483" s="29">
        <f t="shared" si="31"/>
        <v>24972417.244651675</v>
      </c>
      <c r="O483" s="29">
        <f t="shared" si="32"/>
        <v>27376628.696753688</v>
      </c>
      <c r="P483" s="43">
        <f t="shared" si="33"/>
        <v>24.972417244651677</v>
      </c>
      <c r="Q483" s="43">
        <f t="shared" si="34"/>
        <v>27.376628696753688</v>
      </c>
      <c r="R483" s="29"/>
      <c r="S483" s="10"/>
    </row>
    <row r="484" spans="1:19" x14ac:dyDescent="0.55000000000000004">
      <c r="A484" s="3" t="s">
        <v>6</v>
      </c>
      <c r="B484" s="3">
        <v>2060</v>
      </c>
      <c r="C484" s="33">
        <v>3577.2010806404355</v>
      </c>
      <c r="D484" s="46">
        <v>3613.8687706028413</v>
      </c>
      <c r="E484" s="33">
        <v>1133.2770045684169</v>
      </c>
      <c r="F484" s="46">
        <v>1124.4080184839711</v>
      </c>
      <c r="G484" s="40">
        <v>3490</v>
      </c>
      <c r="H484" s="42">
        <v>1025</v>
      </c>
      <c r="I484" s="29"/>
      <c r="J484" s="7">
        <v>9701671.5220056325</v>
      </c>
      <c r="K484" s="47">
        <v>13123680.120689798</v>
      </c>
      <c r="L484" s="7">
        <v>14929211.215650983</v>
      </c>
      <c r="M484" s="47">
        <v>14033756.693867398</v>
      </c>
      <c r="N484" s="29">
        <f t="shared" si="31"/>
        <v>24630882.737656616</v>
      </c>
      <c r="O484" s="29">
        <f t="shared" si="32"/>
        <v>27157436.814557195</v>
      </c>
      <c r="P484" s="43">
        <f t="shared" si="33"/>
        <v>24.630882737656616</v>
      </c>
      <c r="Q484" s="43">
        <f t="shared" si="34"/>
        <v>27.157436814557194</v>
      </c>
      <c r="R484" s="29"/>
      <c r="S484" s="10"/>
    </row>
    <row r="485" spans="1:19" x14ac:dyDescent="0.55000000000000004">
      <c r="A485" s="3" t="s">
        <v>7</v>
      </c>
      <c r="B485" s="3">
        <v>2060</v>
      </c>
      <c r="C485" s="33">
        <v>3574.192451266068</v>
      </c>
      <c r="D485" s="46">
        <v>3612.203935301402</v>
      </c>
      <c r="E485" s="33">
        <v>1133.3564171532448</v>
      </c>
      <c r="F485" s="46">
        <v>1123.9839029417667</v>
      </c>
      <c r="G485" s="40">
        <v>3490</v>
      </c>
      <c r="H485" s="42">
        <v>1025</v>
      </c>
      <c r="I485" s="29"/>
      <c r="J485" s="7">
        <v>9450201.1997206081</v>
      </c>
      <c r="K485" s="47">
        <v>12953439.782757265</v>
      </c>
      <c r="L485" s="7">
        <v>14937381.743030939</v>
      </c>
      <c r="M485" s="47">
        <v>13991815.877761774</v>
      </c>
      <c r="N485" s="29">
        <f t="shared" si="31"/>
        <v>24387582.942751549</v>
      </c>
      <c r="O485" s="29">
        <f t="shared" si="32"/>
        <v>26945255.660519041</v>
      </c>
      <c r="P485" s="43">
        <f t="shared" si="33"/>
        <v>24.38758294275155</v>
      </c>
      <c r="Q485" s="43">
        <f t="shared" si="34"/>
        <v>26.945255660519042</v>
      </c>
      <c r="R485" s="29"/>
      <c r="S485" s="10"/>
    </row>
    <row r="486" spans="1:19" x14ac:dyDescent="0.55000000000000004">
      <c r="A486" s="3" t="s">
        <v>8</v>
      </c>
      <c r="B486" s="3">
        <v>2060</v>
      </c>
      <c r="C486" s="33">
        <v>3571.4320879381567</v>
      </c>
      <c r="D486" s="46">
        <v>3610.752898990082</v>
      </c>
      <c r="E486" s="33">
        <v>1133.3710854035014</v>
      </c>
      <c r="F486" s="46">
        <v>1123.2762322849933</v>
      </c>
      <c r="G486" s="40">
        <v>3490</v>
      </c>
      <c r="H486" s="42">
        <v>1025</v>
      </c>
      <c r="I486" s="29"/>
      <c r="J486" s="7">
        <v>9223330.8029095754</v>
      </c>
      <c r="K486" s="47">
        <v>12806251.172572456</v>
      </c>
      <c r="L486" s="7">
        <v>14938890.916175162</v>
      </c>
      <c r="M486" s="47">
        <v>13922020.12301979</v>
      </c>
      <c r="N486" s="29">
        <f t="shared" si="31"/>
        <v>24162221.71908474</v>
      </c>
      <c r="O486" s="29">
        <f t="shared" si="32"/>
        <v>26728271.295592248</v>
      </c>
      <c r="P486" s="43">
        <f t="shared" si="33"/>
        <v>24.162221719084741</v>
      </c>
      <c r="Q486" s="43">
        <f t="shared" si="34"/>
        <v>26.728271295592247</v>
      </c>
      <c r="R486" s="29"/>
      <c r="S486" s="10"/>
    </row>
    <row r="487" spans="1:19" x14ac:dyDescent="0.55000000000000004">
      <c r="A487" s="3" t="s">
        <v>9</v>
      </c>
      <c r="B487" s="3">
        <v>2060</v>
      </c>
      <c r="C487" s="33">
        <v>3572.0991113050668</v>
      </c>
      <c r="D487" s="46">
        <v>3612.0482941751757</v>
      </c>
      <c r="E487" s="33">
        <v>1130.7928550260995</v>
      </c>
      <c r="F487" s="46">
        <v>1120.477370608741</v>
      </c>
      <c r="G487" s="40">
        <v>3490</v>
      </c>
      <c r="H487" s="42">
        <v>1025</v>
      </c>
      <c r="I487" s="29"/>
      <c r="J487" s="7">
        <v>9277815.1717276238</v>
      </c>
      <c r="K487" s="47">
        <v>12937588.671010712</v>
      </c>
      <c r="L487" s="7">
        <v>14674951.270504257</v>
      </c>
      <c r="M487" s="47">
        <v>13647904.715032939</v>
      </c>
      <c r="N487" s="29">
        <f t="shared" si="31"/>
        <v>23952766.442231879</v>
      </c>
      <c r="O487" s="29">
        <f t="shared" si="32"/>
        <v>26585493.386043653</v>
      </c>
      <c r="P487" s="43">
        <f t="shared" si="33"/>
        <v>23.95276644223188</v>
      </c>
      <c r="Q487" s="43">
        <f t="shared" si="34"/>
        <v>26.585493386043652</v>
      </c>
      <c r="R487" s="29"/>
      <c r="S487" s="10"/>
    </row>
    <row r="488" spans="1:19" x14ac:dyDescent="0.55000000000000004">
      <c r="A488" s="3" t="s">
        <v>10</v>
      </c>
      <c r="B488" s="3">
        <v>2060</v>
      </c>
      <c r="C488" s="33">
        <v>3580.1481376108368</v>
      </c>
      <c r="D488" s="46">
        <v>3619.2031390828229</v>
      </c>
      <c r="E488" s="33">
        <v>1129.1767719802676</v>
      </c>
      <c r="F488" s="46">
        <v>1117.8850464407064</v>
      </c>
      <c r="G488" s="40">
        <v>3490</v>
      </c>
      <c r="H488" s="42">
        <v>1025</v>
      </c>
      <c r="I488" s="29"/>
      <c r="J488" s="7">
        <v>9952243.5034272876</v>
      </c>
      <c r="K488" s="47">
        <v>13679007.564962128</v>
      </c>
      <c r="L488" s="7">
        <v>14510977.79342992</v>
      </c>
      <c r="M488" s="47">
        <v>13396503.824768392</v>
      </c>
      <c r="N488" s="29">
        <f t="shared" si="31"/>
        <v>24463221.296857208</v>
      </c>
      <c r="O488" s="29">
        <f t="shared" si="32"/>
        <v>27075511.389730521</v>
      </c>
      <c r="P488" s="43">
        <f t="shared" si="33"/>
        <v>24.463221296857206</v>
      </c>
      <c r="Q488" s="43">
        <f t="shared" si="34"/>
        <v>27.075511389730522</v>
      </c>
      <c r="R488" s="29"/>
      <c r="S488" s="10"/>
    </row>
    <row r="489" spans="1:19" x14ac:dyDescent="0.55000000000000004">
      <c r="A489" s="3" t="s">
        <v>11</v>
      </c>
      <c r="B489" s="3">
        <v>2060</v>
      </c>
      <c r="C489" s="33">
        <v>3580.7427227011058</v>
      </c>
      <c r="D489" s="46">
        <v>3620.2890416726341</v>
      </c>
      <c r="E489" s="33">
        <v>1126.0274669995499</v>
      </c>
      <c r="F489" s="46">
        <v>1113.953826243961</v>
      </c>
      <c r="G489" s="40">
        <v>3490</v>
      </c>
      <c r="H489" s="42">
        <v>1025</v>
      </c>
      <c r="I489" s="29"/>
      <c r="J489" s="7">
        <v>10003311.048060188</v>
      </c>
      <c r="K489" s="47">
        <v>13793896.702496348</v>
      </c>
      <c r="L489" s="7">
        <v>14194662.837320546</v>
      </c>
      <c r="M489" s="47">
        <v>13019871.317821991</v>
      </c>
      <c r="N489" s="29">
        <f t="shared" si="31"/>
        <v>24197973.885380734</v>
      </c>
      <c r="O489" s="29">
        <f t="shared" si="32"/>
        <v>26813768.020318337</v>
      </c>
      <c r="P489" s="43">
        <f t="shared" si="33"/>
        <v>24.197973885380733</v>
      </c>
      <c r="Q489" s="43">
        <f t="shared" si="34"/>
        <v>26.813768020318335</v>
      </c>
      <c r="R489" s="29"/>
      <c r="S489" s="10"/>
    </row>
    <row r="490" spans="1:19" x14ac:dyDescent="0.55000000000000004">
      <c r="A490" s="3" t="s">
        <v>12</v>
      </c>
      <c r="B490" s="3">
        <v>2060</v>
      </c>
      <c r="C490" s="33">
        <v>3575.1764491115587</v>
      </c>
      <c r="D490" s="46">
        <v>3616.5620142845878</v>
      </c>
      <c r="E490" s="33">
        <v>1124.4438069487719</v>
      </c>
      <c r="F490" s="46">
        <v>1110.6705333988771</v>
      </c>
      <c r="G490" s="40">
        <v>3490</v>
      </c>
      <c r="H490" s="42">
        <v>1025</v>
      </c>
      <c r="I490" s="29"/>
      <c r="J490" s="7">
        <v>9531963.7089746669</v>
      </c>
      <c r="K490" s="47">
        <v>13402174.865721459</v>
      </c>
      <c r="L490" s="7">
        <v>14037296.100743506</v>
      </c>
      <c r="M490" s="47">
        <v>12709994.759490207</v>
      </c>
      <c r="N490" s="29">
        <f t="shared" si="31"/>
        <v>23569259.809718173</v>
      </c>
      <c r="O490" s="29">
        <f t="shared" si="32"/>
        <v>26112169.625211664</v>
      </c>
      <c r="P490" s="43">
        <f t="shared" si="33"/>
        <v>23.569259809718172</v>
      </c>
      <c r="Q490" s="43">
        <f t="shared" si="34"/>
        <v>26.112169625211664</v>
      </c>
      <c r="R490" s="29"/>
      <c r="S490" s="10"/>
    </row>
    <row r="491" spans="1:19" x14ac:dyDescent="0.55000000000000004">
      <c r="A491" s="3" t="s">
        <v>13</v>
      </c>
      <c r="B491" s="3">
        <v>2060</v>
      </c>
      <c r="C491" s="33">
        <v>3568.5114333041847</v>
      </c>
      <c r="D491" s="46">
        <v>3612.0409294487281</v>
      </c>
      <c r="E491" s="33">
        <v>1124.2359970664631</v>
      </c>
      <c r="F491" s="46">
        <v>1108.8922137858115</v>
      </c>
      <c r="G491" s="40">
        <v>3490</v>
      </c>
      <c r="H491" s="42">
        <v>1025</v>
      </c>
      <c r="I491" s="29"/>
      <c r="J491" s="7">
        <v>8987306.0038837362</v>
      </c>
      <c r="K491" s="47">
        <v>12936838.617957696</v>
      </c>
      <c r="L491" s="7">
        <v>14016744.123159129</v>
      </c>
      <c r="M491" s="47">
        <v>12544075.920618527</v>
      </c>
      <c r="N491" s="29">
        <f t="shared" si="31"/>
        <v>23004050.127042867</v>
      </c>
      <c r="O491" s="29">
        <f t="shared" si="32"/>
        <v>25480914.538576223</v>
      </c>
      <c r="P491" s="43">
        <f t="shared" si="33"/>
        <v>23.004050127042866</v>
      </c>
      <c r="Q491" s="43">
        <f t="shared" si="34"/>
        <v>25.480914538576222</v>
      </c>
      <c r="R491" s="29"/>
      <c r="S491" s="10"/>
    </row>
    <row r="492" spans="1:19" x14ac:dyDescent="0.55000000000000004">
      <c r="A492" s="3" t="s">
        <v>14</v>
      </c>
      <c r="B492" s="3">
        <v>2060</v>
      </c>
      <c r="C492" s="33">
        <v>3565.1738900006299</v>
      </c>
      <c r="D492" s="46">
        <v>3610.0417239994867</v>
      </c>
      <c r="E492" s="33">
        <v>1123.5462878490496</v>
      </c>
      <c r="F492" s="46">
        <v>1106.7188177950702</v>
      </c>
      <c r="G492" s="40">
        <v>3490</v>
      </c>
      <c r="H492" s="42">
        <v>1025</v>
      </c>
      <c r="I492" s="29"/>
      <c r="J492" s="7">
        <v>8722668.2153756469</v>
      </c>
      <c r="K492" s="47">
        <v>12734505.352728993</v>
      </c>
      <c r="L492" s="7">
        <v>13948627.81930756</v>
      </c>
      <c r="M492" s="47">
        <v>12343354.722113075</v>
      </c>
      <c r="N492" s="29">
        <f t="shared" si="31"/>
        <v>22671296.034683205</v>
      </c>
      <c r="O492" s="29">
        <f t="shared" si="32"/>
        <v>25077860.074842066</v>
      </c>
      <c r="P492" s="43">
        <f t="shared" si="33"/>
        <v>22.671296034683206</v>
      </c>
      <c r="Q492" s="43">
        <f t="shared" si="34"/>
        <v>25.077860074842064</v>
      </c>
      <c r="R492" s="29"/>
      <c r="S492" s="10"/>
    </row>
    <row r="493" spans="1:19" x14ac:dyDescent="0.55000000000000004">
      <c r="A493" s="3" t="s">
        <v>15</v>
      </c>
      <c r="B493" s="3">
        <v>2060</v>
      </c>
      <c r="C493" s="33">
        <v>3562.7461484824071</v>
      </c>
      <c r="D493" s="46">
        <v>3608.0649768222788</v>
      </c>
      <c r="E493" s="33">
        <v>1123.2019607215639</v>
      </c>
      <c r="F493" s="46">
        <v>1104.3862098751465</v>
      </c>
      <c r="G493" s="40">
        <v>3490</v>
      </c>
      <c r="H493" s="42">
        <v>1025</v>
      </c>
      <c r="I493" s="29"/>
      <c r="J493" s="7">
        <v>8533551.373313617</v>
      </c>
      <c r="K493" s="47">
        <v>12536518.70105652</v>
      </c>
      <c r="L493" s="7">
        <v>13914704.889466623</v>
      </c>
      <c r="M493" s="47">
        <v>12130223.611403491</v>
      </c>
      <c r="N493" s="29">
        <f t="shared" si="31"/>
        <v>22448256.262780242</v>
      </c>
      <c r="O493" s="29">
        <f t="shared" si="32"/>
        <v>24666742.312460013</v>
      </c>
      <c r="P493" s="43">
        <f t="shared" si="33"/>
        <v>22.448256262780241</v>
      </c>
      <c r="Q493" s="43">
        <f t="shared" si="34"/>
        <v>24.666742312460013</v>
      </c>
      <c r="R493" s="29"/>
      <c r="S493" s="10"/>
    </row>
    <row r="494" spans="1:19" x14ac:dyDescent="0.55000000000000004">
      <c r="A494" s="3" t="s">
        <v>16</v>
      </c>
      <c r="B494" s="3">
        <v>2060</v>
      </c>
      <c r="C494" s="33">
        <v>3561.3391230782736</v>
      </c>
      <c r="D494" s="46">
        <v>3606.8890514419545</v>
      </c>
      <c r="E494" s="33">
        <v>1121.489121934959</v>
      </c>
      <c r="F494" s="46">
        <v>1103.3234622856064</v>
      </c>
      <c r="G494" s="40">
        <v>3490</v>
      </c>
      <c r="H494" s="42">
        <v>1025</v>
      </c>
      <c r="I494" s="29"/>
      <c r="J494" s="7">
        <v>8425250.3589394316</v>
      </c>
      <c r="K494" s="47">
        <v>12419720.153800076</v>
      </c>
      <c r="L494" s="7">
        <v>13746636.097008528</v>
      </c>
      <c r="M494" s="47">
        <v>12033859.079724208</v>
      </c>
      <c r="N494" s="29">
        <f t="shared" si="31"/>
        <v>22171886.455947958</v>
      </c>
      <c r="O494" s="29">
        <f t="shared" si="32"/>
        <v>24453579.233524285</v>
      </c>
      <c r="P494" s="43">
        <f t="shared" si="33"/>
        <v>22.171886455947959</v>
      </c>
      <c r="Q494" s="43">
        <f t="shared" si="34"/>
        <v>24.453579233524284</v>
      </c>
      <c r="R494" s="29"/>
      <c r="S494" s="10"/>
    </row>
    <row r="495" spans="1:19" x14ac:dyDescent="0.55000000000000004">
      <c r="A495" s="3" t="s">
        <v>17</v>
      </c>
      <c r="B495" s="3">
        <v>2060</v>
      </c>
      <c r="C495" s="33">
        <v>3557.5695404401536</v>
      </c>
      <c r="D495" s="46">
        <v>3603.9137729664935</v>
      </c>
      <c r="E495" s="33">
        <v>1121.6844583311617</v>
      </c>
      <c r="F495" s="46">
        <v>1104.4080489903724</v>
      </c>
      <c r="G495" s="40">
        <v>3490</v>
      </c>
      <c r="H495" s="42">
        <v>1025</v>
      </c>
      <c r="I495" s="29"/>
      <c r="J495" s="7">
        <v>8139688.6932515819</v>
      </c>
      <c r="K495" s="47">
        <v>12127444.423875934</v>
      </c>
      <c r="L495" s="7">
        <v>13765752.476258287</v>
      </c>
      <c r="M495" s="47">
        <v>12132207.479251321</v>
      </c>
      <c r="N495" s="29">
        <f t="shared" si="31"/>
        <v>21905441.169509869</v>
      </c>
      <c r="O495" s="29">
        <f t="shared" si="32"/>
        <v>24259651.903127253</v>
      </c>
      <c r="P495" s="43">
        <f t="shared" si="33"/>
        <v>21.905441169509871</v>
      </c>
      <c r="Q495" s="43">
        <f t="shared" si="34"/>
        <v>24.259651903127253</v>
      </c>
      <c r="R495" s="29"/>
      <c r="S495" s="10"/>
    </row>
  </sheetData>
  <mergeCells count="14">
    <mergeCell ref="P2:Q2"/>
    <mergeCell ref="C1:F1"/>
    <mergeCell ref="T1:Y1"/>
    <mergeCell ref="A2:B2"/>
    <mergeCell ref="C2:D2"/>
    <mergeCell ref="E2:F2"/>
    <mergeCell ref="T2:U2"/>
    <mergeCell ref="V2:W2"/>
    <mergeCell ref="X2:Y2"/>
    <mergeCell ref="A3:B3"/>
    <mergeCell ref="J1:O1"/>
    <mergeCell ref="J2:K2"/>
    <mergeCell ref="L2:M2"/>
    <mergeCell ref="N2:O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P126"/>
  <sheetViews>
    <sheetView topLeftCell="CY88" workbookViewId="0">
      <selection activeCell="DJ42" sqref="B3:DJ42"/>
    </sheetView>
  </sheetViews>
  <sheetFormatPr defaultRowHeight="14.4" x14ac:dyDescent="0.55000000000000004"/>
  <sheetData>
    <row r="1" spans="1:120" x14ac:dyDescent="0.55000000000000004">
      <c r="A1" s="9" t="s">
        <v>3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19" t="s">
        <v>207</v>
      </c>
      <c r="DL2" s="19" t="s">
        <v>208</v>
      </c>
      <c r="DM2" s="19" t="s">
        <v>209</v>
      </c>
      <c r="DN2" s="19" t="s">
        <v>4</v>
      </c>
      <c r="DO2" s="19" t="s">
        <v>18</v>
      </c>
      <c r="DP2" s="19" t="s">
        <v>5</v>
      </c>
    </row>
    <row r="3" spans="1:120" x14ac:dyDescent="0.55000000000000004">
      <c r="A3" s="7" t="s">
        <v>132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5">
        <f t="shared" ref="DK3" si="0">MIN(B3:DJ3)</f>
        <v>0</v>
      </c>
      <c r="DL3" s="5" t="e">
        <f t="shared" ref="DL3" si="1">AVERAGE(B3:DJ3)</f>
        <v>#DIV/0!</v>
      </c>
      <c r="DM3" s="5">
        <f t="shared" ref="DM3" si="2">MAX(B3:DJ3)</f>
        <v>0</v>
      </c>
      <c r="DN3" s="5" t="e">
        <f t="shared" ref="DN3" si="3">PERCENTILE(B3:DJ3,0.1)</f>
        <v>#NUM!</v>
      </c>
      <c r="DO3" s="5" t="e">
        <f t="shared" ref="DO3" si="4">PERCENTILE(B3:DJ3,0.5)</f>
        <v>#NUM!</v>
      </c>
      <c r="DP3" s="5" t="e">
        <f t="shared" ref="DP3" si="5">PERCENTILE(B3:DJ3,0.9)</f>
        <v>#NUM!</v>
      </c>
    </row>
    <row r="4" spans="1:120" x14ac:dyDescent="0.55000000000000004">
      <c r="A4" s="7" t="s">
        <v>133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5">
        <f t="shared" ref="DK4:DK42" si="6">MIN(B4:DJ4)</f>
        <v>0</v>
      </c>
      <c r="DL4" s="5" t="e">
        <f t="shared" ref="DL4:DL42" si="7">AVERAGE(B4:DJ4)</f>
        <v>#DIV/0!</v>
      </c>
      <c r="DM4" s="5">
        <f t="shared" ref="DM4:DM42" si="8">MAX(B4:DJ4)</f>
        <v>0</v>
      </c>
      <c r="DN4" s="5" t="e">
        <f t="shared" ref="DN4:DN42" si="9">PERCENTILE(B4:DJ4,0.1)</f>
        <v>#NUM!</v>
      </c>
      <c r="DO4" s="5" t="e">
        <f t="shared" ref="DO4:DO42" si="10">PERCENTILE(B4:DJ4,0.5)</f>
        <v>#NUM!</v>
      </c>
      <c r="DP4" s="5" t="e">
        <f t="shared" ref="DP4:DP42" si="11">PERCENTILE(B4:DJ4,0.9)</f>
        <v>#NUM!</v>
      </c>
    </row>
    <row r="5" spans="1:120" x14ac:dyDescent="0.55000000000000004">
      <c r="A5" s="7" t="s">
        <v>134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5">
        <f t="shared" si="6"/>
        <v>0</v>
      </c>
      <c r="DL5" s="5" t="e">
        <f t="shared" si="7"/>
        <v>#DIV/0!</v>
      </c>
      <c r="DM5" s="5">
        <f t="shared" si="8"/>
        <v>0</v>
      </c>
      <c r="DN5" s="5" t="e">
        <f t="shared" si="9"/>
        <v>#NUM!</v>
      </c>
      <c r="DO5" s="5" t="e">
        <f t="shared" si="10"/>
        <v>#NUM!</v>
      </c>
      <c r="DP5" s="5" t="e">
        <f t="shared" si="11"/>
        <v>#NUM!</v>
      </c>
    </row>
    <row r="6" spans="1:120" x14ac:dyDescent="0.55000000000000004">
      <c r="A6" s="7" t="s">
        <v>135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5">
        <f t="shared" si="6"/>
        <v>0</v>
      </c>
      <c r="DL6" s="5" t="e">
        <f t="shared" si="7"/>
        <v>#DIV/0!</v>
      </c>
      <c r="DM6" s="5">
        <f t="shared" si="8"/>
        <v>0</v>
      </c>
      <c r="DN6" s="5" t="e">
        <f t="shared" si="9"/>
        <v>#NUM!</v>
      </c>
      <c r="DO6" s="5" t="e">
        <f t="shared" si="10"/>
        <v>#NUM!</v>
      </c>
      <c r="DP6" s="5" t="e">
        <f t="shared" si="11"/>
        <v>#NUM!</v>
      </c>
    </row>
    <row r="7" spans="1:120" x14ac:dyDescent="0.55000000000000004">
      <c r="A7" s="7" t="s">
        <v>136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5">
        <f t="shared" si="6"/>
        <v>0</v>
      </c>
      <c r="DL7" s="5" t="e">
        <f t="shared" si="7"/>
        <v>#DIV/0!</v>
      </c>
      <c r="DM7" s="5">
        <f t="shared" si="8"/>
        <v>0</v>
      </c>
      <c r="DN7" s="5" t="e">
        <f t="shared" si="9"/>
        <v>#NUM!</v>
      </c>
      <c r="DO7" s="5" t="e">
        <f t="shared" si="10"/>
        <v>#NUM!</v>
      </c>
      <c r="DP7" s="5" t="e">
        <f t="shared" si="11"/>
        <v>#NUM!</v>
      </c>
    </row>
    <row r="8" spans="1:120" x14ac:dyDescent="0.55000000000000004">
      <c r="A8" s="7" t="s">
        <v>137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5">
        <f t="shared" si="6"/>
        <v>0</v>
      </c>
      <c r="DL8" s="5" t="e">
        <f t="shared" si="7"/>
        <v>#DIV/0!</v>
      </c>
      <c r="DM8" s="5">
        <f t="shared" si="8"/>
        <v>0</v>
      </c>
      <c r="DN8" s="5" t="e">
        <f t="shared" si="9"/>
        <v>#NUM!</v>
      </c>
      <c r="DO8" s="5" t="e">
        <f t="shared" si="10"/>
        <v>#NUM!</v>
      </c>
      <c r="DP8" s="5" t="e">
        <f t="shared" si="11"/>
        <v>#NUM!</v>
      </c>
    </row>
    <row r="9" spans="1:120" x14ac:dyDescent="0.55000000000000004">
      <c r="A9" s="7" t="s">
        <v>138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5">
        <f t="shared" si="6"/>
        <v>0</v>
      </c>
      <c r="DL9" s="5" t="e">
        <f t="shared" si="7"/>
        <v>#DIV/0!</v>
      </c>
      <c r="DM9" s="5">
        <f t="shared" si="8"/>
        <v>0</v>
      </c>
      <c r="DN9" s="5" t="e">
        <f t="shared" si="9"/>
        <v>#NUM!</v>
      </c>
      <c r="DO9" s="5" t="e">
        <f t="shared" si="10"/>
        <v>#NUM!</v>
      </c>
      <c r="DP9" s="5" t="e">
        <f t="shared" si="11"/>
        <v>#NUM!</v>
      </c>
    </row>
    <row r="10" spans="1:120" x14ac:dyDescent="0.55000000000000004">
      <c r="A10" s="7" t="s">
        <v>139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5">
        <f t="shared" si="6"/>
        <v>0</v>
      </c>
      <c r="DL10" s="5" t="e">
        <f t="shared" si="7"/>
        <v>#DIV/0!</v>
      </c>
      <c r="DM10" s="5">
        <f t="shared" si="8"/>
        <v>0</v>
      </c>
      <c r="DN10" s="5" t="e">
        <f t="shared" si="9"/>
        <v>#NUM!</v>
      </c>
      <c r="DO10" s="5" t="e">
        <f t="shared" si="10"/>
        <v>#NUM!</v>
      </c>
      <c r="DP10" s="5" t="e">
        <f t="shared" si="11"/>
        <v>#NUM!</v>
      </c>
    </row>
    <row r="11" spans="1:120" x14ac:dyDescent="0.55000000000000004">
      <c r="A11" s="7" t="s">
        <v>140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5">
        <f t="shared" si="6"/>
        <v>0</v>
      </c>
      <c r="DL11" s="5" t="e">
        <f t="shared" si="7"/>
        <v>#DIV/0!</v>
      </c>
      <c r="DM11" s="5">
        <f t="shared" si="8"/>
        <v>0</v>
      </c>
      <c r="DN11" s="5" t="e">
        <f t="shared" si="9"/>
        <v>#NUM!</v>
      </c>
      <c r="DO11" s="5" t="e">
        <f t="shared" si="10"/>
        <v>#NUM!</v>
      </c>
      <c r="DP11" s="5" t="e">
        <f t="shared" si="11"/>
        <v>#NUM!</v>
      </c>
    </row>
    <row r="12" spans="1:120" x14ac:dyDescent="0.55000000000000004">
      <c r="A12" s="7" t="s">
        <v>141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5">
        <f t="shared" si="6"/>
        <v>0</v>
      </c>
      <c r="DL12" s="5" t="e">
        <f t="shared" si="7"/>
        <v>#DIV/0!</v>
      </c>
      <c r="DM12" s="5">
        <f t="shared" si="8"/>
        <v>0</v>
      </c>
      <c r="DN12" s="5" t="e">
        <f t="shared" si="9"/>
        <v>#NUM!</v>
      </c>
      <c r="DO12" s="5" t="e">
        <f t="shared" si="10"/>
        <v>#NUM!</v>
      </c>
      <c r="DP12" s="5" t="e">
        <f t="shared" si="11"/>
        <v>#NUM!</v>
      </c>
    </row>
    <row r="13" spans="1:120" x14ac:dyDescent="0.55000000000000004">
      <c r="A13" s="7" t="s">
        <v>142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5">
        <f t="shared" si="6"/>
        <v>0</v>
      </c>
      <c r="DL13" s="5" t="e">
        <f t="shared" si="7"/>
        <v>#DIV/0!</v>
      </c>
      <c r="DM13" s="5">
        <f t="shared" si="8"/>
        <v>0</v>
      </c>
      <c r="DN13" s="5" t="e">
        <f t="shared" si="9"/>
        <v>#NUM!</v>
      </c>
      <c r="DO13" s="5" t="e">
        <f t="shared" si="10"/>
        <v>#NUM!</v>
      </c>
      <c r="DP13" s="5" t="e">
        <f t="shared" si="11"/>
        <v>#NUM!</v>
      </c>
    </row>
    <row r="14" spans="1:120" x14ac:dyDescent="0.55000000000000004">
      <c r="A14" s="7" t="s">
        <v>143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5">
        <f t="shared" si="6"/>
        <v>0</v>
      </c>
      <c r="DL14" s="5" t="e">
        <f t="shared" si="7"/>
        <v>#DIV/0!</v>
      </c>
      <c r="DM14" s="5">
        <f t="shared" si="8"/>
        <v>0</v>
      </c>
      <c r="DN14" s="5" t="e">
        <f t="shared" si="9"/>
        <v>#NUM!</v>
      </c>
      <c r="DO14" s="5" t="e">
        <f t="shared" si="10"/>
        <v>#NUM!</v>
      </c>
      <c r="DP14" s="5" t="e">
        <f t="shared" si="11"/>
        <v>#NUM!</v>
      </c>
    </row>
    <row r="15" spans="1:120" x14ac:dyDescent="0.55000000000000004">
      <c r="A15" s="7" t="s">
        <v>144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5">
        <f t="shared" si="6"/>
        <v>0</v>
      </c>
      <c r="DL15" s="5" t="e">
        <f t="shared" si="7"/>
        <v>#DIV/0!</v>
      </c>
      <c r="DM15" s="5">
        <f t="shared" si="8"/>
        <v>0</v>
      </c>
      <c r="DN15" s="5" t="e">
        <f t="shared" si="9"/>
        <v>#NUM!</v>
      </c>
      <c r="DO15" s="5" t="e">
        <f t="shared" si="10"/>
        <v>#NUM!</v>
      </c>
      <c r="DP15" s="5" t="e">
        <f t="shared" si="11"/>
        <v>#NUM!</v>
      </c>
    </row>
    <row r="16" spans="1:120" x14ac:dyDescent="0.55000000000000004">
      <c r="A16" s="7" t="s">
        <v>145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5">
        <f t="shared" si="6"/>
        <v>0</v>
      </c>
      <c r="DL16" s="5" t="e">
        <f t="shared" si="7"/>
        <v>#DIV/0!</v>
      </c>
      <c r="DM16" s="5">
        <f t="shared" si="8"/>
        <v>0</v>
      </c>
      <c r="DN16" s="5" t="e">
        <f t="shared" si="9"/>
        <v>#NUM!</v>
      </c>
      <c r="DO16" s="5" t="e">
        <f t="shared" si="10"/>
        <v>#NUM!</v>
      </c>
      <c r="DP16" s="5" t="e">
        <f t="shared" si="11"/>
        <v>#NUM!</v>
      </c>
    </row>
    <row r="17" spans="1:120" x14ac:dyDescent="0.55000000000000004">
      <c r="A17" s="7" t="s">
        <v>146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5">
        <f t="shared" si="6"/>
        <v>0</v>
      </c>
      <c r="DL17" s="5" t="e">
        <f t="shared" si="7"/>
        <v>#DIV/0!</v>
      </c>
      <c r="DM17" s="5">
        <f t="shared" si="8"/>
        <v>0</v>
      </c>
      <c r="DN17" s="5" t="e">
        <f t="shared" si="9"/>
        <v>#NUM!</v>
      </c>
      <c r="DO17" s="5" t="e">
        <f t="shared" si="10"/>
        <v>#NUM!</v>
      </c>
      <c r="DP17" s="5" t="e">
        <f t="shared" si="11"/>
        <v>#NUM!</v>
      </c>
    </row>
    <row r="18" spans="1:120" x14ac:dyDescent="0.55000000000000004">
      <c r="A18" s="7" t="s">
        <v>147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5">
        <f t="shared" si="6"/>
        <v>0</v>
      </c>
      <c r="DL18" s="5" t="e">
        <f t="shared" si="7"/>
        <v>#DIV/0!</v>
      </c>
      <c r="DM18" s="5">
        <f t="shared" si="8"/>
        <v>0</v>
      </c>
      <c r="DN18" s="5" t="e">
        <f t="shared" si="9"/>
        <v>#NUM!</v>
      </c>
      <c r="DO18" s="5" t="e">
        <f t="shared" si="10"/>
        <v>#NUM!</v>
      </c>
      <c r="DP18" s="5" t="e">
        <f t="shared" si="11"/>
        <v>#NUM!</v>
      </c>
    </row>
    <row r="19" spans="1:120" x14ac:dyDescent="0.55000000000000004">
      <c r="A19" s="7" t="s">
        <v>148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5">
        <f t="shared" si="6"/>
        <v>0</v>
      </c>
      <c r="DL19" s="5" t="e">
        <f t="shared" si="7"/>
        <v>#DIV/0!</v>
      </c>
      <c r="DM19" s="5">
        <f t="shared" si="8"/>
        <v>0</v>
      </c>
      <c r="DN19" s="5" t="e">
        <f t="shared" si="9"/>
        <v>#NUM!</v>
      </c>
      <c r="DO19" s="5" t="e">
        <f t="shared" si="10"/>
        <v>#NUM!</v>
      </c>
      <c r="DP19" s="5" t="e">
        <f t="shared" si="11"/>
        <v>#NUM!</v>
      </c>
    </row>
    <row r="20" spans="1:120" x14ac:dyDescent="0.55000000000000004">
      <c r="A20" s="7" t="s">
        <v>149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5">
        <f t="shared" si="6"/>
        <v>0</v>
      </c>
      <c r="DL20" s="5" t="e">
        <f t="shared" si="7"/>
        <v>#DIV/0!</v>
      </c>
      <c r="DM20" s="5">
        <f t="shared" si="8"/>
        <v>0</v>
      </c>
      <c r="DN20" s="5" t="e">
        <f t="shared" si="9"/>
        <v>#NUM!</v>
      </c>
      <c r="DO20" s="5" t="e">
        <f t="shared" si="10"/>
        <v>#NUM!</v>
      </c>
      <c r="DP20" s="5" t="e">
        <f t="shared" si="11"/>
        <v>#NUM!</v>
      </c>
    </row>
    <row r="21" spans="1:120" x14ac:dyDescent="0.55000000000000004">
      <c r="A21" s="7" t="s">
        <v>150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5">
        <f t="shared" si="6"/>
        <v>0</v>
      </c>
      <c r="DL21" s="5" t="e">
        <f t="shared" si="7"/>
        <v>#DIV/0!</v>
      </c>
      <c r="DM21" s="5">
        <f t="shared" si="8"/>
        <v>0</v>
      </c>
      <c r="DN21" s="5" t="e">
        <f t="shared" si="9"/>
        <v>#NUM!</v>
      </c>
      <c r="DO21" s="5" t="e">
        <f t="shared" si="10"/>
        <v>#NUM!</v>
      </c>
      <c r="DP21" s="5" t="e">
        <f t="shared" si="11"/>
        <v>#NUM!</v>
      </c>
    </row>
    <row r="22" spans="1:120" x14ac:dyDescent="0.55000000000000004">
      <c r="A22" s="7" t="s">
        <v>151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5">
        <f t="shared" si="6"/>
        <v>0</v>
      </c>
      <c r="DL22" s="5" t="e">
        <f t="shared" si="7"/>
        <v>#DIV/0!</v>
      </c>
      <c r="DM22" s="5">
        <f t="shared" si="8"/>
        <v>0</v>
      </c>
      <c r="DN22" s="5" t="e">
        <f t="shared" si="9"/>
        <v>#NUM!</v>
      </c>
      <c r="DO22" s="5" t="e">
        <f t="shared" si="10"/>
        <v>#NUM!</v>
      </c>
      <c r="DP22" s="5" t="e">
        <f t="shared" si="11"/>
        <v>#NUM!</v>
      </c>
    </row>
    <row r="23" spans="1:120" x14ac:dyDescent="0.55000000000000004">
      <c r="A23" s="7" t="s">
        <v>152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5">
        <f t="shared" si="6"/>
        <v>0</v>
      </c>
      <c r="DL23" s="5" t="e">
        <f t="shared" si="7"/>
        <v>#DIV/0!</v>
      </c>
      <c r="DM23" s="5">
        <f t="shared" si="8"/>
        <v>0</v>
      </c>
      <c r="DN23" s="5" t="e">
        <f t="shared" si="9"/>
        <v>#NUM!</v>
      </c>
      <c r="DO23" s="5" t="e">
        <f t="shared" si="10"/>
        <v>#NUM!</v>
      </c>
      <c r="DP23" s="5" t="e">
        <f t="shared" si="11"/>
        <v>#NUM!</v>
      </c>
    </row>
    <row r="24" spans="1:120" x14ac:dyDescent="0.55000000000000004">
      <c r="A24" s="7" t="s">
        <v>153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5">
        <f t="shared" si="6"/>
        <v>0</v>
      </c>
      <c r="DL24" s="5" t="e">
        <f t="shared" si="7"/>
        <v>#DIV/0!</v>
      </c>
      <c r="DM24" s="5">
        <f t="shared" si="8"/>
        <v>0</v>
      </c>
      <c r="DN24" s="5" t="e">
        <f t="shared" si="9"/>
        <v>#NUM!</v>
      </c>
      <c r="DO24" s="5" t="e">
        <f t="shared" si="10"/>
        <v>#NUM!</v>
      </c>
      <c r="DP24" s="5" t="e">
        <f t="shared" si="11"/>
        <v>#NUM!</v>
      </c>
    </row>
    <row r="25" spans="1:120" x14ac:dyDescent="0.55000000000000004">
      <c r="A25" s="7" t="s">
        <v>154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5">
        <f t="shared" si="6"/>
        <v>0</v>
      </c>
      <c r="DL25" s="5" t="e">
        <f t="shared" si="7"/>
        <v>#DIV/0!</v>
      </c>
      <c r="DM25" s="5">
        <f t="shared" si="8"/>
        <v>0</v>
      </c>
      <c r="DN25" s="5" t="e">
        <f t="shared" si="9"/>
        <v>#NUM!</v>
      </c>
      <c r="DO25" s="5" t="e">
        <f t="shared" si="10"/>
        <v>#NUM!</v>
      </c>
      <c r="DP25" s="5" t="e">
        <f t="shared" si="11"/>
        <v>#NUM!</v>
      </c>
    </row>
    <row r="26" spans="1:120" x14ac:dyDescent="0.55000000000000004">
      <c r="A26" s="7" t="s">
        <v>155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5">
        <f t="shared" si="6"/>
        <v>0</v>
      </c>
      <c r="DL26" s="5" t="e">
        <f t="shared" si="7"/>
        <v>#DIV/0!</v>
      </c>
      <c r="DM26" s="5">
        <f t="shared" si="8"/>
        <v>0</v>
      </c>
      <c r="DN26" s="5" t="e">
        <f t="shared" si="9"/>
        <v>#NUM!</v>
      </c>
      <c r="DO26" s="5" t="e">
        <f t="shared" si="10"/>
        <v>#NUM!</v>
      </c>
      <c r="DP26" s="5" t="e">
        <f t="shared" si="11"/>
        <v>#NUM!</v>
      </c>
    </row>
    <row r="27" spans="1:120" x14ac:dyDescent="0.55000000000000004">
      <c r="A27" s="7" t="s">
        <v>156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5">
        <f t="shared" si="6"/>
        <v>0</v>
      </c>
      <c r="DL27" s="5" t="e">
        <f t="shared" si="7"/>
        <v>#DIV/0!</v>
      </c>
      <c r="DM27" s="5">
        <f t="shared" si="8"/>
        <v>0</v>
      </c>
      <c r="DN27" s="5" t="e">
        <f t="shared" si="9"/>
        <v>#NUM!</v>
      </c>
      <c r="DO27" s="5" t="e">
        <f t="shared" si="10"/>
        <v>#NUM!</v>
      </c>
      <c r="DP27" s="5" t="e">
        <f t="shared" si="11"/>
        <v>#NUM!</v>
      </c>
    </row>
    <row r="28" spans="1:120" x14ac:dyDescent="0.55000000000000004">
      <c r="A28" s="7" t="s">
        <v>157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5">
        <f t="shared" si="6"/>
        <v>0</v>
      </c>
      <c r="DL28" s="5" t="e">
        <f t="shared" si="7"/>
        <v>#DIV/0!</v>
      </c>
      <c r="DM28" s="5">
        <f t="shared" si="8"/>
        <v>0</v>
      </c>
      <c r="DN28" s="5" t="e">
        <f t="shared" si="9"/>
        <v>#NUM!</v>
      </c>
      <c r="DO28" s="5" t="e">
        <f t="shared" si="10"/>
        <v>#NUM!</v>
      </c>
      <c r="DP28" s="5" t="e">
        <f t="shared" si="11"/>
        <v>#NUM!</v>
      </c>
    </row>
    <row r="29" spans="1:120" x14ac:dyDescent="0.55000000000000004">
      <c r="A29" s="7" t="s">
        <v>158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5">
        <f t="shared" si="6"/>
        <v>0</v>
      </c>
      <c r="DL29" s="5" t="e">
        <f t="shared" si="7"/>
        <v>#DIV/0!</v>
      </c>
      <c r="DM29" s="5">
        <f t="shared" si="8"/>
        <v>0</v>
      </c>
      <c r="DN29" s="5" t="e">
        <f t="shared" si="9"/>
        <v>#NUM!</v>
      </c>
      <c r="DO29" s="5" t="e">
        <f t="shared" si="10"/>
        <v>#NUM!</v>
      </c>
      <c r="DP29" s="5" t="e">
        <f t="shared" si="11"/>
        <v>#NUM!</v>
      </c>
    </row>
    <row r="30" spans="1:120" x14ac:dyDescent="0.55000000000000004">
      <c r="A30" s="7" t="s">
        <v>159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5">
        <f t="shared" si="6"/>
        <v>0</v>
      </c>
      <c r="DL30" s="5" t="e">
        <f t="shared" si="7"/>
        <v>#DIV/0!</v>
      </c>
      <c r="DM30" s="5">
        <f t="shared" si="8"/>
        <v>0</v>
      </c>
      <c r="DN30" s="5" t="e">
        <f t="shared" si="9"/>
        <v>#NUM!</v>
      </c>
      <c r="DO30" s="5" t="e">
        <f t="shared" si="10"/>
        <v>#NUM!</v>
      </c>
      <c r="DP30" s="5" t="e">
        <f t="shared" si="11"/>
        <v>#NUM!</v>
      </c>
    </row>
    <row r="31" spans="1:120" x14ac:dyDescent="0.55000000000000004">
      <c r="A31" s="7" t="s">
        <v>160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5">
        <f t="shared" si="6"/>
        <v>0</v>
      </c>
      <c r="DL31" s="5" t="e">
        <f t="shared" si="7"/>
        <v>#DIV/0!</v>
      </c>
      <c r="DM31" s="5">
        <f t="shared" si="8"/>
        <v>0</v>
      </c>
      <c r="DN31" s="5" t="e">
        <f t="shared" si="9"/>
        <v>#NUM!</v>
      </c>
      <c r="DO31" s="5" t="e">
        <f t="shared" si="10"/>
        <v>#NUM!</v>
      </c>
      <c r="DP31" s="5" t="e">
        <f t="shared" si="11"/>
        <v>#NUM!</v>
      </c>
    </row>
    <row r="32" spans="1:120" x14ac:dyDescent="0.55000000000000004">
      <c r="A32" s="7" t="s">
        <v>161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5">
        <f t="shared" si="6"/>
        <v>0</v>
      </c>
      <c r="DL32" s="5" t="e">
        <f t="shared" si="7"/>
        <v>#DIV/0!</v>
      </c>
      <c r="DM32" s="5">
        <f t="shared" si="8"/>
        <v>0</v>
      </c>
      <c r="DN32" s="5" t="e">
        <f t="shared" si="9"/>
        <v>#NUM!</v>
      </c>
      <c r="DO32" s="5" t="e">
        <f t="shared" si="10"/>
        <v>#NUM!</v>
      </c>
      <c r="DP32" s="5" t="e">
        <f t="shared" si="11"/>
        <v>#NUM!</v>
      </c>
    </row>
    <row r="33" spans="1:120" x14ac:dyDescent="0.55000000000000004">
      <c r="A33" s="7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5">
        <f t="shared" si="6"/>
        <v>0</v>
      </c>
      <c r="DL33" s="5" t="e">
        <f t="shared" si="7"/>
        <v>#DIV/0!</v>
      </c>
      <c r="DM33" s="5">
        <f t="shared" si="8"/>
        <v>0</v>
      </c>
      <c r="DN33" s="5" t="e">
        <f t="shared" si="9"/>
        <v>#NUM!</v>
      </c>
      <c r="DO33" s="5" t="e">
        <f t="shared" si="10"/>
        <v>#NUM!</v>
      </c>
      <c r="DP33" s="5" t="e">
        <f t="shared" si="11"/>
        <v>#NUM!</v>
      </c>
    </row>
    <row r="34" spans="1:120" x14ac:dyDescent="0.55000000000000004">
      <c r="A34" s="7" t="s">
        <v>163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5">
        <f t="shared" si="6"/>
        <v>0</v>
      </c>
      <c r="DL34" s="5" t="e">
        <f t="shared" si="7"/>
        <v>#DIV/0!</v>
      </c>
      <c r="DM34" s="5">
        <f t="shared" si="8"/>
        <v>0</v>
      </c>
      <c r="DN34" s="5" t="e">
        <f t="shared" si="9"/>
        <v>#NUM!</v>
      </c>
      <c r="DO34" s="5" t="e">
        <f t="shared" si="10"/>
        <v>#NUM!</v>
      </c>
      <c r="DP34" s="5" t="e">
        <f t="shared" si="11"/>
        <v>#NUM!</v>
      </c>
    </row>
    <row r="35" spans="1:120" x14ac:dyDescent="0.55000000000000004">
      <c r="A35" s="7" t="s">
        <v>164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5">
        <f t="shared" si="6"/>
        <v>0</v>
      </c>
      <c r="DL35" s="5" t="e">
        <f t="shared" si="7"/>
        <v>#DIV/0!</v>
      </c>
      <c r="DM35" s="5">
        <f t="shared" si="8"/>
        <v>0</v>
      </c>
      <c r="DN35" s="5" t="e">
        <f t="shared" si="9"/>
        <v>#NUM!</v>
      </c>
      <c r="DO35" s="5" t="e">
        <f t="shared" si="10"/>
        <v>#NUM!</v>
      </c>
      <c r="DP35" s="5" t="e">
        <f t="shared" si="11"/>
        <v>#NUM!</v>
      </c>
    </row>
    <row r="36" spans="1:120" x14ac:dyDescent="0.55000000000000004">
      <c r="A36" s="7" t="s">
        <v>165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5">
        <f t="shared" si="6"/>
        <v>0</v>
      </c>
      <c r="DL36" s="5" t="e">
        <f t="shared" si="7"/>
        <v>#DIV/0!</v>
      </c>
      <c r="DM36" s="5">
        <f t="shared" si="8"/>
        <v>0</v>
      </c>
      <c r="DN36" s="5" t="e">
        <f t="shared" si="9"/>
        <v>#NUM!</v>
      </c>
      <c r="DO36" s="5" t="e">
        <f t="shared" si="10"/>
        <v>#NUM!</v>
      </c>
      <c r="DP36" s="5" t="e">
        <f t="shared" si="11"/>
        <v>#NUM!</v>
      </c>
    </row>
    <row r="37" spans="1:120" x14ac:dyDescent="0.55000000000000004">
      <c r="A37" s="7" t="s">
        <v>166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5">
        <f t="shared" si="6"/>
        <v>0</v>
      </c>
      <c r="DL37" s="5" t="e">
        <f t="shared" si="7"/>
        <v>#DIV/0!</v>
      </c>
      <c r="DM37" s="5">
        <f t="shared" si="8"/>
        <v>0</v>
      </c>
      <c r="DN37" s="5" t="e">
        <f t="shared" si="9"/>
        <v>#NUM!</v>
      </c>
      <c r="DO37" s="5" t="e">
        <f t="shared" si="10"/>
        <v>#NUM!</v>
      </c>
      <c r="DP37" s="5" t="e">
        <f t="shared" si="11"/>
        <v>#NUM!</v>
      </c>
    </row>
    <row r="38" spans="1:120" x14ac:dyDescent="0.55000000000000004">
      <c r="A38" s="7" t="s">
        <v>167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5">
        <f t="shared" si="6"/>
        <v>0</v>
      </c>
      <c r="DL38" s="5" t="e">
        <f t="shared" si="7"/>
        <v>#DIV/0!</v>
      </c>
      <c r="DM38" s="5">
        <f t="shared" si="8"/>
        <v>0</v>
      </c>
      <c r="DN38" s="5" t="e">
        <f t="shared" si="9"/>
        <v>#NUM!</v>
      </c>
      <c r="DO38" s="5" t="e">
        <f t="shared" si="10"/>
        <v>#NUM!</v>
      </c>
      <c r="DP38" s="5" t="e">
        <f t="shared" si="11"/>
        <v>#NUM!</v>
      </c>
    </row>
    <row r="39" spans="1:120" x14ac:dyDescent="0.55000000000000004">
      <c r="A39" s="7" t="s">
        <v>168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5">
        <f t="shared" si="6"/>
        <v>0</v>
      </c>
      <c r="DL39" s="5" t="e">
        <f t="shared" si="7"/>
        <v>#DIV/0!</v>
      </c>
      <c r="DM39" s="5">
        <f t="shared" si="8"/>
        <v>0</v>
      </c>
      <c r="DN39" s="5" t="e">
        <f t="shared" si="9"/>
        <v>#NUM!</v>
      </c>
      <c r="DO39" s="5" t="e">
        <f t="shared" si="10"/>
        <v>#NUM!</v>
      </c>
      <c r="DP39" s="5" t="e">
        <f t="shared" si="11"/>
        <v>#NUM!</v>
      </c>
    </row>
    <row r="40" spans="1:120" x14ac:dyDescent="0.55000000000000004">
      <c r="A40" s="7" t="s">
        <v>169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5">
        <f t="shared" si="6"/>
        <v>0</v>
      </c>
      <c r="DL40" s="5" t="e">
        <f t="shared" si="7"/>
        <v>#DIV/0!</v>
      </c>
      <c r="DM40" s="5">
        <f t="shared" si="8"/>
        <v>0</v>
      </c>
      <c r="DN40" s="5" t="e">
        <f t="shared" si="9"/>
        <v>#NUM!</v>
      </c>
      <c r="DO40" s="5" t="e">
        <f t="shared" si="10"/>
        <v>#NUM!</v>
      </c>
      <c r="DP40" s="5" t="e">
        <f t="shared" si="11"/>
        <v>#NUM!</v>
      </c>
    </row>
    <row r="41" spans="1:120" x14ac:dyDescent="0.55000000000000004">
      <c r="A41" s="7" t="s">
        <v>170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5">
        <f t="shared" si="6"/>
        <v>0</v>
      </c>
      <c r="DL41" s="5" t="e">
        <f t="shared" si="7"/>
        <v>#DIV/0!</v>
      </c>
      <c r="DM41" s="5">
        <f t="shared" si="8"/>
        <v>0</v>
      </c>
      <c r="DN41" s="5" t="e">
        <f t="shared" si="9"/>
        <v>#NUM!</v>
      </c>
      <c r="DO41" s="5" t="e">
        <f t="shared" si="10"/>
        <v>#NUM!</v>
      </c>
      <c r="DP41" s="5" t="e">
        <f t="shared" si="11"/>
        <v>#NUM!</v>
      </c>
    </row>
    <row r="42" spans="1:120" x14ac:dyDescent="0.55000000000000004">
      <c r="A42" s="7" t="s">
        <v>171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5">
        <f t="shared" si="6"/>
        <v>0</v>
      </c>
      <c r="DL42" s="5" t="e">
        <f t="shared" si="7"/>
        <v>#DIV/0!</v>
      </c>
      <c r="DM42" s="5">
        <f t="shared" si="8"/>
        <v>0</v>
      </c>
      <c r="DN42" s="5" t="e">
        <f t="shared" si="9"/>
        <v>#NUM!</v>
      </c>
      <c r="DO42" s="5" t="e">
        <f t="shared" si="10"/>
        <v>#NUM!</v>
      </c>
      <c r="DP42" s="5" t="e">
        <f t="shared" si="11"/>
        <v>#NUM!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19" t="s">
        <v>207</v>
      </c>
      <c r="DL44" s="19" t="s">
        <v>208</v>
      </c>
      <c r="DM44" s="19" t="s">
        <v>209</v>
      </c>
      <c r="DN44" s="19" t="s">
        <v>4</v>
      </c>
      <c r="DO44" s="19" t="s">
        <v>18</v>
      </c>
      <c r="DP44" s="19" t="s">
        <v>5</v>
      </c>
    </row>
    <row r="45" spans="1:120" x14ac:dyDescent="0.55000000000000004">
      <c r="A45" t="s">
        <v>132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5">
        <f t="shared" ref="DK45" si="12">MIN(B45:DJ45)</f>
        <v>0</v>
      </c>
      <c r="DL45" s="5" t="e">
        <f t="shared" ref="DL45" si="13">AVERAGE(B45:DJ45)</f>
        <v>#DIV/0!</v>
      </c>
      <c r="DM45" s="5">
        <f t="shared" ref="DM45" si="14">MAX(B45:DJ45)</f>
        <v>0</v>
      </c>
      <c r="DN45" s="5" t="e">
        <f t="shared" ref="DN45" si="15">PERCENTILE(B45:DJ45,0.1)</f>
        <v>#NUM!</v>
      </c>
      <c r="DO45" s="5" t="e">
        <f t="shared" ref="DO45" si="16">PERCENTILE(B45:DJ45,0.5)</f>
        <v>#NUM!</v>
      </c>
      <c r="DP45" s="5" t="e">
        <f t="shared" ref="DP45" si="17">PERCENTILE(B45:DJ45,0.9)</f>
        <v>#NUM!</v>
      </c>
    </row>
    <row r="46" spans="1:120" x14ac:dyDescent="0.55000000000000004">
      <c r="A46" t="s">
        <v>133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5">
        <f t="shared" ref="DK46:DK84" si="18">MIN(B46:DJ46)</f>
        <v>0</v>
      </c>
      <c r="DL46" s="5" t="e">
        <f t="shared" ref="DL46:DL84" si="19">AVERAGE(B46:DJ46)</f>
        <v>#DIV/0!</v>
      </c>
      <c r="DM46" s="5">
        <f t="shared" ref="DM46:DM84" si="20">MAX(B46:DJ46)</f>
        <v>0</v>
      </c>
      <c r="DN46" s="5" t="e">
        <f t="shared" ref="DN46:DN84" si="21">PERCENTILE(B46:DJ46,0.1)</f>
        <v>#NUM!</v>
      </c>
      <c r="DO46" s="5" t="e">
        <f t="shared" ref="DO46:DO84" si="22">PERCENTILE(B46:DJ46,0.5)</f>
        <v>#NUM!</v>
      </c>
      <c r="DP46" s="5" t="e">
        <f t="shared" ref="DP46:DP84" si="23">PERCENTILE(B46:DJ46,0.9)</f>
        <v>#NUM!</v>
      </c>
    </row>
    <row r="47" spans="1:120" x14ac:dyDescent="0.55000000000000004">
      <c r="A47" t="s">
        <v>134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5">
        <f t="shared" si="18"/>
        <v>0</v>
      </c>
      <c r="DL47" s="5" t="e">
        <f t="shared" si="19"/>
        <v>#DIV/0!</v>
      </c>
      <c r="DM47" s="5">
        <f t="shared" si="20"/>
        <v>0</v>
      </c>
      <c r="DN47" s="5" t="e">
        <f t="shared" si="21"/>
        <v>#NUM!</v>
      </c>
      <c r="DO47" s="5" t="e">
        <f t="shared" si="22"/>
        <v>#NUM!</v>
      </c>
      <c r="DP47" s="5" t="e">
        <f t="shared" si="23"/>
        <v>#NUM!</v>
      </c>
    </row>
    <row r="48" spans="1:120" x14ac:dyDescent="0.55000000000000004">
      <c r="A48" t="s">
        <v>135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5">
        <f t="shared" si="18"/>
        <v>0</v>
      </c>
      <c r="DL48" s="5" t="e">
        <f t="shared" si="19"/>
        <v>#DIV/0!</v>
      </c>
      <c r="DM48" s="5">
        <f t="shared" si="20"/>
        <v>0</v>
      </c>
      <c r="DN48" s="5" t="e">
        <f t="shared" si="21"/>
        <v>#NUM!</v>
      </c>
      <c r="DO48" s="5" t="e">
        <f t="shared" si="22"/>
        <v>#NUM!</v>
      </c>
      <c r="DP48" s="5" t="e">
        <f t="shared" si="23"/>
        <v>#NUM!</v>
      </c>
    </row>
    <row r="49" spans="1:120" x14ac:dyDescent="0.55000000000000004">
      <c r="A49" t="s">
        <v>136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5">
        <f t="shared" si="18"/>
        <v>0</v>
      </c>
      <c r="DL49" s="5" t="e">
        <f t="shared" si="19"/>
        <v>#DIV/0!</v>
      </c>
      <c r="DM49" s="5">
        <f t="shared" si="20"/>
        <v>0</v>
      </c>
      <c r="DN49" s="5" t="e">
        <f t="shared" si="21"/>
        <v>#NUM!</v>
      </c>
      <c r="DO49" s="5" t="e">
        <f t="shared" si="22"/>
        <v>#NUM!</v>
      </c>
      <c r="DP49" s="5" t="e">
        <f t="shared" si="23"/>
        <v>#NUM!</v>
      </c>
    </row>
    <row r="50" spans="1:120" x14ac:dyDescent="0.55000000000000004">
      <c r="A50" t="s">
        <v>137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5">
        <f t="shared" si="18"/>
        <v>0</v>
      </c>
      <c r="DL50" s="5" t="e">
        <f t="shared" si="19"/>
        <v>#DIV/0!</v>
      </c>
      <c r="DM50" s="5">
        <f t="shared" si="20"/>
        <v>0</v>
      </c>
      <c r="DN50" s="5" t="e">
        <f t="shared" si="21"/>
        <v>#NUM!</v>
      </c>
      <c r="DO50" s="5" t="e">
        <f t="shared" si="22"/>
        <v>#NUM!</v>
      </c>
      <c r="DP50" s="5" t="e">
        <f t="shared" si="23"/>
        <v>#NUM!</v>
      </c>
    </row>
    <row r="51" spans="1:120" x14ac:dyDescent="0.55000000000000004">
      <c r="A51" t="s">
        <v>138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5">
        <f t="shared" si="18"/>
        <v>0</v>
      </c>
      <c r="DL51" s="5" t="e">
        <f t="shared" si="19"/>
        <v>#DIV/0!</v>
      </c>
      <c r="DM51" s="5">
        <f t="shared" si="20"/>
        <v>0</v>
      </c>
      <c r="DN51" s="5" t="e">
        <f t="shared" si="21"/>
        <v>#NUM!</v>
      </c>
      <c r="DO51" s="5" t="e">
        <f t="shared" si="22"/>
        <v>#NUM!</v>
      </c>
      <c r="DP51" s="5" t="e">
        <f t="shared" si="23"/>
        <v>#NUM!</v>
      </c>
    </row>
    <row r="52" spans="1:120" x14ac:dyDescent="0.55000000000000004">
      <c r="A52" t="s">
        <v>139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5">
        <f t="shared" si="18"/>
        <v>0</v>
      </c>
      <c r="DL52" s="5" t="e">
        <f t="shared" si="19"/>
        <v>#DIV/0!</v>
      </c>
      <c r="DM52" s="5">
        <f t="shared" si="20"/>
        <v>0</v>
      </c>
      <c r="DN52" s="5" t="e">
        <f t="shared" si="21"/>
        <v>#NUM!</v>
      </c>
      <c r="DO52" s="5" t="e">
        <f t="shared" si="22"/>
        <v>#NUM!</v>
      </c>
      <c r="DP52" s="5" t="e">
        <f t="shared" si="23"/>
        <v>#NUM!</v>
      </c>
    </row>
    <row r="53" spans="1:120" x14ac:dyDescent="0.55000000000000004">
      <c r="A53" t="s">
        <v>140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5">
        <f t="shared" si="18"/>
        <v>0</v>
      </c>
      <c r="DL53" s="5" t="e">
        <f t="shared" si="19"/>
        <v>#DIV/0!</v>
      </c>
      <c r="DM53" s="5">
        <f t="shared" si="20"/>
        <v>0</v>
      </c>
      <c r="DN53" s="5" t="e">
        <f t="shared" si="21"/>
        <v>#NUM!</v>
      </c>
      <c r="DO53" s="5" t="e">
        <f t="shared" si="22"/>
        <v>#NUM!</v>
      </c>
      <c r="DP53" s="5" t="e">
        <f t="shared" si="23"/>
        <v>#NUM!</v>
      </c>
    </row>
    <row r="54" spans="1:120" x14ac:dyDescent="0.55000000000000004">
      <c r="A54" t="s">
        <v>141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5">
        <f t="shared" si="18"/>
        <v>0</v>
      </c>
      <c r="DL54" s="5" t="e">
        <f t="shared" si="19"/>
        <v>#DIV/0!</v>
      </c>
      <c r="DM54" s="5">
        <f t="shared" si="20"/>
        <v>0</v>
      </c>
      <c r="DN54" s="5" t="e">
        <f t="shared" si="21"/>
        <v>#NUM!</v>
      </c>
      <c r="DO54" s="5" t="e">
        <f t="shared" si="22"/>
        <v>#NUM!</v>
      </c>
      <c r="DP54" s="5" t="e">
        <f t="shared" si="23"/>
        <v>#NUM!</v>
      </c>
    </row>
    <row r="55" spans="1:120" x14ac:dyDescent="0.55000000000000004">
      <c r="A55" t="s">
        <v>142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5">
        <f t="shared" si="18"/>
        <v>0</v>
      </c>
      <c r="DL55" s="5" t="e">
        <f t="shared" si="19"/>
        <v>#DIV/0!</v>
      </c>
      <c r="DM55" s="5">
        <f t="shared" si="20"/>
        <v>0</v>
      </c>
      <c r="DN55" s="5" t="e">
        <f t="shared" si="21"/>
        <v>#NUM!</v>
      </c>
      <c r="DO55" s="5" t="e">
        <f t="shared" si="22"/>
        <v>#NUM!</v>
      </c>
      <c r="DP55" s="5" t="e">
        <f t="shared" si="23"/>
        <v>#NUM!</v>
      </c>
    </row>
    <row r="56" spans="1:120" x14ac:dyDescent="0.55000000000000004">
      <c r="A56" t="s">
        <v>143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5">
        <f t="shared" si="18"/>
        <v>0</v>
      </c>
      <c r="DL56" s="5" t="e">
        <f t="shared" si="19"/>
        <v>#DIV/0!</v>
      </c>
      <c r="DM56" s="5">
        <f t="shared" si="20"/>
        <v>0</v>
      </c>
      <c r="DN56" s="5" t="e">
        <f t="shared" si="21"/>
        <v>#NUM!</v>
      </c>
      <c r="DO56" s="5" t="e">
        <f t="shared" si="22"/>
        <v>#NUM!</v>
      </c>
      <c r="DP56" s="5" t="e">
        <f t="shared" si="23"/>
        <v>#NUM!</v>
      </c>
    </row>
    <row r="57" spans="1:120" x14ac:dyDescent="0.55000000000000004">
      <c r="A57" t="s">
        <v>144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5">
        <f t="shared" si="18"/>
        <v>0</v>
      </c>
      <c r="DL57" s="5" t="e">
        <f t="shared" si="19"/>
        <v>#DIV/0!</v>
      </c>
      <c r="DM57" s="5">
        <f t="shared" si="20"/>
        <v>0</v>
      </c>
      <c r="DN57" s="5" t="e">
        <f t="shared" si="21"/>
        <v>#NUM!</v>
      </c>
      <c r="DO57" s="5" t="e">
        <f t="shared" si="22"/>
        <v>#NUM!</v>
      </c>
      <c r="DP57" s="5" t="e">
        <f t="shared" si="23"/>
        <v>#NUM!</v>
      </c>
    </row>
    <row r="58" spans="1:120" x14ac:dyDescent="0.55000000000000004">
      <c r="A58" t="s">
        <v>145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5">
        <f t="shared" si="18"/>
        <v>0</v>
      </c>
      <c r="DL58" s="5" t="e">
        <f t="shared" si="19"/>
        <v>#DIV/0!</v>
      </c>
      <c r="DM58" s="5">
        <f t="shared" si="20"/>
        <v>0</v>
      </c>
      <c r="DN58" s="5" t="e">
        <f t="shared" si="21"/>
        <v>#NUM!</v>
      </c>
      <c r="DO58" s="5" t="e">
        <f t="shared" si="22"/>
        <v>#NUM!</v>
      </c>
      <c r="DP58" s="5" t="e">
        <f t="shared" si="23"/>
        <v>#NUM!</v>
      </c>
    </row>
    <row r="59" spans="1:120" x14ac:dyDescent="0.55000000000000004">
      <c r="A59" t="s">
        <v>146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5">
        <f t="shared" si="18"/>
        <v>0</v>
      </c>
      <c r="DL59" s="5" t="e">
        <f t="shared" si="19"/>
        <v>#DIV/0!</v>
      </c>
      <c r="DM59" s="5">
        <f t="shared" si="20"/>
        <v>0</v>
      </c>
      <c r="DN59" s="5" t="e">
        <f t="shared" si="21"/>
        <v>#NUM!</v>
      </c>
      <c r="DO59" s="5" t="e">
        <f t="shared" si="22"/>
        <v>#NUM!</v>
      </c>
      <c r="DP59" s="5" t="e">
        <f t="shared" si="23"/>
        <v>#NUM!</v>
      </c>
    </row>
    <row r="60" spans="1:120" x14ac:dyDescent="0.55000000000000004">
      <c r="A60" t="s">
        <v>147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5">
        <f t="shared" si="18"/>
        <v>0</v>
      </c>
      <c r="DL60" s="5" t="e">
        <f t="shared" si="19"/>
        <v>#DIV/0!</v>
      </c>
      <c r="DM60" s="5">
        <f t="shared" si="20"/>
        <v>0</v>
      </c>
      <c r="DN60" s="5" t="e">
        <f t="shared" si="21"/>
        <v>#NUM!</v>
      </c>
      <c r="DO60" s="5" t="e">
        <f t="shared" si="22"/>
        <v>#NUM!</v>
      </c>
      <c r="DP60" s="5" t="e">
        <f t="shared" si="23"/>
        <v>#NUM!</v>
      </c>
    </row>
    <row r="61" spans="1:120" x14ac:dyDescent="0.55000000000000004">
      <c r="A61" t="s">
        <v>148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5">
        <f t="shared" si="18"/>
        <v>0</v>
      </c>
      <c r="DL61" s="5" t="e">
        <f t="shared" si="19"/>
        <v>#DIV/0!</v>
      </c>
      <c r="DM61" s="5">
        <f t="shared" si="20"/>
        <v>0</v>
      </c>
      <c r="DN61" s="5" t="e">
        <f t="shared" si="21"/>
        <v>#NUM!</v>
      </c>
      <c r="DO61" s="5" t="e">
        <f t="shared" si="22"/>
        <v>#NUM!</v>
      </c>
      <c r="DP61" s="5" t="e">
        <f t="shared" si="23"/>
        <v>#NUM!</v>
      </c>
    </row>
    <row r="62" spans="1:120" x14ac:dyDescent="0.55000000000000004">
      <c r="A62" t="s">
        <v>149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5">
        <f t="shared" si="18"/>
        <v>0</v>
      </c>
      <c r="DL62" s="5" t="e">
        <f t="shared" si="19"/>
        <v>#DIV/0!</v>
      </c>
      <c r="DM62" s="5">
        <f t="shared" si="20"/>
        <v>0</v>
      </c>
      <c r="DN62" s="5" t="e">
        <f t="shared" si="21"/>
        <v>#NUM!</v>
      </c>
      <c r="DO62" s="5" t="e">
        <f t="shared" si="22"/>
        <v>#NUM!</v>
      </c>
      <c r="DP62" s="5" t="e">
        <f t="shared" si="23"/>
        <v>#NUM!</v>
      </c>
    </row>
    <row r="63" spans="1:120" x14ac:dyDescent="0.55000000000000004">
      <c r="A63" t="s">
        <v>150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5">
        <f t="shared" si="18"/>
        <v>0</v>
      </c>
      <c r="DL63" s="5" t="e">
        <f t="shared" si="19"/>
        <v>#DIV/0!</v>
      </c>
      <c r="DM63" s="5">
        <f t="shared" si="20"/>
        <v>0</v>
      </c>
      <c r="DN63" s="5" t="e">
        <f t="shared" si="21"/>
        <v>#NUM!</v>
      </c>
      <c r="DO63" s="5" t="e">
        <f t="shared" si="22"/>
        <v>#NUM!</v>
      </c>
      <c r="DP63" s="5" t="e">
        <f t="shared" si="23"/>
        <v>#NUM!</v>
      </c>
    </row>
    <row r="64" spans="1:120" x14ac:dyDescent="0.55000000000000004">
      <c r="A64" t="s">
        <v>151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5">
        <f t="shared" si="18"/>
        <v>0</v>
      </c>
      <c r="DL64" s="5" t="e">
        <f t="shared" si="19"/>
        <v>#DIV/0!</v>
      </c>
      <c r="DM64" s="5">
        <f t="shared" si="20"/>
        <v>0</v>
      </c>
      <c r="DN64" s="5" t="e">
        <f t="shared" si="21"/>
        <v>#NUM!</v>
      </c>
      <c r="DO64" s="5" t="e">
        <f t="shared" si="22"/>
        <v>#NUM!</v>
      </c>
      <c r="DP64" s="5" t="e">
        <f t="shared" si="23"/>
        <v>#NUM!</v>
      </c>
    </row>
    <row r="65" spans="1:120" x14ac:dyDescent="0.55000000000000004">
      <c r="A65" t="s">
        <v>152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5">
        <f t="shared" si="18"/>
        <v>0</v>
      </c>
      <c r="DL65" s="5" t="e">
        <f t="shared" si="19"/>
        <v>#DIV/0!</v>
      </c>
      <c r="DM65" s="5">
        <f t="shared" si="20"/>
        <v>0</v>
      </c>
      <c r="DN65" s="5" t="e">
        <f t="shared" si="21"/>
        <v>#NUM!</v>
      </c>
      <c r="DO65" s="5" t="e">
        <f t="shared" si="22"/>
        <v>#NUM!</v>
      </c>
      <c r="DP65" s="5" t="e">
        <f t="shared" si="23"/>
        <v>#NUM!</v>
      </c>
    </row>
    <row r="66" spans="1:120" x14ac:dyDescent="0.55000000000000004">
      <c r="A66" t="s">
        <v>153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5">
        <f t="shared" si="18"/>
        <v>0</v>
      </c>
      <c r="DL66" s="5" t="e">
        <f t="shared" si="19"/>
        <v>#DIV/0!</v>
      </c>
      <c r="DM66" s="5">
        <f t="shared" si="20"/>
        <v>0</v>
      </c>
      <c r="DN66" s="5" t="e">
        <f t="shared" si="21"/>
        <v>#NUM!</v>
      </c>
      <c r="DO66" s="5" t="e">
        <f t="shared" si="22"/>
        <v>#NUM!</v>
      </c>
      <c r="DP66" s="5" t="e">
        <f t="shared" si="23"/>
        <v>#NUM!</v>
      </c>
    </row>
    <row r="67" spans="1:120" x14ac:dyDescent="0.55000000000000004">
      <c r="A67" t="s">
        <v>154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5">
        <f t="shared" si="18"/>
        <v>0</v>
      </c>
      <c r="DL67" s="5" t="e">
        <f t="shared" si="19"/>
        <v>#DIV/0!</v>
      </c>
      <c r="DM67" s="5">
        <f t="shared" si="20"/>
        <v>0</v>
      </c>
      <c r="DN67" s="5" t="e">
        <f t="shared" si="21"/>
        <v>#NUM!</v>
      </c>
      <c r="DO67" s="5" t="e">
        <f t="shared" si="22"/>
        <v>#NUM!</v>
      </c>
      <c r="DP67" s="5" t="e">
        <f t="shared" si="23"/>
        <v>#NUM!</v>
      </c>
    </row>
    <row r="68" spans="1:120" x14ac:dyDescent="0.55000000000000004">
      <c r="A68" t="s">
        <v>155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5">
        <f t="shared" si="18"/>
        <v>0</v>
      </c>
      <c r="DL68" s="5" t="e">
        <f t="shared" si="19"/>
        <v>#DIV/0!</v>
      </c>
      <c r="DM68" s="5">
        <f t="shared" si="20"/>
        <v>0</v>
      </c>
      <c r="DN68" s="5" t="e">
        <f t="shared" si="21"/>
        <v>#NUM!</v>
      </c>
      <c r="DO68" s="5" t="e">
        <f t="shared" si="22"/>
        <v>#NUM!</v>
      </c>
      <c r="DP68" s="5" t="e">
        <f t="shared" si="23"/>
        <v>#NUM!</v>
      </c>
    </row>
    <row r="69" spans="1:120" x14ac:dyDescent="0.55000000000000004">
      <c r="A69" t="s">
        <v>156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5">
        <f t="shared" si="18"/>
        <v>0</v>
      </c>
      <c r="DL69" s="5" t="e">
        <f t="shared" si="19"/>
        <v>#DIV/0!</v>
      </c>
      <c r="DM69" s="5">
        <f t="shared" si="20"/>
        <v>0</v>
      </c>
      <c r="DN69" s="5" t="e">
        <f t="shared" si="21"/>
        <v>#NUM!</v>
      </c>
      <c r="DO69" s="5" t="e">
        <f t="shared" si="22"/>
        <v>#NUM!</v>
      </c>
      <c r="DP69" s="5" t="e">
        <f t="shared" si="23"/>
        <v>#NUM!</v>
      </c>
    </row>
    <row r="70" spans="1:120" x14ac:dyDescent="0.55000000000000004">
      <c r="A70" t="s">
        <v>157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5">
        <f t="shared" si="18"/>
        <v>0</v>
      </c>
      <c r="DL70" s="5" t="e">
        <f t="shared" si="19"/>
        <v>#DIV/0!</v>
      </c>
      <c r="DM70" s="5">
        <f t="shared" si="20"/>
        <v>0</v>
      </c>
      <c r="DN70" s="5" t="e">
        <f t="shared" si="21"/>
        <v>#NUM!</v>
      </c>
      <c r="DO70" s="5" t="e">
        <f t="shared" si="22"/>
        <v>#NUM!</v>
      </c>
      <c r="DP70" s="5" t="e">
        <f t="shared" si="23"/>
        <v>#NUM!</v>
      </c>
    </row>
    <row r="71" spans="1:120" x14ac:dyDescent="0.55000000000000004">
      <c r="A71" t="s">
        <v>158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5">
        <f t="shared" si="18"/>
        <v>0</v>
      </c>
      <c r="DL71" s="5" t="e">
        <f t="shared" si="19"/>
        <v>#DIV/0!</v>
      </c>
      <c r="DM71" s="5">
        <f t="shared" si="20"/>
        <v>0</v>
      </c>
      <c r="DN71" s="5" t="e">
        <f t="shared" si="21"/>
        <v>#NUM!</v>
      </c>
      <c r="DO71" s="5" t="e">
        <f t="shared" si="22"/>
        <v>#NUM!</v>
      </c>
      <c r="DP71" s="5" t="e">
        <f t="shared" si="23"/>
        <v>#NUM!</v>
      </c>
    </row>
    <row r="72" spans="1:120" x14ac:dyDescent="0.55000000000000004">
      <c r="A72" t="s">
        <v>159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5">
        <f t="shared" si="18"/>
        <v>0</v>
      </c>
      <c r="DL72" s="5" t="e">
        <f t="shared" si="19"/>
        <v>#DIV/0!</v>
      </c>
      <c r="DM72" s="5">
        <f t="shared" si="20"/>
        <v>0</v>
      </c>
      <c r="DN72" s="5" t="e">
        <f t="shared" si="21"/>
        <v>#NUM!</v>
      </c>
      <c r="DO72" s="5" t="e">
        <f t="shared" si="22"/>
        <v>#NUM!</v>
      </c>
      <c r="DP72" s="5" t="e">
        <f t="shared" si="23"/>
        <v>#NUM!</v>
      </c>
    </row>
    <row r="73" spans="1:120" x14ac:dyDescent="0.55000000000000004">
      <c r="A73" t="s">
        <v>160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5">
        <f t="shared" si="18"/>
        <v>0</v>
      </c>
      <c r="DL73" s="5" t="e">
        <f t="shared" si="19"/>
        <v>#DIV/0!</v>
      </c>
      <c r="DM73" s="5">
        <f t="shared" si="20"/>
        <v>0</v>
      </c>
      <c r="DN73" s="5" t="e">
        <f t="shared" si="21"/>
        <v>#NUM!</v>
      </c>
      <c r="DO73" s="5" t="e">
        <f t="shared" si="22"/>
        <v>#NUM!</v>
      </c>
      <c r="DP73" s="5" t="e">
        <f t="shared" si="23"/>
        <v>#NUM!</v>
      </c>
    </row>
    <row r="74" spans="1:120" x14ac:dyDescent="0.55000000000000004">
      <c r="A74" t="s">
        <v>161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5">
        <f t="shared" si="18"/>
        <v>0</v>
      </c>
      <c r="DL74" s="5" t="e">
        <f t="shared" si="19"/>
        <v>#DIV/0!</v>
      </c>
      <c r="DM74" s="5">
        <f t="shared" si="20"/>
        <v>0</v>
      </c>
      <c r="DN74" s="5" t="e">
        <f t="shared" si="21"/>
        <v>#NUM!</v>
      </c>
      <c r="DO74" s="5" t="e">
        <f t="shared" si="22"/>
        <v>#NUM!</v>
      </c>
      <c r="DP74" s="5" t="e">
        <f t="shared" si="23"/>
        <v>#NUM!</v>
      </c>
    </row>
    <row r="75" spans="1:120" x14ac:dyDescent="0.55000000000000004">
      <c r="A75" t="s">
        <v>162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5">
        <f t="shared" si="18"/>
        <v>0</v>
      </c>
      <c r="DL75" s="5" t="e">
        <f t="shared" si="19"/>
        <v>#DIV/0!</v>
      </c>
      <c r="DM75" s="5">
        <f t="shared" si="20"/>
        <v>0</v>
      </c>
      <c r="DN75" s="5" t="e">
        <f t="shared" si="21"/>
        <v>#NUM!</v>
      </c>
      <c r="DO75" s="5" t="e">
        <f t="shared" si="22"/>
        <v>#NUM!</v>
      </c>
      <c r="DP75" s="5" t="e">
        <f t="shared" si="23"/>
        <v>#NUM!</v>
      </c>
    </row>
    <row r="76" spans="1:120" x14ac:dyDescent="0.55000000000000004">
      <c r="A76" t="s">
        <v>163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5">
        <f t="shared" si="18"/>
        <v>0</v>
      </c>
      <c r="DL76" s="5" t="e">
        <f t="shared" si="19"/>
        <v>#DIV/0!</v>
      </c>
      <c r="DM76" s="5">
        <f t="shared" si="20"/>
        <v>0</v>
      </c>
      <c r="DN76" s="5" t="e">
        <f t="shared" si="21"/>
        <v>#NUM!</v>
      </c>
      <c r="DO76" s="5" t="e">
        <f t="shared" si="22"/>
        <v>#NUM!</v>
      </c>
      <c r="DP76" s="5" t="e">
        <f t="shared" si="23"/>
        <v>#NUM!</v>
      </c>
    </row>
    <row r="77" spans="1:120" x14ac:dyDescent="0.55000000000000004">
      <c r="A77" t="s">
        <v>164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5">
        <f t="shared" si="18"/>
        <v>0</v>
      </c>
      <c r="DL77" s="5" t="e">
        <f t="shared" si="19"/>
        <v>#DIV/0!</v>
      </c>
      <c r="DM77" s="5">
        <f t="shared" si="20"/>
        <v>0</v>
      </c>
      <c r="DN77" s="5" t="e">
        <f t="shared" si="21"/>
        <v>#NUM!</v>
      </c>
      <c r="DO77" s="5" t="e">
        <f t="shared" si="22"/>
        <v>#NUM!</v>
      </c>
      <c r="DP77" s="5" t="e">
        <f t="shared" si="23"/>
        <v>#NUM!</v>
      </c>
    </row>
    <row r="78" spans="1:120" x14ac:dyDescent="0.55000000000000004">
      <c r="A78" t="s">
        <v>165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5">
        <f t="shared" si="18"/>
        <v>0</v>
      </c>
      <c r="DL78" s="5" t="e">
        <f t="shared" si="19"/>
        <v>#DIV/0!</v>
      </c>
      <c r="DM78" s="5">
        <f t="shared" si="20"/>
        <v>0</v>
      </c>
      <c r="DN78" s="5" t="e">
        <f t="shared" si="21"/>
        <v>#NUM!</v>
      </c>
      <c r="DO78" s="5" t="e">
        <f t="shared" si="22"/>
        <v>#NUM!</v>
      </c>
      <c r="DP78" s="5" t="e">
        <f t="shared" si="23"/>
        <v>#NUM!</v>
      </c>
    </row>
    <row r="79" spans="1:120" x14ac:dyDescent="0.55000000000000004">
      <c r="A79" t="s">
        <v>166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5">
        <f t="shared" si="18"/>
        <v>0</v>
      </c>
      <c r="DL79" s="5" t="e">
        <f t="shared" si="19"/>
        <v>#DIV/0!</v>
      </c>
      <c r="DM79" s="5">
        <f t="shared" si="20"/>
        <v>0</v>
      </c>
      <c r="DN79" s="5" t="e">
        <f t="shared" si="21"/>
        <v>#NUM!</v>
      </c>
      <c r="DO79" s="5" t="e">
        <f t="shared" si="22"/>
        <v>#NUM!</v>
      </c>
      <c r="DP79" s="5" t="e">
        <f t="shared" si="23"/>
        <v>#NUM!</v>
      </c>
    </row>
    <row r="80" spans="1:120" x14ac:dyDescent="0.55000000000000004">
      <c r="A80" t="s">
        <v>167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5">
        <f t="shared" si="18"/>
        <v>0</v>
      </c>
      <c r="DL80" s="5" t="e">
        <f t="shared" si="19"/>
        <v>#DIV/0!</v>
      </c>
      <c r="DM80" s="5">
        <f t="shared" si="20"/>
        <v>0</v>
      </c>
      <c r="DN80" s="5" t="e">
        <f t="shared" si="21"/>
        <v>#NUM!</v>
      </c>
      <c r="DO80" s="5" t="e">
        <f t="shared" si="22"/>
        <v>#NUM!</v>
      </c>
      <c r="DP80" s="5" t="e">
        <f t="shared" si="23"/>
        <v>#NUM!</v>
      </c>
    </row>
    <row r="81" spans="1:120" x14ac:dyDescent="0.55000000000000004">
      <c r="A81" t="s">
        <v>168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5">
        <f t="shared" si="18"/>
        <v>0</v>
      </c>
      <c r="DL81" s="5" t="e">
        <f t="shared" si="19"/>
        <v>#DIV/0!</v>
      </c>
      <c r="DM81" s="5">
        <f t="shared" si="20"/>
        <v>0</v>
      </c>
      <c r="DN81" s="5" t="e">
        <f t="shared" si="21"/>
        <v>#NUM!</v>
      </c>
      <c r="DO81" s="5" t="e">
        <f t="shared" si="22"/>
        <v>#NUM!</v>
      </c>
      <c r="DP81" s="5" t="e">
        <f t="shared" si="23"/>
        <v>#NUM!</v>
      </c>
    </row>
    <row r="82" spans="1:120" x14ac:dyDescent="0.55000000000000004">
      <c r="A82" t="s">
        <v>169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5">
        <f t="shared" si="18"/>
        <v>0</v>
      </c>
      <c r="DL82" s="5" t="e">
        <f t="shared" si="19"/>
        <v>#DIV/0!</v>
      </c>
      <c r="DM82" s="5">
        <f t="shared" si="20"/>
        <v>0</v>
      </c>
      <c r="DN82" s="5" t="e">
        <f t="shared" si="21"/>
        <v>#NUM!</v>
      </c>
      <c r="DO82" s="5" t="e">
        <f t="shared" si="22"/>
        <v>#NUM!</v>
      </c>
      <c r="DP82" s="5" t="e">
        <f t="shared" si="23"/>
        <v>#NUM!</v>
      </c>
    </row>
    <row r="83" spans="1:120" x14ac:dyDescent="0.55000000000000004">
      <c r="A83" t="s">
        <v>170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5">
        <f t="shared" si="18"/>
        <v>0</v>
      </c>
      <c r="DL83" s="5" t="e">
        <f t="shared" si="19"/>
        <v>#DIV/0!</v>
      </c>
      <c r="DM83" s="5">
        <f t="shared" si="20"/>
        <v>0</v>
      </c>
      <c r="DN83" s="5" t="e">
        <f t="shared" si="21"/>
        <v>#NUM!</v>
      </c>
      <c r="DO83" s="5" t="e">
        <f t="shared" si="22"/>
        <v>#NUM!</v>
      </c>
      <c r="DP83" s="5" t="e">
        <f t="shared" si="23"/>
        <v>#NUM!</v>
      </c>
    </row>
    <row r="84" spans="1:120" x14ac:dyDescent="0.55000000000000004">
      <c r="A84" t="s">
        <v>171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5">
        <f t="shared" si="18"/>
        <v>0</v>
      </c>
      <c r="DL84" s="5" t="e">
        <f t="shared" si="19"/>
        <v>#DIV/0!</v>
      </c>
      <c r="DM84" s="5">
        <f t="shared" si="20"/>
        <v>0</v>
      </c>
      <c r="DN84" s="5" t="e">
        <f t="shared" si="21"/>
        <v>#NUM!</v>
      </c>
      <c r="DO84" s="5" t="e">
        <f t="shared" si="22"/>
        <v>#NUM!</v>
      </c>
      <c r="DP84" s="5" t="e">
        <f t="shared" si="23"/>
        <v>#NUM!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19" t="s">
        <v>207</v>
      </c>
      <c r="DL86" s="19" t="s">
        <v>208</v>
      </c>
      <c r="DM86" s="19" t="s">
        <v>209</v>
      </c>
      <c r="DN86" s="19" t="s">
        <v>4</v>
      </c>
      <c r="DO86" s="19" t="s">
        <v>18</v>
      </c>
      <c r="DP86" s="19" t="s">
        <v>5</v>
      </c>
    </row>
    <row r="87" spans="1:120" x14ac:dyDescent="0.55000000000000004">
      <c r="A87" t="s">
        <v>132</v>
      </c>
      <c r="B87" s="6">
        <f>B45+B3</f>
        <v>0</v>
      </c>
      <c r="C87" s="6">
        <f t="shared" ref="C87:BN102" si="24">C45+C3</f>
        <v>0</v>
      </c>
      <c r="D87" s="6">
        <f t="shared" si="24"/>
        <v>0</v>
      </c>
      <c r="E87" s="6">
        <f t="shared" si="24"/>
        <v>0</v>
      </c>
      <c r="F87" s="6">
        <f t="shared" si="24"/>
        <v>0</v>
      </c>
      <c r="G87" s="6">
        <f t="shared" si="24"/>
        <v>0</v>
      </c>
      <c r="H87" s="6">
        <f t="shared" si="24"/>
        <v>0</v>
      </c>
      <c r="I87" s="6">
        <f t="shared" si="24"/>
        <v>0</v>
      </c>
      <c r="J87" s="6">
        <f t="shared" si="24"/>
        <v>0</v>
      </c>
      <c r="K87" s="6">
        <f t="shared" si="24"/>
        <v>0</v>
      </c>
      <c r="L87" s="6">
        <f t="shared" si="24"/>
        <v>0</v>
      </c>
      <c r="M87" s="6">
        <f t="shared" si="24"/>
        <v>0</v>
      </c>
      <c r="N87" s="6">
        <f t="shared" si="24"/>
        <v>0</v>
      </c>
      <c r="O87" s="6">
        <f t="shared" si="24"/>
        <v>0</v>
      </c>
      <c r="P87" s="6">
        <f t="shared" si="24"/>
        <v>0</v>
      </c>
      <c r="Q87" s="6">
        <f t="shared" si="24"/>
        <v>0</v>
      </c>
      <c r="R87" s="6">
        <f t="shared" si="24"/>
        <v>0</v>
      </c>
      <c r="S87" s="6">
        <f t="shared" si="24"/>
        <v>0</v>
      </c>
      <c r="T87" s="6">
        <f t="shared" si="24"/>
        <v>0</v>
      </c>
      <c r="U87" s="6">
        <f t="shared" si="24"/>
        <v>0</v>
      </c>
      <c r="V87" s="6">
        <f t="shared" si="24"/>
        <v>0</v>
      </c>
      <c r="W87" s="6">
        <f t="shared" si="24"/>
        <v>0</v>
      </c>
      <c r="X87" s="6">
        <f t="shared" si="24"/>
        <v>0</v>
      </c>
      <c r="Y87" s="6">
        <f t="shared" si="24"/>
        <v>0</v>
      </c>
      <c r="Z87" s="6">
        <f t="shared" si="24"/>
        <v>0</v>
      </c>
      <c r="AA87" s="6">
        <f t="shared" si="24"/>
        <v>0</v>
      </c>
      <c r="AB87" s="6">
        <f t="shared" si="24"/>
        <v>0</v>
      </c>
      <c r="AC87" s="6">
        <f t="shared" si="24"/>
        <v>0</v>
      </c>
      <c r="AD87" s="6">
        <f t="shared" si="24"/>
        <v>0</v>
      </c>
      <c r="AE87" s="6">
        <f t="shared" si="24"/>
        <v>0</v>
      </c>
      <c r="AF87" s="6">
        <f t="shared" si="24"/>
        <v>0</v>
      </c>
      <c r="AG87" s="6">
        <f t="shared" si="24"/>
        <v>0</v>
      </c>
      <c r="AH87" s="6">
        <f t="shared" si="24"/>
        <v>0</v>
      </c>
      <c r="AI87" s="6">
        <f t="shared" si="24"/>
        <v>0</v>
      </c>
      <c r="AJ87" s="6">
        <f t="shared" si="24"/>
        <v>0</v>
      </c>
      <c r="AK87" s="6">
        <f t="shared" si="24"/>
        <v>0</v>
      </c>
      <c r="AL87" s="6">
        <f t="shared" si="24"/>
        <v>0</v>
      </c>
      <c r="AM87" s="6">
        <f t="shared" si="24"/>
        <v>0</v>
      </c>
      <c r="AN87" s="6">
        <f t="shared" si="24"/>
        <v>0</v>
      </c>
      <c r="AO87" s="6">
        <f t="shared" si="24"/>
        <v>0</v>
      </c>
      <c r="AP87" s="6">
        <f t="shared" si="24"/>
        <v>0</v>
      </c>
      <c r="AQ87" s="6">
        <f t="shared" si="24"/>
        <v>0</v>
      </c>
      <c r="AR87" s="6">
        <f t="shared" si="24"/>
        <v>0</v>
      </c>
      <c r="AS87" s="6">
        <f t="shared" si="24"/>
        <v>0</v>
      </c>
      <c r="AT87" s="6">
        <f t="shared" si="24"/>
        <v>0</v>
      </c>
      <c r="AU87" s="6">
        <f t="shared" si="24"/>
        <v>0</v>
      </c>
      <c r="AV87" s="6">
        <f t="shared" si="24"/>
        <v>0</v>
      </c>
      <c r="AW87" s="6">
        <f t="shared" si="24"/>
        <v>0</v>
      </c>
      <c r="AX87" s="6">
        <f t="shared" si="24"/>
        <v>0</v>
      </c>
      <c r="AY87" s="6">
        <f t="shared" si="24"/>
        <v>0</v>
      </c>
      <c r="AZ87" s="6">
        <f t="shared" si="24"/>
        <v>0</v>
      </c>
      <c r="BA87" s="6">
        <f t="shared" si="24"/>
        <v>0</v>
      </c>
      <c r="BB87" s="6">
        <f t="shared" si="24"/>
        <v>0</v>
      </c>
      <c r="BC87" s="6">
        <f t="shared" si="24"/>
        <v>0</v>
      </c>
      <c r="BD87" s="6">
        <f t="shared" si="24"/>
        <v>0</v>
      </c>
      <c r="BE87" s="6">
        <f t="shared" si="24"/>
        <v>0</v>
      </c>
      <c r="BF87" s="6">
        <f t="shared" si="24"/>
        <v>0</v>
      </c>
      <c r="BG87" s="6">
        <f t="shared" si="24"/>
        <v>0</v>
      </c>
      <c r="BH87" s="6">
        <f t="shared" si="24"/>
        <v>0</v>
      </c>
      <c r="BI87" s="6">
        <f t="shared" si="24"/>
        <v>0</v>
      </c>
      <c r="BJ87" s="6">
        <f t="shared" si="24"/>
        <v>0</v>
      </c>
      <c r="BK87" s="6">
        <f t="shared" si="24"/>
        <v>0</v>
      </c>
      <c r="BL87" s="6">
        <f t="shared" si="24"/>
        <v>0</v>
      </c>
      <c r="BM87" s="6">
        <f t="shared" si="24"/>
        <v>0</v>
      </c>
      <c r="BN87" s="6">
        <f t="shared" si="24"/>
        <v>0</v>
      </c>
      <c r="BO87" s="6">
        <f t="shared" ref="BO87:DJ92" si="25">BO45+BO3</f>
        <v>0</v>
      </c>
      <c r="BP87" s="6">
        <f t="shared" si="25"/>
        <v>0</v>
      </c>
      <c r="BQ87" s="6">
        <f t="shared" si="25"/>
        <v>0</v>
      </c>
      <c r="BR87" s="6">
        <f t="shared" si="25"/>
        <v>0</v>
      </c>
      <c r="BS87" s="6">
        <f t="shared" si="25"/>
        <v>0</v>
      </c>
      <c r="BT87" s="6">
        <f t="shared" si="25"/>
        <v>0</v>
      </c>
      <c r="BU87" s="6">
        <f t="shared" si="25"/>
        <v>0</v>
      </c>
      <c r="BV87" s="6">
        <f t="shared" si="25"/>
        <v>0</v>
      </c>
      <c r="BW87" s="6">
        <f t="shared" si="25"/>
        <v>0</v>
      </c>
      <c r="BX87" s="6">
        <f t="shared" si="25"/>
        <v>0</v>
      </c>
      <c r="BY87" s="6">
        <f t="shared" si="25"/>
        <v>0</v>
      </c>
      <c r="BZ87" s="6">
        <f t="shared" si="25"/>
        <v>0</v>
      </c>
      <c r="CA87" s="6">
        <f t="shared" si="25"/>
        <v>0</v>
      </c>
      <c r="CB87" s="6">
        <f t="shared" si="25"/>
        <v>0</v>
      </c>
      <c r="CC87" s="6">
        <f t="shared" si="25"/>
        <v>0</v>
      </c>
      <c r="CD87" s="6">
        <f t="shared" si="25"/>
        <v>0</v>
      </c>
      <c r="CE87" s="6">
        <f t="shared" si="25"/>
        <v>0</v>
      </c>
      <c r="CF87" s="6">
        <f t="shared" si="25"/>
        <v>0</v>
      </c>
      <c r="CG87" s="6">
        <f t="shared" si="25"/>
        <v>0</v>
      </c>
      <c r="CH87" s="6">
        <f t="shared" si="25"/>
        <v>0</v>
      </c>
      <c r="CI87" s="6">
        <f t="shared" si="25"/>
        <v>0</v>
      </c>
      <c r="CJ87" s="6">
        <f t="shared" si="25"/>
        <v>0</v>
      </c>
      <c r="CK87" s="6">
        <f t="shared" si="25"/>
        <v>0</v>
      </c>
      <c r="CL87" s="6">
        <f t="shared" si="25"/>
        <v>0</v>
      </c>
      <c r="CM87" s="6">
        <f t="shared" si="25"/>
        <v>0</v>
      </c>
      <c r="CN87" s="6">
        <f t="shared" si="25"/>
        <v>0</v>
      </c>
      <c r="CO87" s="6">
        <f t="shared" si="25"/>
        <v>0</v>
      </c>
      <c r="CP87" s="6">
        <f t="shared" si="25"/>
        <v>0</v>
      </c>
      <c r="CQ87" s="6">
        <f t="shared" si="25"/>
        <v>0</v>
      </c>
      <c r="CR87" s="6">
        <f t="shared" si="25"/>
        <v>0</v>
      </c>
      <c r="CS87" s="6">
        <f t="shared" si="25"/>
        <v>0</v>
      </c>
      <c r="CT87" s="6">
        <f t="shared" si="25"/>
        <v>0</v>
      </c>
      <c r="CU87" s="6">
        <f t="shared" si="25"/>
        <v>0</v>
      </c>
      <c r="CV87" s="6">
        <f t="shared" si="25"/>
        <v>0</v>
      </c>
      <c r="CW87" s="6">
        <f t="shared" si="25"/>
        <v>0</v>
      </c>
      <c r="CX87" s="6">
        <f t="shared" si="25"/>
        <v>0</v>
      </c>
      <c r="CY87" s="6">
        <f t="shared" si="25"/>
        <v>0</v>
      </c>
      <c r="CZ87" s="6">
        <f t="shared" si="25"/>
        <v>0</v>
      </c>
      <c r="DA87" s="6">
        <f t="shared" si="25"/>
        <v>0</v>
      </c>
      <c r="DB87" s="6">
        <f t="shared" si="25"/>
        <v>0</v>
      </c>
      <c r="DC87" s="6">
        <f t="shared" si="25"/>
        <v>0</v>
      </c>
      <c r="DD87" s="6">
        <f t="shared" si="25"/>
        <v>0</v>
      </c>
      <c r="DE87" s="6">
        <f t="shared" si="25"/>
        <v>0</v>
      </c>
      <c r="DF87" s="6">
        <f t="shared" si="25"/>
        <v>0</v>
      </c>
      <c r="DG87" s="6">
        <f t="shared" si="25"/>
        <v>0</v>
      </c>
      <c r="DH87" s="6">
        <f t="shared" si="25"/>
        <v>0</v>
      </c>
      <c r="DI87" s="6">
        <f t="shared" si="25"/>
        <v>0</v>
      </c>
      <c r="DJ87" s="6">
        <f t="shared" si="25"/>
        <v>0</v>
      </c>
      <c r="DK87" s="5">
        <f t="shared" ref="DK87" si="26">MIN(B87:DJ87)</f>
        <v>0</v>
      </c>
      <c r="DL87" s="5">
        <f t="shared" ref="DL87" si="27">AVERAGE(B87:DJ87)</f>
        <v>0</v>
      </c>
      <c r="DM87" s="5">
        <f t="shared" ref="DM87" si="28">MAX(B87:DJ87)</f>
        <v>0</v>
      </c>
      <c r="DN87" s="5">
        <f t="shared" ref="DN87" si="29">PERCENTILE(B87:DJ87,0.1)</f>
        <v>0</v>
      </c>
      <c r="DO87" s="5">
        <f t="shared" ref="DO87" si="30">PERCENTILE(B87:DJ87,0.5)</f>
        <v>0</v>
      </c>
      <c r="DP87" s="5">
        <f t="shared" ref="DP87" si="31">PERCENTILE(B87:DJ87,0.9)</f>
        <v>0</v>
      </c>
    </row>
    <row r="88" spans="1:120" x14ac:dyDescent="0.55000000000000004">
      <c r="A88" t="s">
        <v>133</v>
      </c>
      <c r="B88" s="6">
        <f t="shared" ref="B88:BM91" si="32">B46+B4</f>
        <v>0</v>
      </c>
      <c r="C88" s="6">
        <f t="shared" si="32"/>
        <v>0</v>
      </c>
      <c r="D88" s="6">
        <f t="shared" si="32"/>
        <v>0</v>
      </c>
      <c r="E88" s="6">
        <f t="shared" si="32"/>
        <v>0</v>
      </c>
      <c r="F88" s="6">
        <f t="shared" si="32"/>
        <v>0</v>
      </c>
      <c r="G88" s="6">
        <f t="shared" si="32"/>
        <v>0</v>
      </c>
      <c r="H88" s="6">
        <f t="shared" si="32"/>
        <v>0</v>
      </c>
      <c r="I88" s="6">
        <f t="shared" si="32"/>
        <v>0</v>
      </c>
      <c r="J88" s="6">
        <f t="shared" si="32"/>
        <v>0</v>
      </c>
      <c r="K88" s="6">
        <f t="shared" si="32"/>
        <v>0</v>
      </c>
      <c r="L88" s="6">
        <f t="shared" si="32"/>
        <v>0</v>
      </c>
      <c r="M88" s="6">
        <f t="shared" si="32"/>
        <v>0</v>
      </c>
      <c r="N88" s="6">
        <f t="shared" si="32"/>
        <v>0</v>
      </c>
      <c r="O88" s="6">
        <f t="shared" si="32"/>
        <v>0</v>
      </c>
      <c r="P88" s="6">
        <f t="shared" si="32"/>
        <v>0</v>
      </c>
      <c r="Q88" s="6">
        <f t="shared" si="32"/>
        <v>0</v>
      </c>
      <c r="R88" s="6">
        <f t="shared" si="32"/>
        <v>0</v>
      </c>
      <c r="S88" s="6">
        <f t="shared" si="32"/>
        <v>0</v>
      </c>
      <c r="T88" s="6">
        <f t="shared" si="32"/>
        <v>0</v>
      </c>
      <c r="U88" s="6">
        <f t="shared" si="32"/>
        <v>0</v>
      </c>
      <c r="V88" s="6">
        <f t="shared" si="32"/>
        <v>0</v>
      </c>
      <c r="W88" s="6">
        <f t="shared" si="32"/>
        <v>0</v>
      </c>
      <c r="X88" s="6">
        <f t="shared" si="32"/>
        <v>0</v>
      </c>
      <c r="Y88" s="6">
        <f t="shared" si="32"/>
        <v>0</v>
      </c>
      <c r="Z88" s="6">
        <f t="shared" si="32"/>
        <v>0</v>
      </c>
      <c r="AA88" s="6">
        <f t="shared" si="32"/>
        <v>0</v>
      </c>
      <c r="AB88" s="6">
        <f t="shared" si="32"/>
        <v>0</v>
      </c>
      <c r="AC88" s="6">
        <f t="shared" si="32"/>
        <v>0</v>
      </c>
      <c r="AD88" s="6">
        <f t="shared" si="32"/>
        <v>0</v>
      </c>
      <c r="AE88" s="6">
        <f t="shared" si="32"/>
        <v>0</v>
      </c>
      <c r="AF88" s="6">
        <f t="shared" si="32"/>
        <v>0</v>
      </c>
      <c r="AG88" s="6">
        <f t="shared" si="32"/>
        <v>0</v>
      </c>
      <c r="AH88" s="6">
        <f t="shared" si="32"/>
        <v>0</v>
      </c>
      <c r="AI88" s="6">
        <f t="shared" si="32"/>
        <v>0</v>
      </c>
      <c r="AJ88" s="6">
        <f t="shared" si="32"/>
        <v>0</v>
      </c>
      <c r="AK88" s="6">
        <f t="shared" si="32"/>
        <v>0</v>
      </c>
      <c r="AL88" s="6">
        <f t="shared" si="32"/>
        <v>0</v>
      </c>
      <c r="AM88" s="6">
        <f t="shared" si="32"/>
        <v>0</v>
      </c>
      <c r="AN88" s="6">
        <f t="shared" si="32"/>
        <v>0</v>
      </c>
      <c r="AO88" s="6">
        <f t="shared" si="32"/>
        <v>0</v>
      </c>
      <c r="AP88" s="6">
        <f t="shared" si="32"/>
        <v>0</v>
      </c>
      <c r="AQ88" s="6">
        <f t="shared" si="32"/>
        <v>0</v>
      </c>
      <c r="AR88" s="6">
        <f t="shared" si="32"/>
        <v>0</v>
      </c>
      <c r="AS88" s="6">
        <f t="shared" si="32"/>
        <v>0</v>
      </c>
      <c r="AT88" s="6">
        <f t="shared" si="32"/>
        <v>0</v>
      </c>
      <c r="AU88" s="6">
        <f t="shared" si="32"/>
        <v>0</v>
      </c>
      <c r="AV88" s="6">
        <f t="shared" si="32"/>
        <v>0</v>
      </c>
      <c r="AW88" s="6">
        <f t="shared" si="32"/>
        <v>0</v>
      </c>
      <c r="AX88" s="6">
        <f t="shared" si="32"/>
        <v>0</v>
      </c>
      <c r="AY88" s="6">
        <f t="shared" si="32"/>
        <v>0</v>
      </c>
      <c r="AZ88" s="6">
        <f t="shared" si="32"/>
        <v>0</v>
      </c>
      <c r="BA88" s="6">
        <f t="shared" si="32"/>
        <v>0</v>
      </c>
      <c r="BB88" s="6">
        <f t="shared" si="32"/>
        <v>0</v>
      </c>
      <c r="BC88" s="6">
        <f t="shared" si="32"/>
        <v>0</v>
      </c>
      <c r="BD88" s="6">
        <f t="shared" si="32"/>
        <v>0</v>
      </c>
      <c r="BE88" s="6">
        <f t="shared" si="32"/>
        <v>0</v>
      </c>
      <c r="BF88" s="6">
        <f t="shared" si="32"/>
        <v>0</v>
      </c>
      <c r="BG88" s="6">
        <f t="shared" si="32"/>
        <v>0</v>
      </c>
      <c r="BH88" s="6">
        <f t="shared" si="32"/>
        <v>0</v>
      </c>
      <c r="BI88" s="6">
        <f t="shared" si="32"/>
        <v>0</v>
      </c>
      <c r="BJ88" s="6">
        <f t="shared" si="32"/>
        <v>0</v>
      </c>
      <c r="BK88" s="6">
        <f t="shared" si="32"/>
        <v>0</v>
      </c>
      <c r="BL88" s="6">
        <f t="shared" si="32"/>
        <v>0</v>
      </c>
      <c r="BM88" s="6">
        <f t="shared" si="32"/>
        <v>0</v>
      </c>
      <c r="BN88" s="6">
        <f t="shared" si="24"/>
        <v>0</v>
      </c>
      <c r="BO88" s="6">
        <f t="shared" si="25"/>
        <v>0</v>
      </c>
      <c r="BP88" s="6">
        <f t="shared" si="25"/>
        <v>0</v>
      </c>
      <c r="BQ88" s="6">
        <f t="shared" si="25"/>
        <v>0</v>
      </c>
      <c r="BR88" s="6">
        <f t="shared" si="25"/>
        <v>0</v>
      </c>
      <c r="BS88" s="6">
        <f t="shared" si="25"/>
        <v>0</v>
      </c>
      <c r="BT88" s="6">
        <f t="shared" si="25"/>
        <v>0</v>
      </c>
      <c r="BU88" s="6">
        <f t="shared" si="25"/>
        <v>0</v>
      </c>
      <c r="BV88" s="6">
        <f t="shared" si="25"/>
        <v>0</v>
      </c>
      <c r="BW88" s="6">
        <f t="shared" si="25"/>
        <v>0</v>
      </c>
      <c r="BX88" s="6">
        <f t="shared" si="25"/>
        <v>0</v>
      </c>
      <c r="BY88" s="6">
        <f t="shared" si="25"/>
        <v>0</v>
      </c>
      <c r="BZ88" s="6">
        <f t="shared" si="25"/>
        <v>0</v>
      </c>
      <c r="CA88" s="6">
        <f t="shared" si="25"/>
        <v>0</v>
      </c>
      <c r="CB88" s="6">
        <f t="shared" si="25"/>
        <v>0</v>
      </c>
      <c r="CC88" s="6">
        <f t="shared" si="25"/>
        <v>0</v>
      </c>
      <c r="CD88" s="6">
        <f t="shared" si="25"/>
        <v>0</v>
      </c>
      <c r="CE88" s="6">
        <f t="shared" si="25"/>
        <v>0</v>
      </c>
      <c r="CF88" s="6">
        <f t="shared" si="25"/>
        <v>0</v>
      </c>
      <c r="CG88" s="6">
        <f t="shared" si="25"/>
        <v>0</v>
      </c>
      <c r="CH88" s="6">
        <f t="shared" si="25"/>
        <v>0</v>
      </c>
      <c r="CI88" s="6">
        <f t="shared" si="25"/>
        <v>0</v>
      </c>
      <c r="CJ88" s="6">
        <f t="shared" si="25"/>
        <v>0</v>
      </c>
      <c r="CK88" s="6">
        <f t="shared" si="25"/>
        <v>0</v>
      </c>
      <c r="CL88" s="6">
        <f t="shared" si="25"/>
        <v>0</v>
      </c>
      <c r="CM88" s="6">
        <f t="shared" si="25"/>
        <v>0</v>
      </c>
      <c r="CN88" s="6">
        <f t="shared" si="25"/>
        <v>0</v>
      </c>
      <c r="CO88" s="6">
        <f t="shared" si="25"/>
        <v>0</v>
      </c>
      <c r="CP88" s="6">
        <f t="shared" si="25"/>
        <v>0</v>
      </c>
      <c r="CQ88" s="6">
        <f t="shared" si="25"/>
        <v>0</v>
      </c>
      <c r="CR88" s="6">
        <f t="shared" si="25"/>
        <v>0</v>
      </c>
      <c r="CS88" s="6">
        <f t="shared" si="25"/>
        <v>0</v>
      </c>
      <c r="CT88" s="6">
        <f t="shared" si="25"/>
        <v>0</v>
      </c>
      <c r="CU88" s="6">
        <f t="shared" si="25"/>
        <v>0</v>
      </c>
      <c r="CV88" s="6">
        <f t="shared" si="25"/>
        <v>0</v>
      </c>
      <c r="CW88" s="6">
        <f t="shared" si="25"/>
        <v>0</v>
      </c>
      <c r="CX88" s="6">
        <f t="shared" si="25"/>
        <v>0</v>
      </c>
      <c r="CY88" s="6">
        <f t="shared" si="25"/>
        <v>0</v>
      </c>
      <c r="CZ88" s="6">
        <f t="shared" si="25"/>
        <v>0</v>
      </c>
      <c r="DA88" s="6">
        <f t="shared" si="25"/>
        <v>0</v>
      </c>
      <c r="DB88" s="6">
        <f t="shared" si="25"/>
        <v>0</v>
      </c>
      <c r="DC88" s="6">
        <f t="shared" si="25"/>
        <v>0</v>
      </c>
      <c r="DD88" s="6">
        <f t="shared" si="25"/>
        <v>0</v>
      </c>
      <c r="DE88" s="6">
        <f t="shared" si="25"/>
        <v>0</v>
      </c>
      <c r="DF88" s="6">
        <f t="shared" si="25"/>
        <v>0</v>
      </c>
      <c r="DG88" s="6">
        <f t="shared" si="25"/>
        <v>0</v>
      </c>
      <c r="DH88" s="6">
        <f t="shared" si="25"/>
        <v>0</v>
      </c>
      <c r="DI88" s="6">
        <f t="shared" si="25"/>
        <v>0</v>
      </c>
      <c r="DJ88" s="6">
        <f t="shared" si="25"/>
        <v>0</v>
      </c>
      <c r="DK88" s="5">
        <f t="shared" ref="DK88:DK126" si="33">MIN(B88:DJ88)</f>
        <v>0</v>
      </c>
      <c r="DL88" s="5">
        <f t="shared" ref="DL88:DL126" si="34">AVERAGE(B88:DJ88)</f>
        <v>0</v>
      </c>
      <c r="DM88" s="5">
        <f t="shared" ref="DM88:DM126" si="35">MAX(B88:DJ88)</f>
        <v>0</v>
      </c>
      <c r="DN88" s="5">
        <f t="shared" ref="DN88:DN126" si="36">PERCENTILE(B88:DJ88,0.1)</f>
        <v>0</v>
      </c>
      <c r="DO88" s="5">
        <f t="shared" ref="DO88:DO126" si="37">PERCENTILE(B88:DJ88,0.5)</f>
        <v>0</v>
      </c>
      <c r="DP88" s="5">
        <f t="shared" ref="DP88:DP126" si="38">PERCENTILE(B88:DJ88,0.9)</f>
        <v>0</v>
      </c>
    </row>
    <row r="89" spans="1:120" x14ac:dyDescent="0.55000000000000004">
      <c r="A89" t="s">
        <v>134</v>
      </c>
      <c r="B89" s="6">
        <f t="shared" si="32"/>
        <v>0</v>
      </c>
      <c r="C89" s="6">
        <f t="shared" si="32"/>
        <v>0</v>
      </c>
      <c r="D89" s="6">
        <f t="shared" si="32"/>
        <v>0</v>
      </c>
      <c r="E89" s="6">
        <f t="shared" si="32"/>
        <v>0</v>
      </c>
      <c r="F89" s="6">
        <f t="shared" si="32"/>
        <v>0</v>
      </c>
      <c r="G89" s="6">
        <f t="shared" si="32"/>
        <v>0</v>
      </c>
      <c r="H89" s="6">
        <f t="shared" si="32"/>
        <v>0</v>
      </c>
      <c r="I89" s="6">
        <f t="shared" si="32"/>
        <v>0</v>
      </c>
      <c r="J89" s="6">
        <f t="shared" si="32"/>
        <v>0</v>
      </c>
      <c r="K89" s="6">
        <f t="shared" si="32"/>
        <v>0</v>
      </c>
      <c r="L89" s="6">
        <f t="shared" si="32"/>
        <v>0</v>
      </c>
      <c r="M89" s="6">
        <f t="shared" si="32"/>
        <v>0</v>
      </c>
      <c r="N89" s="6">
        <f t="shared" si="32"/>
        <v>0</v>
      </c>
      <c r="O89" s="6">
        <f t="shared" si="32"/>
        <v>0</v>
      </c>
      <c r="P89" s="6">
        <f t="shared" si="32"/>
        <v>0</v>
      </c>
      <c r="Q89" s="6">
        <f t="shared" si="32"/>
        <v>0</v>
      </c>
      <c r="R89" s="6">
        <f t="shared" si="32"/>
        <v>0</v>
      </c>
      <c r="S89" s="6">
        <f t="shared" si="32"/>
        <v>0</v>
      </c>
      <c r="T89" s="6">
        <f t="shared" si="32"/>
        <v>0</v>
      </c>
      <c r="U89" s="6">
        <f t="shared" si="32"/>
        <v>0</v>
      </c>
      <c r="V89" s="6">
        <f t="shared" si="32"/>
        <v>0</v>
      </c>
      <c r="W89" s="6">
        <f t="shared" si="32"/>
        <v>0</v>
      </c>
      <c r="X89" s="6">
        <f t="shared" si="32"/>
        <v>0</v>
      </c>
      <c r="Y89" s="6">
        <f t="shared" si="32"/>
        <v>0</v>
      </c>
      <c r="Z89" s="6">
        <f t="shared" si="32"/>
        <v>0</v>
      </c>
      <c r="AA89" s="6">
        <f t="shared" si="32"/>
        <v>0</v>
      </c>
      <c r="AB89" s="6">
        <f t="shared" si="32"/>
        <v>0</v>
      </c>
      <c r="AC89" s="6">
        <f t="shared" si="32"/>
        <v>0</v>
      </c>
      <c r="AD89" s="6">
        <f t="shared" si="32"/>
        <v>0</v>
      </c>
      <c r="AE89" s="6">
        <f t="shared" si="32"/>
        <v>0</v>
      </c>
      <c r="AF89" s="6">
        <f t="shared" si="32"/>
        <v>0</v>
      </c>
      <c r="AG89" s="6">
        <f t="shared" si="32"/>
        <v>0</v>
      </c>
      <c r="AH89" s="6">
        <f t="shared" si="32"/>
        <v>0</v>
      </c>
      <c r="AI89" s="6">
        <f t="shared" si="32"/>
        <v>0</v>
      </c>
      <c r="AJ89" s="6">
        <f t="shared" si="32"/>
        <v>0</v>
      </c>
      <c r="AK89" s="6">
        <f t="shared" si="32"/>
        <v>0</v>
      </c>
      <c r="AL89" s="6">
        <f t="shared" si="32"/>
        <v>0</v>
      </c>
      <c r="AM89" s="6">
        <f t="shared" si="32"/>
        <v>0</v>
      </c>
      <c r="AN89" s="6">
        <f t="shared" si="32"/>
        <v>0</v>
      </c>
      <c r="AO89" s="6">
        <f t="shared" si="32"/>
        <v>0</v>
      </c>
      <c r="AP89" s="6">
        <f t="shared" si="32"/>
        <v>0</v>
      </c>
      <c r="AQ89" s="6">
        <f t="shared" si="32"/>
        <v>0</v>
      </c>
      <c r="AR89" s="6">
        <f t="shared" si="32"/>
        <v>0</v>
      </c>
      <c r="AS89" s="6">
        <f t="shared" si="32"/>
        <v>0</v>
      </c>
      <c r="AT89" s="6">
        <f t="shared" si="32"/>
        <v>0</v>
      </c>
      <c r="AU89" s="6">
        <f t="shared" si="32"/>
        <v>0</v>
      </c>
      <c r="AV89" s="6">
        <f t="shared" si="32"/>
        <v>0</v>
      </c>
      <c r="AW89" s="6">
        <f t="shared" si="32"/>
        <v>0</v>
      </c>
      <c r="AX89" s="6">
        <f t="shared" si="32"/>
        <v>0</v>
      </c>
      <c r="AY89" s="6">
        <f t="shared" si="32"/>
        <v>0</v>
      </c>
      <c r="AZ89" s="6">
        <f t="shared" si="32"/>
        <v>0</v>
      </c>
      <c r="BA89" s="6">
        <f t="shared" si="32"/>
        <v>0</v>
      </c>
      <c r="BB89" s="6">
        <f t="shared" si="32"/>
        <v>0</v>
      </c>
      <c r="BC89" s="6">
        <f t="shared" si="32"/>
        <v>0</v>
      </c>
      <c r="BD89" s="6">
        <f t="shared" si="32"/>
        <v>0</v>
      </c>
      <c r="BE89" s="6">
        <f t="shared" si="32"/>
        <v>0</v>
      </c>
      <c r="BF89" s="6">
        <f t="shared" si="32"/>
        <v>0</v>
      </c>
      <c r="BG89" s="6">
        <f t="shared" si="32"/>
        <v>0</v>
      </c>
      <c r="BH89" s="6">
        <f t="shared" si="32"/>
        <v>0</v>
      </c>
      <c r="BI89" s="6">
        <f t="shared" si="32"/>
        <v>0</v>
      </c>
      <c r="BJ89" s="6">
        <f t="shared" si="32"/>
        <v>0</v>
      </c>
      <c r="BK89" s="6">
        <f t="shared" si="32"/>
        <v>0</v>
      </c>
      <c r="BL89" s="6">
        <f t="shared" si="32"/>
        <v>0</v>
      </c>
      <c r="BM89" s="6">
        <f t="shared" si="32"/>
        <v>0</v>
      </c>
      <c r="BN89" s="6">
        <f t="shared" si="24"/>
        <v>0</v>
      </c>
      <c r="BO89" s="6">
        <f t="shared" si="25"/>
        <v>0</v>
      </c>
      <c r="BP89" s="6">
        <f t="shared" si="25"/>
        <v>0</v>
      </c>
      <c r="BQ89" s="6">
        <f t="shared" si="25"/>
        <v>0</v>
      </c>
      <c r="BR89" s="6">
        <f t="shared" si="25"/>
        <v>0</v>
      </c>
      <c r="BS89" s="6">
        <f t="shared" si="25"/>
        <v>0</v>
      </c>
      <c r="BT89" s="6">
        <f t="shared" si="25"/>
        <v>0</v>
      </c>
      <c r="BU89" s="6">
        <f t="shared" si="25"/>
        <v>0</v>
      </c>
      <c r="BV89" s="6">
        <f t="shared" si="25"/>
        <v>0</v>
      </c>
      <c r="BW89" s="6">
        <f t="shared" si="25"/>
        <v>0</v>
      </c>
      <c r="BX89" s="6">
        <f t="shared" si="25"/>
        <v>0</v>
      </c>
      <c r="BY89" s="6">
        <f t="shared" si="25"/>
        <v>0</v>
      </c>
      <c r="BZ89" s="6">
        <f t="shared" si="25"/>
        <v>0</v>
      </c>
      <c r="CA89" s="6">
        <f t="shared" si="25"/>
        <v>0</v>
      </c>
      <c r="CB89" s="6">
        <f t="shared" si="25"/>
        <v>0</v>
      </c>
      <c r="CC89" s="6">
        <f t="shared" si="25"/>
        <v>0</v>
      </c>
      <c r="CD89" s="6">
        <f t="shared" si="25"/>
        <v>0</v>
      </c>
      <c r="CE89" s="6">
        <f t="shared" si="25"/>
        <v>0</v>
      </c>
      <c r="CF89" s="6">
        <f t="shared" si="25"/>
        <v>0</v>
      </c>
      <c r="CG89" s="6">
        <f t="shared" si="25"/>
        <v>0</v>
      </c>
      <c r="CH89" s="6">
        <f t="shared" si="25"/>
        <v>0</v>
      </c>
      <c r="CI89" s="6">
        <f t="shared" si="25"/>
        <v>0</v>
      </c>
      <c r="CJ89" s="6">
        <f t="shared" si="25"/>
        <v>0</v>
      </c>
      <c r="CK89" s="6">
        <f t="shared" si="25"/>
        <v>0</v>
      </c>
      <c r="CL89" s="6">
        <f t="shared" si="25"/>
        <v>0</v>
      </c>
      <c r="CM89" s="6">
        <f t="shared" si="25"/>
        <v>0</v>
      </c>
      <c r="CN89" s="6">
        <f t="shared" si="25"/>
        <v>0</v>
      </c>
      <c r="CO89" s="6">
        <f t="shared" si="25"/>
        <v>0</v>
      </c>
      <c r="CP89" s="6">
        <f t="shared" si="25"/>
        <v>0</v>
      </c>
      <c r="CQ89" s="6">
        <f t="shared" si="25"/>
        <v>0</v>
      </c>
      <c r="CR89" s="6">
        <f t="shared" si="25"/>
        <v>0</v>
      </c>
      <c r="CS89" s="6">
        <f t="shared" si="25"/>
        <v>0</v>
      </c>
      <c r="CT89" s="6">
        <f t="shared" si="25"/>
        <v>0</v>
      </c>
      <c r="CU89" s="6">
        <f t="shared" si="25"/>
        <v>0</v>
      </c>
      <c r="CV89" s="6">
        <f t="shared" si="25"/>
        <v>0</v>
      </c>
      <c r="CW89" s="6">
        <f t="shared" si="25"/>
        <v>0</v>
      </c>
      <c r="CX89" s="6">
        <f t="shared" si="25"/>
        <v>0</v>
      </c>
      <c r="CY89" s="6">
        <f t="shared" si="25"/>
        <v>0</v>
      </c>
      <c r="CZ89" s="6">
        <f t="shared" si="25"/>
        <v>0</v>
      </c>
      <c r="DA89" s="6">
        <f t="shared" si="25"/>
        <v>0</v>
      </c>
      <c r="DB89" s="6">
        <f t="shared" si="25"/>
        <v>0</v>
      </c>
      <c r="DC89" s="6">
        <f t="shared" si="25"/>
        <v>0</v>
      </c>
      <c r="DD89" s="6">
        <f t="shared" si="25"/>
        <v>0</v>
      </c>
      <c r="DE89" s="6">
        <f t="shared" si="25"/>
        <v>0</v>
      </c>
      <c r="DF89" s="6">
        <f t="shared" si="25"/>
        <v>0</v>
      </c>
      <c r="DG89" s="6">
        <f t="shared" si="25"/>
        <v>0</v>
      </c>
      <c r="DH89" s="6">
        <f t="shared" si="25"/>
        <v>0</v>
      </c>
      <c r="DI89" s="6">
        <f t="shared" si="25"/>
        <v>0</v>
      </c>
      <c r="DJ89" s="6">
        <f t="shared" si="25"/>
        <v>0</v>
      </c>
      <c r="DK89" s="5">
        <f t="shared" si="33"/>
        <v>0</v>
      </c>
      <c r="DL89" s="5">
        <f t="shared" si="34"/>
        <v>0</v>
      </c>
      <c r="DM89" s="5">
        <f t="shared" si="35"/>
        <v>0</v>
      </c>
      <c r="DN89" s="5">
        <f t="shared" si="36"/>
        <v>0</v>
      </c>
      <c r="DO89" s="5">
        <f t="shared" si="37"/>
        <v>0</v>
      </c>
      <c r="DP89" s="5">
        <f t="shared" si="38"/>
        <v>0</v>
      </c>
    </row>
    <row r="90" spans="1:120" x14ac:dyDescent="0.55000000000000004">
      <c r="A90" t="s">
        <v>135</v>
      </c>
      <c r="B90" s="6">
        <f t="shared" si="32"/>
        <v>0</v>
      </c>
      <c r="C90" s="6">
        <f t="shared" si="32"/>
        <v>0</v>
      </c>
      <c r="D90" s="6">
        <f t="shared" si="32"/>
        <v>0</v>
      </c>
      <c r="E90" s="6">
        <f t="shared" si="32"/>
        <v>0</v>
      </c>
      <c r="F90" s="6">
        <f t="shared" si="32"/>
        <v>0</v>
      </c>
      <c r="G90" s="6">
        <f t="shared" si="32"/>
        <v>0</v>
      </c>
      <c r="H90" s="6">
        <f t="shared" si="32"/>
        <v>0</v>
      </c>
      <c r="I90" s="6">
        <f t="shared" si="32"/>
        <v>0</v>
      </c>
      <c r="J90" s="6">
        <f t="shared" si="32"/>
        <v>0</v>
      </c>
      <c r="K90" s="6">
        <f t="shared" si="32"/>
        <v>0</v>
      </c>
      <c r="L90" s="6">
        <f t="shared" si="32"/>
        <v>0</v>
      </c>
      <c r="M90" s="6">
        <f t="shared" si="32"/>
        <v>0</v>
      </c>
      <c r="N90" s="6">
        <f t="shared" si="32"/>
        <v>0</v>
      </c>
      <c r="O90" s="6">
        <f t="shared" si="32"/>
        <v>0</v>
      </c>
      <c r="P90" s="6">
        <f t="shared" si="32"/>
        <v>0</v>
      </c>
      <c r="Q90" s="6">
        <f t="shared" si="32"/>
        <v>0</v>
      </c>
      <c r="R90" s="6">
        <f t="shared" si="32"/>
        <v>0</v>
      </c>
      <c r="S90" s="6">
        <f t="shared" si="32"/>
        <v>0</v>
      </c>
      <c r="T90" s="6">
        <f t="shared" si="32"/>
        <v>0</v>
      </c>
      <c r="U90" s="6">
        <f t="shared" si="32"/>
        <v>0</v>
      </c>
      <c r="V90" s="6">
        <f t="shared" si="32"/>
        <v>0</v>
      </c>
      <c r="W90" s="6">
        <f t="shared" si="32"/>
        <v>0</v>
      </c>
      <c r="X90" s="6">
        <f t="shared" si="32"/>
        <v>0</v>
      </c>
      <c r="Y90" s="6">
        <f t="shared" si="32"/>
        <v>0</v>
      </c>
      <c r="Z90" s="6">
        <f t="shared" si="32"/>
        <v>0</v>
      </c>
      <c r="AA90" s="6">
        <f t="shared" si="32"/>
        <v>0</v>
      </c>
      <c r="AB90" s="6">
        <f t="shared" si="32"/>
        <v>0</v>
      </c>
      <c r="AC90" s="6">
        <f t="shared" si="32"/>
        <v>0</v>
      </c>
      <c r="AD90" s="6">
        <f t="shared" si="32"/>
        <v>0</v>
      </c>
      <c r="AE90" s="6">
        <f t="shared" si="32"/>
        <v>0</v>
      </c>
      <c r="AF90" s="6">
        <f t="shared" si="32"/>
        <v>0</v>
      </c>
      <c r="AG90" s="6">
        <f t="shared" si="32"/>
        <v>0</v>
      </c>
      <c r="AH90" s="6">
        <f t="shared" si="32"/>
        <v>0</v>
      </c>
      <c r="AI90" s="6">
        <f t="shared" si="32"/>
        <v>0</v>
      </c>
      <c r="AJ90" s="6">
        <f t="shared" si="32"/>
        <v>0</v>
      </c>
      <c r="AK90" s="6">
        <f t="shared" si="32"/>
        <v>0</v>
      </c>
      <c r="AL90" s="6">
        <f t="shared" si="32"/>
        <v>0</v>
      </c>
      <c r="AM90" s="6">
        <f t="shared" si="32"/>
        <v>0</v>
      </c>
      <c r="AN90" s="6">
        <f t="shared" si="32"/>
        <v>0</v>
      </c>
      <c r="AO90" s="6">
        <f t="shared" si="32"/>
        <v>0</v>
      </c>
      <c r="AP90" s="6">
        <f t="shared" si="32"/>
        <v>0</v>
      </c>
      <c r="AQ90" s="6">
        <f t="shared" si="32"/>
        <v>0</v>
      </c>
      <c r="AR90" s="6">
        <f t="shared" si="32"/>
        <v>0</v>
      </c>
      <c r="AS90" s="6">
        <f t="shared" si="32"/>
        <v>0</v>
      </c>
      <c r="AT90" s="6">
        <f t="shared" si="32"/>
        <v>0</v>
      </c>
      <c r="AU90" s="6">
        <f t="shared" si="32"/>
        <v>0</v>
      </c>
      <c r="AV90" s="6">
        <f t="shared" si="32"/>
        <v>0</v>
      </c>
      <c r="AW90" s="6">
        <f t="shared" si="32"/>
        <v>0</v>
      </c>
      <c r="AX90" s="6">
        <f t="shared" si="32"/>
        <v>0</v>
      </c>
      <c r="AY90" s="6">
        <f t="shared" si="32"/>
        <v>0</v>
      </c>
      <c r="AZ90" s="6">
        <f t="shared" si="32"/>
        <v>0</v>
      </c>
      <c r="BA90" s="6">
        <f t="shared" si="32"/>
        <v>0</v>
      </c>
      <c r="BB90" s="6">
        <f t="shared" si="32"/>
        <v>0</v>
      </c>
      <c r="BC90" s="6">
        <f t="shared" si="32"/>
        <v>0</v>
      </c>
      <c r="BD90" s="6">
        <f t="shared" si="32"/>
        <v>0</v>
      </c>
      <c r="BE90" s="6">
        <f t="shared" si="32"/>
        <v>0</v>
      </c>
      <c r="BF90" s="6">
        <f t="shared" si="32"/>
        <v>0</v>
      </c>
      <c r="BG90" s="6">
        <f t="shared" si="32"/>
        <v>0</v>
      </c>
      <c r="BH90" s="6">
        <f t="shared" si="32"/>
        <v>0</v>
      </c>
      <c r="BI90" s="6">
        <f t="shared" si="32"/>
        <v>0</v>
      </c>
      <c r="BJ90" s="6">
        <f t="shared" si="32"/>
        <v>0</v>
      </c>
      <c r="BK90" s="6">
        <f t="shared" si="32"/>
        <v>0</v>
      </c>
      <c r="BL90" s="6">
        <f t="shared" si="32"/>
        <v>0</v>
      </c>
      <c r="BM90" s="6">
        <f t="shared" si="32"/>
        <v>0</v>
      </c>
      <c r="BN90" s="6">
        <f t="shared" si="24"/>
        <v>0</v>
      </c>
      <c r="BO90" s="6">
        <f t="shared" si="25"/>
        <v>0</v>
      </c>
      <c r="BP90" s="6">
        <f t="shared" si="25"/>
        <v>0</v>
      </c>
      <c r="BQ90" s="6">
        <f t="shared" si="25"/>
        <v>0</v>
      </c>
      <c r="BR90" s="6">
        <f t="shared" si="25"/>
        <v>0</v>
      </c>
      <c r="BS90" s="6">
        <f t="shared" si="25"/>
        <v>0</v>
      </c>
      <c r="BT90" s="6">
        <f t="shared" si="25"/>
        <v>0</v>
      </c>
      <c r="BU90" s="6">
        <f t="shared" si="25"/>
        <v>0</v>
      </c>
      <c r="BV90" s="6">
        <f t="shared" si="25"/>
        <v>0</v>
      </c>
      <c r="BW90" s="6">
        <f t="shared" si="25"/>
        <v>0</v>
      </c>
      <c r="BX90" s="6">
        <f t="shared" si="25"/>
        <v>0</v>
      </c>
      <c r="BY90" s="6">
        <f t="shared" si="25"/>
        <v>0</v>
      </c>
      <c r="BZ90" s="6">
        <f t="shared" si="25"/>
        <v>0</v>
      </c>
      <c r="CA90" s="6">
        <f t="shared" si="25"/>
        <v>0</v>
      </c>
      <c r="CB90" s="6">
        <f t="shared" si="25"/>
        <v>0</v>
      </c>
      <c r="CC90" s="6">
        <f t="shared" si="25"/>
        <v>0</v>
      </c>
      <c r="CD90" s="6">
        <f t="shared" si="25"/>
        <v>0</v>
      </c>
      <c r="CE90" s="6">
        <f t="shared" si="25"/>
        <v>0</v>
      </c>
      <c r="CF90" s="6">
        <f t="shared" si="25"/>
        <v>0</v>
      </c>
      <c r="CG90" s="6">
        <f t="shared" si="25"/>
        <v>0</v>
      </c>
      <c r="CH90" s="6">
        <f t="shared" si="25"/>
        <v>0</v>
      </c>
      <c r="CI90" s="6">
        <f t="shared" si="25"/>
        <v>0</v>
      </c>
      <c r="CJ90" s="6">
        <f t="shared" si="25"/>
        <v>0</v>
      </c>
      <c r="CK90" s="6">
        <f t="shared" si="25"/>
        <v>0</v>
      </c>
      <c r="CL90" s="6">
        <f t="shared" si="25"/>
        <v>0</v>
      </c>
      <c r="CM90" s="6">
        <f t="shared" si="25"/>
        <v>0</v>
      </c>
      <c r="CN90" s="6">
        <f t="shared" si="25"/>
        <v>0</v>
      </c>
      <c r="CO90" s="6">
        <f t="shared" si="25"/>
        <v>0</v>
      </c>
      <c r="CP90" s="6">
        <f t="shared" si="25"/>
        <v>0</v>
      </c>
      <c r="CQ90" s="6">
        <f t="shared" si="25"/>
        <v>0</v>
      </c>
      <c r="CR90" s="6">
        <f t="shared" si="25"/>
        <v>0</v>
      </c>
      <c r="CS90" s="6">
        <f t="shared" si="25"/>
        <v>0</v>
      </c>
      <c r="CT90" s="6">
        <f t="shared" si="25"/>
        <v>0</v>
      </c>
      <c r="CU90" s="6">
        <f t="shared" si="25"/>
        <v>0</v>
      </c>
      <c r="CV90" s="6">
        <f t="shared" si="25"/>
        <v>0</v>
      </c>
      <c r="CW90" s="6">
        <f t="shared" si="25"/>
        <v>0</v>
      </c>
      <c r="CX90" s="6">
        <f t="shared" si="25"/>
        <v>0</v>
      </c>
      <c r="CY90" s="6">
        <f t="shared" si="25"/>
        <v>0</v>
      </c>
      <c r="CZ90" s="6">
        <f t="shared" si="25"/>
        <v>0</v>
      </c>
      <c r="DA90" s="6">
        <f t="shared" si="25"/>
        <v>0</v>
      </c>
      <c r="DB90" s="6">
        <f t="shared" si="25"/>
        <v>0</v>
      </c>
      <c r="DC90" s="6">
        <f t="shared" si="25"/>
        <v>0</v>
      </c>
      <c r="DD90" s="6">
        <f t="shared" si="25"/>
        <v>0</v>
      </c>
      <c r="DE90" s="6">
        <f t="shared" si="25"/>
        <v>0</v>
      </c>
      <c r="DF90" s="6">
        <f t="shared" si="25"/>
        <v>0</v>
      </c>
      <c r="DG90" s="6">
        <f t="shared" si="25"/>
        <v>0</v>
      </c>
      <c r="DH90" s="6">
        <f t="shared" si="25"/>
        <v>0</v>
      </c>
      <c r="DI90" s="6">
        <f t="shared" si="25"/>
        <v>0</v>
      </c>
      <c r="DJ90" s="6">
        <f t="shared" si="25"/>
        <v>0</v>
      </c>
      <c r="DK90" s="5">
        <f t="shared" si="33"/>
        <v>0</v>
      </c>
      <c r="DL90" s="5">
        <f t="shared" si="34"/>
        <v>0</v>
      </c>
      <c r="DM90" s="5">
        <f t="shared" si="35"/>
        <v>0</v>
      </c>
      <c r="DN90" s="5">
        <f t="shared" si="36"/>
        <v>0</v>
      </c>
      <c r="DO90" s="5">
        <f t="shared" si="37"/>
        <v>0</v>
      </c>
      <c r="DP90" s="5">
        <f t="shared" si="38"/>
        <v>0</v>
      </c>
    </row>
    <row r="91" spans="1:120" x14ac:dyDescent="0.55000000000000004">
      <c r="A91" t="s">
        <v>136</v>
      </c>
      <c r="B91" s="6">
        <f t="shared" si="32"/>
        <v>0</v>
      </c>
      <c r="C91" s="6">
        <f t="shared" si="32"/>
        <v>0</v>
      </c>
      <c r="D91" s="6">
        <f t="shared" si="32"/>
        <v>0</v>
      </c>
      <c r="E91" s="6">
        <f t="shared" si="32"/>
        <v>0</v>
      </c>
      <c r="F91" s="6">
        <f t="shared" si="32"/>
        <v>0</v>
      </c>
      <c r="G91" s="6">
        <f t="shared" si="32"/>
        <v>0</v>
      </c>
      <c r="H91" s="6">
        <f t="shared" si="32"/>
        <v>0</v>
      </c>
      <c r="I91" s="6">
        <f t="shared" si="32"/>
        <v>0</v>
      </c>
      <c r="J91" s="6">
        <f t="shared" si="32"/>
        <v>0</v>
      </c>
      <c r="K91" s="6">
        <f t="shared" si="32"/>
        <v>0</v>
      </c>
      <c r="L91" s="6">
        <f t="shared" si="32"/>
        <v>0</v>
      </c>
      <c r="M91" s="6">
        <f t="shared" si="32"/>
        <v>0</v>
      </c>
      <c r="N91" s="6">
        <f t="shared" si="32"/>
        <v>0</v>
      </c>
      <c r="O91" s="6">
        <f t="shared" si="32"/>
        <v>0</v>
      </c>
      <c r="P91" s="6">
        <f t="shared" si="32"/>
        <v>0</v>
      </c>
      <c r="Q91" s="6">
        <f t="shared" si="32"/>
        <v>0</v>
      </c>
      <c r="R91" s="6">
        <f t="shared" si="32"/>
        <v>0</v>
      </c>
      <c r="S91" s="6">
        <f t="shared" si="32"/>
        <v>0</v>
      </c>
      <c r="T91" s="6">
        <f t="shared" si="32"/>
        <v>0</v>
      </c>
      <c r="U91" s="6">
        <f t="shared" si="32"/>
        <v>0</v>
      </c>
      <c r="V91" s="6">
        <f t="shared" si="32"/>
        <v>0</v>
      </c>
      <c r="W91" s="6">
        <f t="shared" si="32"/>
        <v>0</v>
      </c>
      <c r="X91" s="6">
        <f t="shared" si="32"/>
        <v>0</v>
      </c>
      <c r="Y91" s="6">
        <f t="shared" si="32"/>
        <v>0</v>
      </c>
      <c r="Z91" s="6">
        <f t="shared" si="32"/>
        <v>0</v>
      </c>
      <c r="AA91" s="6">
        <f t="shared" si="32"/>
        <v>0</v>
      </c>
      <c r="AB91" s="6">
        <f t="shared" si="32"/>
        <v>0</v>
      </c>
      <c r="AC91" s="6">
        <f t="shared" si="32"/>
        <v>0</v>
      </c>
      <c r="AD91" s="6">
        <f t="shared" si="32"/>
        <v>0</v>
      </c>
      <c r="AE91" s="6">
        <f t="shared" si="32"/>
        <v>0</v>
      </c>
      <c r="AF91" s="6">
        <f t="shared" si="32"/>
        <v>0</v>
      </c>
      <c r="AG91" s="6">
        <f t="shared" si="32"/>
        <v>0</v>
      </c>
      <c r="AH91" s="6">
        <f t="shared" si="32"/>
        <v>0</v>
      </c>
      <c r="AI91" s="6">
        <f t="shared" si="32"/>
        <v>0</v>
      </c>
      <c r="AJ91" s="6">
        <f t="shared" si="32"/>
        <v>0</v>
      </c>
      <c r="AK91" s="6">
        <f t="shared" si="32"/>
        <v>0</v>
      </c>
      <c r="AL91" s="6">
        <f t="shared" si="32"/>
        <v>0</v>
      </c>
      <c r="AM91" s="6">
        <f t="shared" si="32"/>
        <v>0</v>
      </c>
      <c r="AN91" s="6">
        <f t="shared" si="32"/>
        <v>0</v>
      </c>
      <c r="AO91" s="6">
        <f t="shared" si="32"/>
        <v>0</v>
      </c>
      <c r="AP91" s="6">
        <f t="shared" si="32"/>
        <v>0</v>
      </c>
      <c r="AQ91" s="6">
        <f t="shared" si="32"/>
        <v>0</v>
      </c>
      <c r="AR91" s="6">
        <f t="shared" si="32"/>
        <v>0</v>
      </c>
      <c r="AS91" s="6">
        <f t="shared" si="32"/>
        <v>0</v>
      </c>
      <c r="AT91" s="6">
        <f t="shared" si="32"/>
        <v>0</v>
      </c>
      <c r="AU91" s="6">
        <f t="shared" si="32"/>
        <v>0</v>
      </c>
      <c r="AV91" s="6">
        <f t="shared" si="32"/>
        <v>0</v>
      </c>
      <c r="AW91" s="6">
        <f t="shared" si="32"/>
        <v>0</v>
      </c>
      <c r="AX91" s="6">
        <f t="shared" si="32"/>
        <v>0</v>
      </c>
      <c r="AY91" s="6">
        <f t="shared" si="32"/>
        <v>0</v>
      </c>
      <c r="AZ91" s="6">
        <f t="shared" si="32"/>
        <v>0</v>
      </c>
      <c r="BA91" s="6">
        <f t="shared" si="32"/>
        <v>0</v>
      </c>
      <c r="BB91" s="6">
        <f t="shared" si="32"/>
        <v>0</v>
      </c>
      <c r="BC91" s="6">
        <f t="shared" si="32"/>
        <v>0</v>
      </c>
      <c r="BD91" s="6">
        <f t="shared" si="32"/>
        <v>0</v>
      </c>
      <c r="BE91" s="6">
        <f t="shared" si="32"/>
        <v>0</v>
      </c>
      <c r="BF91" s="6">
        <f t="shared" si="32"/>
        <v>0</v>
      </c>
      <c r="BG91" s="6">
        <f t="shared" si="32"/>
        <v>0</v>
      </c>
      <c r="BH91" s="6">
        <f t="shared" si="32"/>
        <v>0</v>
      </c>
      <c r="BI91" s="6">
        <f t="shared" si="32"/>
        <v>0</v>
      </c>
      <c r="BJ91" s="6">
        <f t="shared" si="32"/>
        <v>0</v>
      </c>
      <c r="BK91" s="6">
        <f t="shared" si="32"/>
        <v>0</v>
      </c>
      <c r="BL91" s="6">
        <f t="shared" si="32"/>
        <v>0</v>
      </c>
      <c r="BM91" s="6">
        <f t="shared" ref="BM91" si="39">BM49+BM7</f>
        <v>0</v>
      </c>
      <c r="BN91" s="6">
        <f t="shared" si="24"/>
        <v>0</v>
      </c>
      <c r="BO91" s="6">
        <f t="shared" si="25"/>
        <v>0</v>
      </c>
      <c r="BP91" s="6">
        <f t="shared" si="25"/>
        <v>0</v>
      </c>
      <c r="BQ91" s="6">
        <f t="shared" si="25"/>
        <v>0</v>
      </c>
      <c r="BR91" s="6">
        <f t="shared" si="25"/>
        <v>0</v>
      </c>
      <c r="BS91" s="6">
        <f t="shared" si="25"/>
        <v>0</v>
      </c>
      <c r="BT91" s="6">
        <f t="shared" si="25"/>
        <v>0</v>
      </c>
      <c r="BU91" s="6">
        <f t="shared" si="25"/>
        <v>0</v>
      </c>
      <c r="BV91" s="6">
        <f t="shared" si="25"/>
        <v>0</v>
      </c>
      <c r="BW91" s="6">
        <f t="shared" si="25"/>
        <v>0</v>
      </c>
      <c r="BX91" s="6">
        <f t="shared" si="25"/>
        <v>0</v>
      </c>
      <c r="BY91" s="6">
        <f t="shared" si="25"/>
        <v>0</v>
      </c>
      <c r="BZ91" s="6">
        <f t="shared" si="25"/>
        <v>0</v>
      </c>
      <c r="CA91" s="6">
        <f t="shared" si="25"/>
        <v>0</v>
      </c>
      <c r="CB91" s="6">
        <f t="shared" si="25"/>
        <v>0</v>
      </c>
      <c r="CC91" s="6">
        <f t="shared" si="25"/>
        <v>0</v>
      </c>
      <c r="CD91" s="6">
        <f t="shared" si="25"/>
        <v>0</v>
      </c>
      <c r="CE91" s="6">
        <f t="shared" si="25"/>
        <v>0</v>
      </c>
      <c r="CF91" s="6">
        <f t="shared" si="25"/>
        <v>0</v>
      </c>
      <c r="CG91" s="6">
        <f t="shared" si="25"/>
        <v>0</v>
      </c>
      <c r="CH91" s="6">
        <f t="shared" si="25"/>
        <v>0</v>
      </c>
      <c r="CI91" s="6">
        <f t="shared" si="25"/>
        <v>0</v>
      </c>
      <c r="CJ91" s="6">
        <f t="shared" si="25"/>
        <v>0</v>
      </c>
      <c r="CK91" s="6">
        <f t="shared" si="25"/>
        <v>0</v>
      </c>
      <c r="CL91" s="6">
        <f t="shared" si="25"/>
        <v>0</v>
      </c>
      <c r="CM91" s="6">
        <f t="shared" si="25"/>
        <v>0</v>
      </c>
      <c r="CN91" s="6">
        <f t="shared" si="25"/>
        <v>0</v>
      </c>
      <c r="CO91" s="6">
        <f t="shared" si="25"/>
        <v>0</v>
      </c>
      <c r="CP91" s="6">
        <f t="shared" si="25"/>
        <v>0</v>
      </c>
      <c r="CQ91" s="6">
        <f t="shared" si="25"/>
        <v>0</v>
      </c>
      <c r="CR91" s="6">
        <f t="shared" si="25"/>
        <v>0</v>
      </c>
      <c r="CS91" s="6">
        <f t="shared" si="25"/>
        <v>0</v>
      </c>
      <c r="CT91" s="6">
        <f t="shared" si="25"/>
        <v>0</v>
      </c>
      <c r="CU91" s="6">
        <f t="shared" si="25"/>
        <v>0</v>
      </c>
      <c r="CV91" s="6">
        <f t="shared" si="25"/>
        <v>0</v>
      </c>
      <c r="CW91" s="6">
        <f t="shared" si="25"/>
        <v>0</v>
      </c>
      <c r="CX91" s="6">
        <f t="shared" si="25"/>
        <v>0</v>
      </c>
      <c r="CY91" s="6">
        <f t="shared" si="25"/>
        <v>0</v>
      </c>
      <c r="CZ91" s="6">
        <f t="shared" si="25"/>
        <v>0</v>
      </c>
      <c r="DA91" s="6">
        <f t="shared" si="25"/>
        <v>0</v>
      </c>
      <c r="DB91" s="6">
        <f t="shared" si="25"/>
        <v>0</v>
      </c>
      <c r="DC91" s="6">
        <f t="shared" si="25"/>
        <v>0</v>
      </c>
      <c r="DD91" s="6">
        <f t="shared" si="25"/>
        <v>0</v>
      </c>
      <c r="DE91" s="6">
        <f t="shared" si="25"/>
        <v>0</v>
      </c>
      <c r="DF91" s="6">
        <f t="shared" si="25"/>
        <v>0</v>
      </c>
      <c r="DG91" s="6">
        <f t="shared" si="25"/>
        <v>0</v>
      </c>
      <c r="DH91" s="6">
        <f t="shared" si="25"/>
        <v>0</v>
      </c>
      <c r="DI91" s="6">
        <f t="shared" si="25"/>
        <v>0</v>
      </c>
      <c r="DJ91" s="6">
        <f t="shared" si="25"/>
        <v>0</v>
      </c>
      <c r="DK91" s="5">
        <f t="shared" si="33"/>
        <v>0</v>
      </c>
      <c r="DL91" s="5">
        <f t="shared" si="34"/>
        <v>0</v>
      </c>
      <c r="DM91" s="5">
        <f t="shared" si="35"/>
        <v>0</v>
      </c>
      <c r="DN91" s="5">
        <f t="shared" si="36"/>
        <v>0</v>
      </c>
      <c r="DO91" s="5">
        <f t="shared" si="37"/>
        <v>0</v>
      </c>
      <c r="DP91" s="5">
        <f t="shared" si="38"/>
        <v>0</v>
      </c>
    </row>
    <row r="92" spans="1:120" x14ac:dyDescent="0.55000000000000004">
      <c r="A92" t="s">
        <v>137</v>
      </c>
      <c r="B92" s="6">
        <f t="shared" ref="B92:BM95" si="40">B50+B8</f>
        <v>0</v>
      </c>
      <c r="C92" s="6">
        <f t="shared" si="40"/>
        <v>0</v>
      </c>
      <c r="D92" s="6">
        <f t="shared" si="40"/>
        <v>0</v>
      </c>
      <c r="E92" s="6">
        <f t="shared" si="40"/>
        <v>0</v>
      </c>
      <c r="F92" s="6">
        <f t="shared" si="40"/>
        <v>0</v>
      </c>
      <c r="G92" s="6">
        <f t="shared" si="40"/>
        <v>0</v>
      </c>
      <c r="H92" s="6">
        <f t="shared" si="40"/>
        <v>0</v>
      </c>
      <c r="I92" s="6">
        <f t="shared" si="40"/>
        <v>0</v>
      </c>
      <c r="J92" s="6">
        <f t="shared" si="40"/>
        <v>0</v>
      </c>
      <c r="K92" s="6">
        <f t="shared" si="40"/>
        <v>0</v>
      </c>
      <c r="L92" s="6">
        <f t="shared" si="40"/>
        <v>0</v>
      </c>
      <c r="M92" s="6">
        <f t="shared" si="40"/>
        <v>0</v>
      </c>
      <c r="N92" s="6">
        <f t="shared" si="40"/>
        <v>0</v>
      </c>
      <c r="O92" s="6">
        <f t="shared" si="40"/>
        <v>0</v>
      </c>
      <c r="P92" s="6">
        <f t="shared" si="40"/>
        <v>0</v>
      </c>
      <c r="Q92" s="6">
        <f t="shared" si="40"/>
        <v>0</v>
      </c>
      <c r="R92" s="6">
        <f t="shared" si="40"/>
        <v>0</v>
      </c>
      <c r="S92" s="6">
        <f t="shared" si="40"/>
        <v>0</v>
      </c>
      <c r="T92" s="6">
        <f t="shared" si="40"/>
        <v>0</v>
      </c>
      <c r="U92" s="6">
        <f t="shared" si="40"/>
        <v>0</v>
      </c>
      <c r="V92" s="6">
        <f t="shared" si="40"/>
        <v>0</v>
      </c>
      <c r="W92" s="6">
        <f t="shared" si="40"/>
        <v>0</v>
      </c>
      <c r="X92" s="6">
        <f t="shared" si="40"/>
        <v>0</v>
      </c>
      <c r="Y92" s="6">
        <f t="shared" si="40"/>
        <v>0</v>
      </c>
      <c r="Z92" s="6">
        <f t="shared" si="40"/>
        <v>0</v>
      </c>
      <c r="AA92" s="6">
        <f t="shared" si="40"/>
        <v>0</v>
      </c>
      <c r="AB92" s="6">
        <f t="shared" si="40"/>
        <v>0</v>
      </c>
      <c r="AC92" s="6">
        <f t="shared" si="40"/>
        <v>0</v>
      </c>
      <c r="AD92" s="6">
        <f t="shared" si="40"/>
        <v>0</v>
      </c>
      <c r="AE92" s="6">
        <f t="shared" si="40"/>
        <v>0</v>
      </c>
      <c r="AF92" s="6">
        <f t="shared" si="40"/>
        <v>0</v>
      </c>
      <c r="AG92" s="6">
        <f t="shared" si="40"/>
        <v>0</v>
      </c>
      <c r="AH92" s="6">
        <f t="shared" si="40"/>
        <v>0</v>
      </c>
      <c r="AI92" s="6">
        <f t="shared" si="40"/>
        <v>0</v>
      </c>
      <c r="AJ92" s="6">
        <f t="shared" si="40"/>
        <v>0</v>
      </c>
      <c r="AK92" s="6">
        <f t="shared" si="40"/>
        <v>0</v>
      </c>
      <c r="AL92" s="6">
        <f t="shared" si="40"/>
        <v>0</v>
      </c>
      <c r="AM92" s="6">
        <f t="shared" si="40"/>
        <v>0</v>
      </c>
      <c r="AN92" s="6">
        <f t="shared" si="40"/>
        <v>0</v>
      </c>
      <c r="AO92" s="6">
        <f t="shared" si="40"/>
        <v>0</v>
      </c>
      <c r="AP92" s="6">
        <f t="shared" si="40"/>
        <v>0</v>
      </c>
      <c r="AQ92" s="6">
        <f t="shared" si="40"/>
        <v>0</v>
      </c>
      <c r="AR92" s="6">
        <f t="shared" si="40"/>
        <v>0</v>
      </c>
      <c r="AS92" s="6">
        <f t="shared" si="40"/>
        <v>0</v>
      </c>
      <c r="AT92" s="6">
        <f t="shared" si="40"/>
        <v>0</v>
      </c>
      <c r="AU92" s="6">
        <f t="shared" si="40"/>
        <v>0</v>
      </c>
      <c r="AV92" s="6">
        <f t="shared" si="40"/>
        <v>0</v>
      </c>
      <c r="AW92" s="6">
        <f t="shared" si="40"/>
        <v>0</v>
      </c>
      <c r="AX92" s="6">
        <f t="shared" si="40"/>
        <v>0</v>
      </c>
      <c r="AY92" s="6">
        <f t="shared" si="40"/>
        <v>0</v>
      </c>
      <c r="AZ92" s="6">
        <f t="shared" si="40"/>
        <v>0</v>
      </c>
      <c r="BA92" s="6">
        <f t="shared" si="40"/>
        <v>0</v>
      </c>
      <c r="BB92" s="6">
        <f t="shared" si="40"/>
        <v>0</v>
      </c>
      <c r="BC92" s="6">
        <f t="shared" si="40"/>
        <v>0</v>
      </c>
      <c r="BD92" s="6">
        <f t="shared" si="40"/>
        <v>0</v>
      </c>
      <c r="BE92" s="6">
        <f t="shared" si="40"/>
        <v>0</v>
      </c>
      <c r="BF92" s="6">
        <f t="shared" si="40"/>
        <v>0</v>
      </c>
      <c r="BG92" s="6">
        <f t="shared" si="40"/>
        <v>0</v>
      </c>
      <c r="BH92" s="6">
        <f t="shared" si="40"/>
        <v>0</v>
      </c>
      <c r="BI92" s="6">
        <f t="shared" si="40"/>
        <v>0</v>
      </c>
      <c r="BJ92" s="6">
        <f t="shared" si="40"/>
        <v>0</v>
      </c>
      <c r="BK92" s="6">
        <f t="shared" si="40"/>
        <v>0</v>
      </c>
      <c r="BL92" s="6">
        <f t="shared" si="40"/>
        <v>0</v>
      </c>
      <c r="BM92" s="6">
        <f t="shared" si="40"/>
        <v>0</v>
      </c>
      <c r="BN92" s="6">
        <f t="shared" si="24"/>
        <v>0</v>
      </c>
      <c r="BO92" s="6">
        <f t="shared" si="25"/>
        <v>0</v>
      </c>
      <c r="BP92" s="6">
        <f t="shared" si="25"/>
        <v>0</v>
      </c>
      <c r="BQ92" s="6">
        <f t="shared" si="25"/>
        <v>0</v>
      </c>
      <c r="BR92" s="6">
        <f t="shared" si="25"/>
        <v>0</v>
      </c>
      <c r="BS92" s="6">
        <f t="shared" si="25"/>
        <v>0</v>
      </c>
      <c r="BT92" s="6">
        <f t="shared" si="25"/>
        <v>0</v>
      </c>
      <c r="BU92" s="6">
        <f t="shared" si="25"/>
        <v>0</v>
      </c>
      <c r="BV92" s="6">
        <f t="shared" si="25"/>
        <v>0</v>
      </c>
      <c r="BW92" s="6">
        <f t="shared" si="25"/>
        <v>0</v>
      </c>
      <c r="BX92" s="6">
        <f t="shared" si="25"/>
        <v>0</v>
      </c>
      <c r="BY92" s="6">
        <f t="shared" si="25"/>
        <v>0</v>
      </c>
      <c r="BZ92" s="6">
        <f t="shared" si="25"/>
        <v>0</v>
      </c>
      <c r="CA92" s="6">
        <f t="shared" si="25"/>
        <v>0</v>
      </c>
      <c r="CB92" s="6">
        <f t="shared" si="25"/>
        <v>0</v>
      </c>
      <c r="CC92" s="6">
        <f t="shared" si="25"/>
        <v>0</v>
      </c>
      <c r="CD92" s="6">
        <f t="shared" ref="CD92:DJ92" si="41">CD50+CD8</f>
        <v>0</v>
      </c>
      <c r="CE92" s="6">
        <f t="shared" si="41"/>
        <v>0</v>
      </c>
      <c r="CF92" s="6">
        <f t="shared" si="41"/>
        <v>0</v>
      </c>
      <c r="CG92" s="6">
        <f t="shared" si="41"/>
        <v>0</v>
      </c>
      <c r="CH92" s="6">
        <f t="shared" si="41"/>
        <v>0</v>
      </c>
      <c r="CI92" s="6">
        <f t="shared" si="41"/>
        <v>0</v>
      </c>
      <c r="CJ92" s="6">
        <f t="shared" si="41"/>
        <v>0</v>
      </c>
      <c r="CK92" s="6">
        <f t="shared" si="41"/>
        <v>0</v>
      </c>
      <c r="CL92" s="6">
        <f t="shared" si="41"/>
        <v>0</v>
      </c>
      <c r="CM92" s="6">
        <f t="shared" si="41"/>
        <v>0</v>
      </c>
      <c r="CN92" s="6">
        <f t="shared" si="41"/>
        <v>0</v>
      </c>
      <c r="CO92" s="6">
        <f t="shared" si="41"/>
        <v>0</v>
      </c>
      <c r="CP92" s="6">
        <f t="shared" si="41"/>
        <v>0</v>
      </c>
      <c r="CQ92" s="6">
        <f t="shared" si="41"/>
        <v>0</v>
      </c>
      <c r="CR92" s="6">
        <f t="shared" si="41"/>
        <v>0</v>
      </c>
      <c r="CS92" s="6">
        <f t="shared" si="41"/>
        <v>0</v>
      </c>
      <c r="CT92" s="6">
        <f t="shared" si="41"/>
        <v>0</v>
      </c>
      <c r="CU92" s="6">
        <f t="shared" si="41"/>
        <v>0</v>
      </c>
      <c r="CV92" s="6">
        <f t="shared" si="41"/>
        <v>0</v>
      </c>
      <c r="CW92" s="6">
        <f t="shared" si="41"/>
        <v>0</v>
      </c>
      <c r="CX92" s="6">
        <f t="shared" si="41"/>
        <v>0</v>
      </c>
      <c r="CY92" s="6">
        <f t="shared" si="41"/>
        <v>0</v>
      </c>
      <c r="CZ92" s="6">
        <f t="shared" si="41"/>
        <v>0</v>
      </c>
      <c r="DA92" s="6">
        <f t="shared" si="41"/>
        <v>0</v>
      </c>
      <c r="DB92" s="6">
        <f t="shared" si="41"/>
        <v>0</v>
      </c>
      <c r="DC92" s="6">
        <f t="shared" si="41"/>
        <v>0</v>
      </c>
      <c r="DD92" s="6">
        <f t="shared" si="41"/>
        <v>0</v>
      </c>
      <c r="DE92" s="6">
        <f t="shared" si="41"/>
        <v>0</v>
      </c>
      <c r="DF92" s="6">
        <f t="shared" si="41"/>
        <v>0</v>
      </c>
      <c r="DG92" s="6">
        <f t="shared" si="41"/>
        <v>0</v>
      </c>
      <c r="DH92" s="6">
        <f t="shared" si="41"/>
        <v>0</v>
      </c>
      <c r="DI92" s="6">
        <f t="shared" si="41"/>
        <v>0</v>
      </c>
      <c r="DJ92" s="6">
        <f t="shared" si="41"/>
        <v>0</v>
      </c>
      <c r="DK92" s="5">
        <f t="shared" si="33"/>
        <v>0</v>
      </c>
      <c r="DL92" s="5">
        <f t="shared" si="34"/>
        <v>0</v>
      </c>
      <c r="DM92" s="5">
        <f t="shared" si="35"/>
        <v>0</v>
      </c>
      <c r="DN92" s="5">
        <f t="shared" si="36"/>
        <v>0</v>
      </c>
      <c r="DO92" s="5">
        <f t="shared" si="37"/>
        <v>0</v>
      </c>
      <c r="DP92" s="5">
        <f t="shared" si="38"/>
        <v>0</v>
      </c>
    </row>
    <row r="93" spans="1:120" x14ac:dyDescent="0.55000000000000004">
      <c r="A93" t="s">
        <v>138</v>
      </c>
      <c r="B93" s="6">
        <f t="shared" si="40"/>
        <v>0</v>
      </c>
      <c r="C93" s="6">
        <f t="shared" si="40"/>
        <v>0</v>
      </c>
      <c r="D93" s="6">
        <f t="shared" si="40"/>
        <v>0</v>
      </c>
      <c r="E93" s="6">
        <f t="shared" si="40"/>
        <v>0</v>
      </c>
      <c r="F93" s="6">
        <f t="shared" si="40"/>
        <v>0</v>
      </c>
      <c r="G93" s="6">
        <f t="shared" si="40"/>
        <v>0</v>
      </c>
      <c r="H93" s="6">
        <f t="shared" si="40"/>
        <v>0</v>
      </c>
      <c r="I93" s="6">
        <f t="shared" si="40"/>
        <v>0</v>
      </c>
      <c r="J93" s="6">
        <f t="shared" si="40"/>
        <v>0</v>
      </c>
      <c r="K93" s="6">
        <f t="shared" si="40"/>
        <v>0</v>
      </c>
      <c r="L93" s="6">
        <f t="shared" si="40"/>
        <v>0</v>
      </c>
      <c r="M93" s="6">
        <f t="shared" si="40"/>
        <v>0</v>
      </c>
      <c r="N93" s="6">
        <f t="shared" si="40"/>
        <v>0</v>
      </c>
      <c r="O93" s="6">
        <f t="shared" si="40"/>
        <v>0</v>
      </c>
      <c r="P93" s="6">
        <f t="shared" si="40"/>
        <v>0</v>
      </c>
      <c r="Q93" s="6">
        <f t="shared" si="40"/>
        <v>0</v>
      </c>
      <c r="R93" s="6">
        <f t="shared" si="40"/>
        <v>0</v>
      </c>
      <c r="S93" s="6">
        <f t="shared" si="40"/>
        <v>0</v>
      </c>
      <c r="T93" s="6">
        <f t="shared" si="40"/>
        <v>0</v>
      </c>
      <c r="U93" s="6">
        <f t="shared" si="40"/>
        <v>0</v>
      </c>
      <c r="V93" s="6">
        <f t="shared" si="40"/>
        <v>0</v>
      </c>
      <c r="W93" s="6">
        <f t="shared" si="40"/>
        <v>0</v>
      </c>
      <c r="X93" s="6">
        <f t="shared" si="40"/>
        <v>0</v>
      </c>
      <c r="Y93" s="6">
        <f t="shared" si="40"/>
        <v>0</v>
      </c>
      <c r="Z93" s="6">
        <f t="shared" si="40"/>
        <v>0</v>
      </c>
      <c r="AA93" s="6">
        <f t="shared" si="40"/>
        <v>0</v>
      </c>
      <c r="AB93" s="6">
        <f t="shared" si="40"/>
        <v>0</v>
      </c>
      <c r="AC93" s="6">
        <f t="shared" si="40"/>
        <v>0</v>
      </c>
      <c r="AD93" s="6">
        <f t="shared" si="40"/>
        <v>0</v>
      </c>
      <c r="AE93" s="6">
        <f t="shared" si="40"/>
        <v>0</v>
      </c>
      <c r="AF93" s="6">
        <f t="shared" si="40"/>
        <v>0</v>
      </c>
      <c r="AG93" s="6">
        <f t="shared" si="40"/>
        <v>0</v>
      </c>
      <c r="AH93" s="6">
        <f t="shared" si="40"/>
        <v>0</v>
      </c>
      <c r="AI93" s="6">
        <f t="shared" si="40"/>
        <v>0</v>
      </c>
      <c r="AJ93" s="6">
        <f t="shared" si="40"/>
        <v>0</v>
      </c>
      <c r="AK93" s="6">
        <f t="shared" si="40"/>
        <v>0</v>
      </c>
      <c r="AL93" s="6">
        <f t="shared" si="40"/>
        <v>0</v>
      </c>
      <c r="AM93" s="6">
        <f t="shared" si="40"/>
        <v>0</v>
      </c>
      <c r="AN93" s="6">
        <f t="shared" si="40"/>
        <v>0</v>
      </c>
      <c r="AO93" s="6">
        <f t="shared" si="40"/>
        <v>0</v>
      </c>
      <c r="AP93" s="6">
        <f t="shared" si="40"/>
        <v>0</v>
      </c>
      <c r="AQ93" s="6">
        <f t="shared" si="40"/>
        <v>0</v>
      </c>
      <c r="AR93" s="6">
        <f t="shared" si="40"/>
        <v>0</v>
      </c>
      <c r="AS93" s="6">
        <f t="shared" si="40"/>
        <v>0</v>
      </c>
      <c r="AT93" s="6">
        <f t="shared" si="40"/>
        <v>0</v>
      </c>
      <c r="AU93" s="6">
        <f t="shared" si="40"/>
        <v>0</v>
      </c>
      <c r="AV93" s="6">
        <f t="shared" si="40"/>
        <v>0</v>
      </c>
      <c r="AW93" s="6">
        <f t="shared" si="40"/>
        <v>0</v>
      </c>
      <c r="AX93" s="6">
        <f t="shared" si="40"/>
        <v>0</v>
      </c>
      <c r="AY93" s="6">
        <f t="shared" si="40"/>
        <v>0</v>
      </c>
      <c r="AZ93" s="6">
        <f t="shared" si="40"/>
        <v>0</v>
      </c>
      <c r="BA93" s="6">
        <f t="shared" si="40"/>
        <v>0</v>
      </c>
      <c r="BB93" s="6">
        <f t="shared" si="40"/>
        <v>0</v>
      </c>
      <c r="BC93" s="6">
        <f t="shared" si="40"/>
        <v>0</v>
      </c>
      <c r="BD93" s="6">
        <f t="shared" si="40"/>
        <v>0</v>
      </c>
      <c r="BE93" s="6">
        <f t="shared" si="40"/>
        <v>0</v>
      </c>
      <c r="BF93" s="6">
        <f t="shared" si="40"/>
        <v>0</v>
      </c>
      <c r="BG93" s="6">
        <f t="shared" si="40"/>
        <v>0</v>
      </c>
      <c r="BH93" s="6">
        <f t="shared" si="40"/>
        <v>0</v>
      </c>
      <c r="BI93" s="6">
        <f t="shared" si="40"/>
        <v>0</v>
      </c>
      <c r="BJ93" s="6">
        <f t="shared" si="40"/>
        <v>0</v>
      </c>
      <c r="BK93" s="6">
        <f t="shared" si="40"/>
        <v>0</v>
      </c>
      <c r="BL93" s="6">
        <f t="shared" si="40"/>
        <v>0</v>
      </c>
      <c r="BM93" s="6">
        <f t="shared" si="40"/>
        <v>0</v>
      </c>
      <c r="BN93" s="6">
        <f t="shared" si="24"/>
        <v>0</v>
      </c>
      <c r="BO93" s="6">
        <f t="shared" ref="BO93:DJ98" si="42">BO51+BO9</f>
        <v>0</v>
      </c>
      <c r="BP93" s="6">
        <f t="shared" si="42"/>
        <v>0</v>
      </c>
      <c r="BQ93" s="6">
        <f t="shared" si="42"/>
        <v>0</v>
      </c>
      <c r="BR93" s="6">
        <f t="shared" si="42"/>
        <v>0</v>
      </c>
      <c r="BS93" s="6">
        <f t="shared" si="42"/>
        <v>0</v>
      </c>
      <c r="BT93" s="6">
        <f t="shared" si="42"/>
        <v>0</v>
      </c>
      <c r="BU93" s="6">
        <f t="shared" si="42"/>
        <v>0</v>
      </c>
      <c r="BV93" s="6">
        <f t="shared" si="42"/>
        <v>0</v>
      </c>
      <c r="BW93" s="6">
        <f t="shared" si="42"/>
        <v>0</v>
      </c>
      <c r="BX93" s="6">
        <f t="shared" si="42"/>
        <v>0</v>
      </c>
      <c r="BY93" s="6">
        <f t="shared" si="42"/>
        <v>0</v>
      </c>
      <c r="BZ93" s="6">
        <f t="shared" si="42"/>
        <v>0</v>
      </c>
      <c r="CA93" s="6">
        <f t="shared" si="42"/>
        <v>0</v>
      </c>
      <c r="CB93" s="6">
        <f t="shared" si="42"/>
        <v>0</v>
      </c>
      <c r="CC93" s="6">
        <f t="shared" si="42"/>
        <v>0</v>
      </c>
      <c r="CD93" s="6">
        <f t="shared" si="42"/>
        <v>0</v>
      </c>
      <c r="CE93" s="6">
        <f t="shared" si="42"/>
        <v>0</v>
      </c>
      <c r="CF93" s="6">
        <f t="shared" si="42"/>
        <v>0</v>
      </c>
      <c r="CG93" s="6">
        <f t="shared" si="42"/>
        <v>0</v>
      </c>
      <c r="CH93" s="6">
        <f t="shared" si="42"/>
        <v>0</v>
      </c>
      <c r="CI93" s="6">
        <f t="shared" si="42"/>
        <v>0</v>
      </c>
      <c r="CJ93" s="6">
        <f t="shared" si="42"/>
        <v>0</v>
      </c>
      <c r="CK93" s="6">
        <f t="shared" si="42"/>
        <v>0</v>
      </c>
      <c r="CL93" s="6">
        <f t="shared" si="42"/>
        <v>0</v>
      </c>
      <c r="CM93" s="6">
        <f t="shared" si="42"/>
        <v>0</v>
      </c>
      <c r="CN93" s="6">
        <f t="shared" si="42"/>
        <v>0</v>
      </c>
      <c r="CO93" s="6">
        <f t="shared" si="42"/>
        <v>0</v>
      </c>
      <c r="CP93" s="6">
        <f t="shared" si="42"/>
        <v>0</v>
      </c>
      <c r="CQ93" s="6">
        <f t="shared" si="42"/>
        <v>0</v>
      </c>
      <c r="CR93" s="6">
        <f t="shared" si="42"/>
        <v>0</v>
      </c>
      <c r="CS93" s="6">
        <f t="shared" si="42"/>
        <v>0</v>
      </c>
      <c r="CT93" s="6">
        <f t="shared" si="42"/>
        <v>0</v>
      </c>
      <c r="CU93" s="6">
        <f t="shared" si="42"/>
        <v>0</v>
      </c>
      <c r="CV93" s="6">
        <f t="shared" si="42"/>
        <v>0</v>
      </c>
      <c r="CW93" s="6">
        <f t="shared" si="42"/>
        <v>0</v>
      </c>
      <c r="CX93" s="6">
        <f t="shared" si="42"/>
        <v>0</v>
      </c>
      <c r="CY93" s="6">
        <f t="shared" si="42"/>
        <v>0</v>
      </c>
      <c r="CZ93" s="6">
        <f t="shared" si="42"/>
        <v>0</v>
      </c>
      <c r="DA93" s="6">
        <f t="shared" si="42"/>
        <v>0</v>
      </c>
      <c r="DB93" s="6">
        <f t="shared" si="42"/>
        <v>0</v>
      </c>
      <c r="DC93" s="6">
        <f t="shared" si="42"/>
        <v>0</v>
      </c>
      <c r="DD93" s="6">
        <f t="shared" si="42"/>
        <v>0</v>
      </c>
      <c r="DE93" s="6">
        <f t="shared" si="42"/>
        <v>0</v>
      </c>
      <c r="DF93" s="6">
        <f t="shared" si="42"/>
        <v>0</v>
      </c>
      <c r="DG93" s="6">
        <f t="shared" si="42"/>
        <v>0</v>
      </c>
      <c r="DH93" s="6">
        <f t="shared" si="42"/>
        <v>0</v>
      </c>
      <c r="DI93" s="6">
        <f t="shared" si="42"/>
        <v>0</v>
      </c>
      <c r="DJ93" s="6">
        <f t="shared" si="42"/>
        <v>0</v>
      </c>
      <c r="DK93" s="5">
        <f t="shared" si="33"/>
        <v>0</v>
      </c>
      <c r="DL93" s="5">
        <f t="shared" si="34"/>
        <v>0</v>
      </c>
      <c r="DM93" s="5">
        <f t="shared" si="35"/>
        <v>0</v>
      </c>
      <c r="DN93" s="5">
        <f t="shared" si="36"/>
        <v>0</v>
      </c>
      <c r="DO93" s="5">
        <f t="shared" si="37"/>
        <v>0</v>
      </c>
      <c r="DP93" s="5">
        <f t="shared" si="38"/>
        <v>0</v>
      </c>
    </row>
    <row r="94" spans="1:120" x14ac:dyDescent="0.55000000000000004">
      <c r="A94" t="s">
        <v>139</v>
      </c>
      <c r="B94" s="6">
        <f t="shared" si="40"/>
        <v>0</v>
      </c>
      <c r="C94" s="6">
        <f t="shared" si="40"/>
        <v>0</v>
      </c>
      <c r="D94" s="6">
        <f t="shared" si="40"/>
        <v>0</v>
      </c>
      <c r="E94" s="6">
        <f t="shared" si="40"/>
        <v>0</v>
      </c>
      <c r="F94" s="6">
        <f t="shared" si="40"/>
        <v>0</v>
      </c>
      <c r="G94" s="6">
        <f t="shared" si="40"/>
        <v>0</v>
      </c>
      <c r="H94" s="6">
        <f t="shared" si="40"/>
        <v>0</v>
      </c>
      <c r="I94" s="6">
        <f t="shared" si="40"/>
        <v>0</v>
      </c>
      <c r="J94" s="6">
        <f t="shared" si="40"/>
        <v>0</v>
      </c>
      <c r="K94" s="6">
        <f t="shared" si="40"/>
        <v>0</v>
      </c>
      <c r="L94" s="6">
        <f t="shared" si="40"/>
        <v>0</v>
      </c>
      <c r="M94" s="6">
        <f t="shared" si="40"/>
        <v>0</v>
      </c>
      <c r="N94" s="6">
        <f t="shared" si="40"/>
        <v>0</v>
      </c>
      <c r="O94" s="6">
        <f t="shared" si="40"/>
        <v>0</v>
      </c>
      <c r="P94" s="6">
        <f t="shared" si="40"/>
        <v>0</v>
      </c>
      <c r="Q94" s="6">
        <f t="shared" si="40"/>
        <v>0</v>
      </c>
      <c r="R94" s="6">
        <f t="shared" si="40"/>
        <v>0</v>
      </c>
      <c r="S94" s="6">
        <f t="shared" si="40"/>
        <v>0</v>
      </c>
      <c r="T94" s="6">
        <f t="shared" si="40"/>
        <v>0</v>
      </c>
      <c r="U94" s="6">
        <f t="shared" si="40"/>
        <v>0</v>
      </c>
      <c r="V94" s="6">
        <f t="shared" si="40"/>
        <v>0</v>
      </c>
      <c r="W94" s="6">
        <f t="shared" si="40"/>
        <v>0</v>
      </c>
      <c r="X94" s="6">
        <f t="shared" si="40"/>
        <v>0</v>
      </c>
      <c r="Y94" s="6">
        <f t="shared" si="40"/>
        <v>0</v>
      </c>
      <c r="Z94" s="6">
        <f t="shared" si="40"/>
        <v>0</v>
      </c>
      <c r="AA94" s="6">
        <f t="shared" si="40"/>
        <v>0</v>
      </c>
      <c r="AB94" s="6">
        <f t="shared" si="40"/>
        <v>0</v>
      </c>
      <c r="AC94" s="6">
        <f t="shared" si="40"/>
        <v>0</v>
      </c>
      <c r="AD94" s="6">
        <f t="shared" si="40"/>
        <v>0</v>
      </c>
      <c r="AE94" s="6">
        <f t="shared" si="40"/>
        <v>0</v>
      </c>
      <c r="AF94" s="6">
        <f t="shared" si="40"/>
        <v>0</v>
      </c>
      <c r="AG94" s="6">
        <f t="shared" si="40"/>
        <v>0</v>
      </c>
      <c r="AH94" s="6">
        <f t="shared" si="40"/>
        <v>0</v>
      </c>
      <c r="AI94" s="6">
        <f t="shared" si="40"/>
        <v>0</v>
      </c>
      <c r="AJ94" s="6">
        <f t="shared" si="40"/>
        <v>0</v>
      </c>
      <c r="AK94" s="6">
        <f t="shared" si="40"/>
        <v>0</v>
      </c>
      <c r="AL94" s="6">
        <f t="shared" si="40"/>
        <v>0</v>
      </c>
      <c r="AM94" s="6">
        <f t="shared" si="40"/>
        <v>0</v>
      </c>
      <c r="AN94" s="6">
        <f t="shared" si="40"/>
        <v>0</v>
      </c>
      <c r="AO94" s="6">
        <f t="shared" si="40"/>
        <v>0</v>
      </c>
      <c r="AP94" s="6">
        <f t="shared" si="40"/>
        <v>0</v>
      </c>
      <c r="AQ94" s="6">
        <f t="shared" si="40"/>
        <v>0</v>
      </c>
      <c r="AR94" s="6">
        <f t="shared" si="40"/>
        <v>0</v>
      </c>
      <c r="AS94" s="6">
        <f t="shared" si="40"/>
        <v>0</v>
      </c>
      <c r="AT94" s="6">
        <f t="shared" si="40"/>
        <v>0</v>
      </c>
      <c r="AU94" s="6">
        <f t="shared" si="40"/>
        <v>0</v>
      </c>
      <c r="AV94" s="6">
        <f t="shared" si="40"/>
        <v>0</v>
      </c>
      <c r="AW94" s="6">
        <f t="shared" si="40"/>
        <v>0</v>
      </c>
      <c r="AX94" s="6">
        <f t="shared" si="40"/>
        <v>0</v>
      </c>
      <c r="AY94" s="6">
        <f t="shared" si="40"/>
        <v>0</v>
      </c>
      <c r="AZ94" s="6">
        <f t="shared" si="40"/>
        <v>0</v>
      </c>
      <c r="BA94" s="6">
        <f t="shared" si="40"/>
        <v>0</v>
      </c>
      <c r="BB94" s="6">
        <f t="shared" si="40"/>
        <v>0</v>
      </c>
      <c r="BC94" s="6">
        <f t="shared" si="40"/>
        <v>0</v>
      </c>
      <c r="BD94" s="6">
        <f t="shared" si="40"/>
        <v>0</v>
      </c>
      <c r="BE94" s="6">
        <f t="shared" si="40"/>
        <v>0</v>
      </c>
      <c r="BF94" s="6">
        <f t="shared" si="40"/>
        <v>0</v>
      </c>
      <c r="BG94" s="6">
        <f t="shared" si="40"/>
        <v>0</v>
      </c>
      <c r="BH94" s="6">
        <f t="shared" si="40"/>
        <v>0</v>
      </c>
      <c r="BI94" s="6">
        <f t="shared" si="40"/>
        <v>0</v>
      </c>
      <c r="BJ94" s="6">
        <f t="shared" si="40"/>
        <v>0</v>
      </c>
      <c r="BK94" s="6">
        <f t="shared" si="40"/>
        <v>0</v>
      </c>
      <c r="BL94" s="6">
        <f t="shared" si="40"/>
        <v>0</v>
      </c>
      <c r="BM94" s="6">
        <f t="shared" si="40"/>
        <v>0</v>
      </c>
      <c r="BN94" s="6">
        <f t="shared" si="24"/>
        <v>0</v>
      </c>
      <c r="BO94" s="6">
        <f t="shared" si="42"/>
        <v>0</v>
      </c>
      <c r="BP94" s="6">
        <f t="shared" si="42"/>
        <v>0</v>
      </c>
      <c r="BQ94" s="6">
        <f t="shared" si="42"/>
        <v>0</v>
      </c>
      <c r="BR94" s="6">
        <f t="shared" si="42"/>
        <v>0</v>
      </c>
      <c r="BS94" s="6">
        <f t="shared" si="42"/>
        <v>0</v>
      </c>
      <c r="BT94" s="6">
        <f t="shared" si="42"/>
        <v>0</v>
      </c>
      <c r="BU94" s="6">
        <f t="shared" si="42"/>
        <v>0</v>
      </c>
      <c r="BV94" s="6">
        <f t="shared" si="42"/>
        <v>0</v>
      </c>
      <c r="BW94" s="6">
        <f t="shared" si="42"/>
        <v>0</v>
      </c>
      <c r="BX94" s="6">
        <f t="shared" si="42"/>
        <v>0</v>
      </c>
      <c r="BY94" s="6">
        <f t="shared" si="42"/>
        <v>0</v>
      </c>
      <c r="BZ94" s="6">
        <f t="shared" si="42"/>
        <v>0</v>
      </c>
      <c r="CA94" s="6">
        <f t="shared" si="42"/>
        <v>0</v>
      </c>
      <c r="CB94" s="6">
        <f t="shared" si="42"/>
        <v>0</v>
      </c>
      <c r="CC94" s="6">
        <f t="shared" si="42"/>
        <v>0</v>
      </c>
      <c r="CD94" s="6">
        <f t="shared" si="42"/>
        <v>0</v>
      </c>
      <c r="CE94" s="6">
        <f t="shared" si="42"/>
        <v>0</v>
      </c>
      <c r="CF94" s="6">
        <f t="shared" si="42"/>
        <v>0</v>
      </c>
      <c r="CG94" s="6">
        <f t="shared" si="42"/>
        <v>0</v>
      </c>
      <c r="CH94" s="6">
        <f t="shared" si="42"/>
        <v>0</v>
      </c>
      <c r="CI94" s="6">
        <f t="shared" si="42"/>
        <v>0</v>
      </c>
      <c r="CJ94" s="6">
        <f t="shared" si="42"/>
        <v>0</v>
      </c>
      <c r="CK94" s="6">
        <f t="shared" si="42"/>
        <v>0</v>
      </c>
      <c r="CL94" s="6">
        <f t="shared" si="42"/>
        <v>0</v>
      </c>
      <c r="CM94" s="6">
        <f t="shared" si="42"/>
        <v>0</v>
      </c>
      <c r="CN94" s="6">
        <f t="shared" si="42"/>
        <v>0</v>
      </c>
      <c r="CO94" s="6">
        <f t="shared" si="42"/>
        <v>0</v>
      </c>
      <c r="CP94" s="6">
        <f t="shared" si="42"/>
        <v>0</v>
      </c>
      <c r="CQ94" s="6">
        <f t="shared" si="42"/>
        <v>0</v>
      </c>
      <c r="CR94" s="6">
        <f t="shared" si="42"/>
        <v>0</v>
      </c>
      <c r="CS94" s="6">
        <f t="shared" si="42"/>
        <v>0</v>
      </c>
      <c r="CT94" s="6">
        <f t="shared" si="42"/>
        <v>0</v>
      </c>
      <c r="CU94" s="6">
        <f t="shared" si="42"/>
        <v>0</v>
      </c>
      <c r="CV94" s="6">
        <f t="shared" si="42"/>
        <v>0</v>
      </c>
      <c r="CW94" s="6">
        <f t="shared" si="42"/>
        <v>0</v>
      </c>
      <c r="CX94" s="6">
        <f t="shared" si="42"/>
        <v>0</v>
      </c>
      <c r="CY94" s="6">
        <f t="shared" si="42"/>
        <v>0</v>
      </c>
      <c r="CZ94" s="6">
        <f t="shared" si="42"/>
        <v>0</v>
      </c>
      <c r="DA94" s="6">
        <f t="shared" si="42"/>
        <v>0</v>
      </c>
      <c r="DB94" s="6">
        <f t="shared" si="42"/>
        <v>0</v>
      </c>
      <c r="DC94" s="6">
        <f t="shared" si="42"/>
        <v>0</v>
      </c>
      <c r="DD94" s="6">
        <f t="shared" si="42"/>
        <v>0</v>
      </c>
      <c r="DE94" s="6">
        <f t="shared" si="42"/>
        <v>0</v>
      </c>
      <c r="DF94" s="6">
        <f t="shared" si="42"/>
        <v>0</v>
      </c>
      <c r="DG94" s="6">
        <f t="shared" si="42"/>
        <v>0</v>
      </c>
      <c r="DH94" s="6">
        <f t="shared" si="42"/>
        <v>0</v>
      </c>
      <c r="DI94" s="6">
        <f t="shared" si="42"/>
        <v>0</v>
      </c>
      <c r="DJ94" s="6">
        <f t="shared" si="42"/>
        <v>0</v>
      </c>
      <c r="DK94" s="5">
        <f t="shared" si="33"/>
        <v>0</v>
      </c>
      <c r="DL94" s="5">
        <f t="shared" si="34"/>
        <v>0</v>
      </c>
      <c r="DM94" s="5">
        <f t="shared" si="35"/>
        <v>0</v>
      </c>
      <c r="DN94" s="5">
        <f t="shared" si="36"/>
        <v>0</v>
      </c>
      <c r="DO94" s="5">
        <f t="shared" si="37"/>
        <v>0</v>
      </c>
      <c r="DP94" s="5">
        <f t="shared" si="38"/>
        <v>0</v>
      </c>
    </row>
    <row r="95" spans="1:120" x14ac:dyDescent="0.55000000000000004">
      <c r="A95" t="s">
        <v>140</v>
      </c>
      <c r="B95" s="6">
        <f t="shared" si="40"/>
        <v>0</v>
      </c>
      <c r="C95" s="6">
        <f t="shared" si="40"/>
        <v>0</v>
      </c>
      <c r="D95" s="6">
        <f t="shared" si="40"/>
        <v>0</v>
      </c>
      <c r="E95" s="6">
        <f t="shared" si="40"/>
        <v>0</v>
      </c>
      <c r="F95" s="6">
        <f t="shared" si="40"/>
        <v>0</v>
      </c>
      <c r="G95" s="6">
        <f t="shared" si="40"/>
        <v>0</v>
      </c>
      <c r="H95" s="6">
        <f t="shared" si="40"/>
        <v>0</v>
      </c>
      <c r="I95" s="6">
        <f t="shared" si="40"/>
        <v>0</v>
      </c>
      <c r="J95" s="6">
        <f t="shared" si="40"/>
        <v>0</v>
      </c>
      <c r="K95" s="6">
        <f t="shared" si="40"/>
        <v>0</v>
      </c>
      <c r="L95" s="6">
        <f t="shared" si="40"/>
        <v>0</v>
      </c>
      <c r="M95" s="6">
        <f t="shared" si="40"/>
        <v>0</v>
      </c>
      <c r="N95" s="6">
        <f t="shared" si="40"/>
        <v>0</v>
      </c>
      <c r="O95" s="6">
        <f t="shared" si="40"/>
        <v>0</v>
      </c>
      <c r="P95" s="6">
        <f t="shared" si="40"/>
        <v>0</v>
      </c>
      <c r="Q95" s="6">
        <f t="shared" si="40"/>
        <v>0</v>
      </c>
      <c r="R95" s="6">
        <f t="shared" si="40"/>
        <v>0</v>
      </c>
      <c r="S95" s="6">
        <f t="shared" si="40"/>
        <v>0</v>
      </c>
      <c r="T95" s="6">
        <f t="shared" si="40"/>
        <v>0</v>
      </c>
      <c r="U95" s="6">
        <f t="shared" si="40"/>
        <v>0</v>
      </c>
      <c r="V95" s="6">
        <f t="shared" si="40"/>
        <v>0</v>
      </c>
      <c r="W95" s="6">
        <f t="shared" si="40"/>
        <v>0</v>
      </c>
      <c r="X95" s="6">
        <f t="shared" si="40"/>
        <v>0</v>
      </c>
      <c r="Y95" s="6">
        <f t="shared" si="40"/>
        <v>0</v>
      </c>
      <c r="Z95" s="6">
        <f t="shared" si="40"/>
        <v>0</v>
      </c>
      <c r="AA95" s="6">
        <f t="shared" si="40"/>
        <v>0</v>
      </c>
      <c r="AB95" s="6">
        <f t="shared" si="40"/>
        <v>0</v>
      </c>
      <c r="AC95" s="6">
        <f t="shared" si="40"/>
        <v>0</v>
      </c>
      <c r="AD95" s="6">
        <f t="shared" si="40"/>
        <v>0</v>
      </c>
      <c r="AE95" s="6">
        <f t="shared" si="40"/>
        <v>0</v>
      </c>
      <c r="AF95" s="6">
        <f t="shared" si="40"/>
        <v>0</v>
      </c>
      <c r="AG95" s="6">
        <f t="shared" si="40"/>
        <v>0</v>
      </c>
      <c r="AH95" s="6">
        <f t="shared" si="40"/>
        <v>0</v>
      </c>
      <c r="AI95" s="6">
        <f t="shared" si="40"/>
        <v>0</v>
      </c>
      <c r="AJ95" s="6">
        <f t="shared" si="40"/>
        <v>0</v>
      </c>
      <c r="AK95" s="6">
        <f t="shared" si="40"/>
        <v>0</v>
      </c>
      <c r="AL95" s="6">
        <f t="shared" si="40"/>
        <v>0</v>
      </c>
      <c r="AM95" s="6">
        <f t="shared" si="40"/>
        <v>0</v>
      </c>
      <c r="AN95" s="6">
        <f t="shared" si="40"/>
        <v>0</v>
      </c>
      <c r="AO95" s="6">
        <f t="shared" si="40"/>
        <v>0</v>
      </c>
      <c r="AP95" s="6">
        <f t="shared" si="40"/>
        <v>0</v>
      </c>
      <c r="AQ95" s="6">
        <f t="shared" si="40"/>
        <v>0</v>
      </c>
      <c r="AR95" s="6">
        <f t="shared" si="40"/>
        <v>0</v>
      </c>
      <c r="AS95" s="6">
        <f t="shared" si="40"/>
        <v>0</v>
      </c>
      <c r="AT95" s="6">
        <f t="shared" si="40"/>
        <v>0</v>
      </c>
      <c r="AU95" s="6">
        <f t="shared" si="40"/>
        <v>0</v>
      </c>
      <c r="AV95" s="6">
        <f t="shared" si="40"/>
        <v>0</v>
      </c>
      <c r="AW95" s="6">
        <f t="shared" si="40"/>
        <v>0</v>
      </c>
      <c r="AX95" s="6">
        <f t="shared" si="40"/>
        <v>0</v>
      </c>
      <c r="AY95" s="6">
        <f t="shared" si="40"/>
        <v>0</v>
      </c>
      <c r="AZ95" s="6">
        <f t="shared" si="40"/>
        <v>0</v>
      </c>
      <c r="BA95" s="6">
        <f t="shared" si="40"/>
        <v>0</v>
      </c>
      <c r="BB95" s="6">
        <f t="shared" si="40"/>
        <v>0</v>
      </c>
      <c r="BC95" s="6">
        <f t="shared" si="40"/>
        <v>0</v>
      </c>
      <c r="BD95" s="6">
        <f t="shared" si="40"/>
        <v>0</v>
      </c>
      <c r="BE95" s="6">
        <f t="shared" si="40"/>
        <v>0</v>
      </c>
      <c r="BF95" s="6">
        <f t="shared" si="40"/>
        <v>0</v>
      </c>
      <c r="BG95" s="6">
        <f t="shared" si="40"/>
        <v>0</v>
      </c>
      <c r="BH95" s="6">
        <f t="shared" si="40"/>
        <v>0</v>
      </c>
      <c r="BI95" s="6">
        <f t="shared" si="40"/>
        <v>0</v>
      </c>
      <c r="BJ95" s="6">
        <f t="shared" si="40"/>
        <v>0</v>
      </c>
      <c r="BK95" s="6">
        <f t="shared" si="40"/>
        <v>0</v>
      </c>
      <c r="BL95" s="6">
        <f t="shared" si="40"/>
        <v>0</v>
      </c>
      <c r="BM95" s="6">
        <f t="shared" ref="BM95" si="43">BM53+BM11</f>
        <v>0</v>
      </c>
      <c r="BN95" s="6">
        <f t="shared" si="24"/>
        <v>0</v>
      </c>
      <c r="BO95" s="6">
        <f t="shared" si="42"/>
        <v>0</v>
      </c>
      <c r="BP95" s="6">
        <f t="shared" si="42"/>
        <v>0</v>
      </c>
      <c r="BQ95" s="6">
        <f t="shared" si="42"/>
        <v>0</v>
      </c>
      <c r="BR95" s="6">
        <f t="shared" si="42"/>
        <v>0</v>
      </c>
      <c r="BS95" s="6">
        <f t="shared" si="42"/>
        <v>0</v>
      </c>
      <c r="BT95" s="6">
        <f t="shared" si="42"/>
        <v>0</v>
      </c>
      <c r="BU95" s="6">
        <f t="shared" si="42"/>
        <v>0</v>
      </c>
      <c r="BV95" s="6">
        <f t="shared" si="42"/>
        <v>0</v>
      </c>
      <c r="BW95" s="6">
        <f t="shared" si="42"/>
        <v>0</v>
      </c>
      <c r="BX95" s="6">
        <f t="shared" si="42"/>
        <v>0</v>
      </c>
      <c r="BY95" s="6">
        <f t="shared" si="42"/>
        <v>0</v>
      </c>
      <c r="BZ95" s="6">
        <f t="shared" si="42"/>
        <v>0</v>
      </c>
      <c r="CA95" s="6">
        <f t="shared" si="42"/>
        <v>0</v>
      </c>
      <c r="CB95" s="6">
        <f t="shared" si="42"/>
        <v>0</v>
      </c>
      <c r="CC95" s="6">
        <f t="shared" si="42"/>
        <v>0</v>
      </c>
      <c r="CD95" s="6">
        <f t="shared" si="42"/>
        <v>0</v>
      </c>
      <c r="CE95" s="6">
        <f t="shared" si="42"/>
        <v>0</v>
      </c>
      <c r="CF95" s="6">
        <f t="shared" si="42"/>
        <v>0</v>
      </c>
      <c r="CG95" s="6">
        <f t="shared" si="42"/>
        <v>0</v>
      </c>
      <c r="CH95" s="6">
        <f t="shared" si="42"/>
        <v>0</v>
      </c>
      <c r="CI95" s="6">
        <f t="shared" si="42"/>
        <v>0</v>
      </c>
      <c r="CJ95" s="6">
        <f t="shared" si="42"/>
        <v>0</v>
      </c>
      <c r="CK95" s="6">
        <f t="shared" si="42"/>
        <v>0</v>
      </c>
      <c r="CL95" s="6">
        <f t="shared" si="42"/>
        <v>0</v>
      </c>
      <c r="CM95" s="6">
        <f t="shared" si="42"/>
        <v>0</v>
      </c>
      <c r="CN95" s="6">
        <f t="shared" si="42"/>
        <v>0</v>
      </c>
      <c r="CO95" s="6">
        <f t="shared" si="42"/>
        <v>0</v>
      </c>
      <c r="CP95" s="6">
        <f t="shared" si="42"/>
        <v>0</v>
      </c>
      <c r="CQ95" s="6">
        <f t="shared" si="42"/>
        <v>0</v>
      </c>
      <c r="CR95" s="6">
        <f t="shared" si="42"/>
        <v>0</v>
      </c>
      <c r="CS95" s="6">
        <f t="shared" si="42"/>
        <v>0</v>
      </c>
      <c r="CT95" s="6">
        <f t="shared" si="42"/>
        <v>0</v>
      </c>
      <c r="CU95" s="6">
        <f t="shared" si="42"/>
        <v>0</v>
      </c>
      <c r="CV95" s="6">
        <f t="shared" si="42"/>
        <v>0</v>
      </c>
      <c r="CW95" s="6">
        <f t="shared" si="42"/>
        <v>0</v>
      </c>
      <c r="CX95" s="6">
        <f t="shared" si="42"/>
        <v>0</v>
      </c>
      <c r="CY95" s="6">
        <f t="shared" si="42"/>
        <v>0</v>
      </c>
      <c r="CZ95" s="6">
        <f t="shared" si="42"/>
        <v>0</v>
      </c>
      <c r="DA95" s="6">
        <f t="shared" si="42"/>
        <v>0</v>
      </c>
      <c r="DB95" s="6">
        <f t="shared" si="42"/>
        <v>0</v>
      </c>
      <c r="DC95" s="6">
        <f t="shared" si="42"/>
        <v>0</v>
      </c>
      <c r="DD95" s="6">
        <f t="shared" si="42"/>
        <v>0</v>
      </c>
      <c r="DE95" s="6">
        <f t="shared" si="42"/>
        <v>0</v>
      </c>
      <c r="DF95" s="6">
        <f t="shared" si="42"/>
        <v>0</v>
      </c>
      <c r="DG95" s="6">
        <f t="shared" si="42"/>
        <v>0</v>
      </c>
      <c r="DH95" s="6">
        <f t="shared" si="42"/>
        <v>0</v>
      </c>
      <c r="DI95" s="6">
        <f t="shared" si="42"/>
        <v>0</v>
      </c>
      <c r="DJ95" s="6">
        <f t="shared" si="42"/>
        <v>0</v>
      </c>
      <c r="DK95" s="5">
        <f t="shared" si="33"/>
        <v>0</v>
      </c>
      <c r="DL95" s="5">
        <f t="shared" si="34"/>
        <v>0</v>
      </c>
      <c r="DM95" s="5">
        <f t="shared" si="35"/>
        <v>0</v>
      </c>
      <c r="DN95" s="5">
        <f t="shared" si="36"/>
        <v>0</v>
      </c>
      <c r="DO95" s="5">
        <f t="shared" si="37"/>
        <v>0</v>
      </c>
      <c r="DP95" s="5">
        <f t="shared" si="38"/>
        <v>0</v>
      </c>
    </row>
    <row r="96" spans="1:120" x14ac:dyDescent="0.55000000000000004">
      <c r="A96" t="s">
        <v>141</v>
      </c>
      <c r="B96" s="6">
        <f t="shared" ref="B96:BM99" si="44">B54+B12</f>
        <v>0</v>
      </c>
      <c r="C96" s="6">
        <f t="shared" si="44"/>
        <v>0</v>
      </c>
      <c r="D96" s="6">
        <f t="shared" si="44"/>
        <v>0</v>
      </c>
      <c r="E96" s="6">
        <f t="shared" si="44"/>
        <v>0</v>
      </c>
      <c r="F96" s="6">
        <f t="shared" si="44"/>
        <v>0</v>
      </c>
      <c r="G96" s="6">
        <f t="shared" si="44"/>
        <v>0</v>
      </c>
      <c r="H96" s="6">
        <f t="shared" si="44"/>
        <v>0</v>
      </c>
      <c r="I96" s="6">
        <f t="shared" si="44"/>
        <v>0</v>
      </c>
      <c r="J96" s="6">
        <f t="shared" si="44"/>
        <v>0</v>
      </c>
      <c r="K96" s="6">
        <f t="shared" si="44"/>
        <v>0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0</v>
      </c>
      <c r="R96" s="6">
        <f t="shared" si="44"/>
        <v>0</v>
      </c>
      <c r="S96" s="6">
        <f t="shared" si="44"/>
        <v>0</v>
      </c>
      <c r="T96" s="6">
        <f t="shared" si="44"/>
        <v>0</v>
      </c>
      <c r="U96" s="6">
        <f t="shared" si="44"/>
        <v>0</v>
      </c>
      <c r="V96" s="6">
        <f t="shared" si="44"/>
        <v>0</v>
      </c>
      <c r="W96" s="6">
        <f t="shared" si="44"/>
        <v>0</v>
      </c>
      <c r="X96" s="6">
        <f t="shared" si="44"/>
        <v>0</v>
      </c>
      <c r="Y96" s="6">
        <f t="shared" si="44"/>
        <v>0</v>
      </c>
      <c r="Z96" s="6">
        <f t="shared" si="44"/>
        <v>0</v>
      </c>
      <c r="AA96" s="6">
        <f t="shared" si="44"/>
        <v>0</v>
      </c>
      <c r="AB96" s="6">
        <f t="shared" si="44"/>
        <v>0</v>
      </c>
      <c r="AC96" s="6">
        <f t="shared" si="44"/>
        <v>0</v>
      </c>
      <c r="AD96" s="6">
        <f t="shared" si="44"/>
        <v>0</v>
      </c>
      <c r="AE96" s="6">
        <f t="shared" si="44"/>
        <v>0</v>
      </c>
      <c r="AF96" s="6">
        <f t="shared" si="44"/>
        <v>0</v>
      </c>
      <c r="AG96" s="6">
        <f t="shared" si="44"/>
        <v>0</v>
      </c>
      <c r="AH96" s="6">
        <f t="shared" si="44"/>
        <v>0</v>
      </c>
      <c r="AI96" s="6">
        <f t="shared" si="44"/>
        <v>0</v>
      </c>
      <c r="AJ96" s="6">
        <f t="shared" si="44"/>
        <v>0</v>
      </c>
      <c r="AK96" s="6">
        <f t="shared" si="44"/>
        <v>0</v>
      </c>
      <c r="AL96" s="6">
        <f t="shared" si="44"/>
        <v>0</v>
      </c>
      <c r="AM96" s="6">
        <f t="shared" si="44"/>
        <v>0</v>
      </c>
      <c r="AN96" s="6">
        <f t="shared" si="44"/>
        <v>0</v>
      </c>
      <c r="AO96" s="6">
        <f t="shared" si="44"/>
        <v>0</v>
      </c>
      <c r="AP96" s="6">
        <f t="shared" si="44"/>
        <v>0</v>
      </c>
      <c r="AQ96" s="6">
        <f t="shared" si="44"/>
        <v>0</v>
      </c>
      <c r="AR96" s="6">
        <f t="shared" si="44"/>
        <v>0</v>
      </c>
      <c r="AS96" s="6">
        <f t="shared" si="44"/>
        <v>0</v>
      </c>
      <c r="AT96" s="6">
        <f t="shared" si="44"/>
        <v>0</v>
      </c>
      <c r="AU96" s="6">
        <f t="shared" si="44"/>
        <v>0</v>
      </c>
      <c r="AV96" s="6">
        <f t="shared" si="44"/>
        <v>0</v>
      </c>
      <c r="AW96" s="6">
        <f t="shared" si="44"/>
        <v>0</v>
      </c>
      <c r="AX96" s="6">
        <f t="shared" si="44"/>
        <v>0</v>
      </c>
      <c r="AY96" s="6">
        <f t="shared" si="44"/>
        <v>0</v>
      </c>
      <c r="AZ96" s="6">
        <f t="shared" si="44"/>
        <v>0</v>
      </c>
      <c r="BA96" s="6">
        <f t="shared" si="44"/>
        <v>0</v>
      </c>
      <c r="BB96" s="6">
        <f t="shared" si="44"/>
        <v>0</v>
      </c>
      <c r="BC96" s="6">
        <f t="shared" si="44"/>
        <v>0</v>
      </c>
      <c r="BD96" s="6">
        <f t="shared" si="44"/>
        <v>0</v>
      </c>
      <c r="BE96" s="6">
        <f t="shared" si="44"/>
        <v>0</v>
      </c>
      <c r="BF96" s="6">
        <f t="shared" si="44"/>
        <v>0</v>
      </c>
      <c r="BG96" s="6">
        <f t="shared" si="44"/>
        <v>0</v>
      </c>
      <c r="BH96" s="6">
        <f t="shared" si="44"/>
        <v>0</v>
      </c>
      <c r="BI96" s="6">
        <f t="shared" si="44"/>
        <v>0</v>
      </c>
      <c r="BJ96" s="6">
        <f t="shared" si="44"/>
        <v>0</v>
      </c>
      <c r="BK96" s="6">
        <f t="shared" si="44"/>
        <v>0</v>
      </c>
      <c r="BL96" s="6">
        <f t="shared" si="44"/>
        <v>0</v>
      </c>
      <c r="BM96" s="6">
        <f t="shared" si="44"/>
        <v>0</v>
      </c>
      <c r="BN96" s="6">
        <f t="shared" si="24"/>
        <v>0</v>
      </c>
      <c r="BO96" s="6">
        <f t="shared" si="42"/>
        <v>0</v>
      </c>
      <c r="BP96" s="6">
        <f t="shared" si="42"/>
        <v>0</v>
      </c>
      <c r="BQ96" s="6">
        <f t="shared" si="42"/>
        <v>0</v>
      </c>
      <c r="BR96" s="6">
        <f t="shared" si="42"/>
        <v>0</v>
      </c>
      <c r="BS96" s="6">
        <f t="shared" si="42"/>
        <v>0</v>
      </c>
      <c r="BT96" s="6">
        <f t="shared" si="42"/>
        <v>0</v>
      </c>
      <c r="BU96" s="6">
        <f t="shared" si="42"/>
        <v>0</v>
      </c>
      <c r="BV96" s="6">
        <f t="shared" si="42"/>
        <v>0</v>
      </c>
      <c r="BW96" s="6">
        <f t="shared" si="42"/>
        <v>0</v>
      </c>
      <c r="BX96" s="6">
        <f t="shared" si="42"/>
        <v>0</v>
      </c>
      <c r="BY96" s="6">
        <f t="shared" si="42"/>
        <v>0</v>
      </c>
      <c r="BZ96" s="6">
        <f t="shared" si="42"/>
        <v>0</v>
      </c>
      <c r="CA96" s="6">
        <f t="shared" si="42"/>
        <v>0</v>
      </c>
      <c r="CB96" s="6">
        <f t="shared" si="42"/>
        <v>0</v>
      </c>
      <c r="CC96" s="6">
        <f t="shared" si="42"/>
        <v>0</v>
      </c>
      <c r="CD96" s="6">
        <f t="shared" si="42"/>
        <v>0</v>
      </c>
      <c r="CE96" s="6">
        <f t="shared" si="42"/>
        <v>0</v>
      </c>
      <c r="CF96" s="6">
        <f t="shared" si="42"/>
        <v>0</v>
      </c>
      <c r="CG96" s="6">
        <f t="shared" si="42"/>
        <v>0</v>
      </c>
      <c r="CH96" s="6">
        <f t="shared" si="42"/>
        <v>0</v>
      </c>
      <c r="CI96" s="6">
        <f t="shared" si="42"/>
        <v>0</v>
      </c>
      <c r="CJ96" s="6">
        <f t="shared" si="42"/>
        <v>0</v>
      </c>
      <c r="CK96" s="6">
        <f t="shared" si="42"/>
        <v>0</v>
      </c>
      <c r="CL96" s="6">
        <f t="shared" si="42"/>
        <v>0</v>
      </c>
      <c r="CM96" s="6">
        <f t="shared" si="42"/>
        <v>0</v>
      </c>
      <c r="CN96" s="6">
        <f t="shared" si="42"/>
        <v>0</v>
      </c>
      <c r="CO96" s="6">
        <f t="shared" si="42"/>
        <v>0</v>
      </c>
      <c r="CP96" s="6">
        <f t="shared" si="42"/>
        <v>0</v>
      </c>
      <c r="CQ96" s="6">
        <f t="shared" si="42"/>
        <v>0</v>
      </c>
      <c r="CR96" s="6">
        <f t="shared" si="42"/>
        <v>0</v>
      </c>
      <c r="CS96" s="6">
        <f t="shared" si="42"/>
        <v>0</v>
      </c>
      <c r="CT96" s="6">
        <f t="shared" si="42"/>
        <v>0</v>
      </c>
      <c r="CU96" s="6">
        <f t="shared" si="42"/>
        <v>0</v>
      </c>
      <c r="CV96" s="6">
        <f t="shared" si="42"/>
        <v>0</v>
      </c>
      <c r="CW96" s="6">
        <f t="shared" si="42"/>
        <v>0</v>
      </c>
      <c r="CX96" s="6">
        <f t="shared" si="42"/>
        <v>0</v>
      </c>
      <c r="CY96" s="6">
        <f t="shared" si="42"/>
        <v>0</v>
      </c>
      <c r="CZ96" s="6">
        <f t="shared" si="42"/>
        <v>0</v>
      </c>
      <c r="DA96" s="6">
        <f t="shared" si="42"/>
        <v>0</v>
      </c>
      <c r="DB96" s="6">
        <f t="shared" si="42"/>
        <v>0</v>
      </c>
      <c r="DC96" s="6">
        <f t="shared" si="42"/>
        <v>0</v>
      </c>
      <c r="DD96" s="6">
        <f t="shared" si="42"/>
        <v>0</v>
      </c>
      <c r="DE96" s="6">
        <f t="shared" si="42"/>
        <v>0</v>
      </c>
      <c r="DF96" s="6">
        <f t="shared" si="42"/>
        <v>0</v>
      </c>
      <c r="DG96" s="6">
        <f t="shared" si="42"/>
        <v>0</v>
      </c>
      <c r="DH96" s="6">
        <f t="shared" si="42"/>
        <v>0</v>
      </c>
      <c r="DI96" s="6">
        <f t="shared" si="42"/>
        <v>0</v>
      </c>
      <c r="DJ96" s="6">
        <f t="shared" si="42"/>
        <v>0</v>
      </c>
      <c r="DK96" s="5">
        <f t="shared" si="33"/>
        <v>0</v>
      </c>
      <c r="DL96" s="5">
        <f t="shared" si="34"/>
        <v>0</v>
      </c>
      <c r="DM96" s="5">
        <f t="shared" si="35"/>
        <v>0</v>
      </c>
      <c r="DN96" s="5">
        <f t="shared" si="36"/>
        <v>0</v>
      </c>
      <c r="DO96" s="5">
        <f t="shared" si="37"/>
        <v>0</v>
      </c>
      <c r="DP96" s="5">
        <f t="shared" si="38"/>
        <v>0</v>
      </c>
    </row>
    <row r="97" spans="1:120" x14ac:dyDescent="0.55000000000000004">
      <c r="A97" t="s">
        <v>142</v>
      </c>
      <c r="B97" s="6">
        <f t="shared" si="44"/>
        <v>0</v>
      </c>
      <c r="C97" s="6">
        <f t="shared" si="44"/>
        <v>0</v>
      </c>
      <c r="D97" s="6">
        <f t="shared" si="44"/>
        <v>0</v>
      </c>
      <c r="E97" s="6">
        <f t="shared" si="44"/>
        <v>0</v>
      </c>
      <c r="F97" s="6">
        <f t="shared" si="44"/>
        <v>0</v>
      </c>
      <c r="G97" s="6">
        <f t="shared" si="44"/>
        <v>0</v>
      </c>
      <c r="H97" s="6">
        <f t="shared" si="44"/>
        <v>0</v>
      </c>
      <c r="I97" s="6">
        <f t="shared" si="44"/>
        <v>0</v>
      </c>
      <c r="J97" s="6">
        <f t="shared" si="44"/>
        <v>0</v>
      </c>
      <c r="K97" s="6">
        <f t="shared" si="44"/>
        <v>0</v>
      </c>
      <c r="L97" s="6">
        <f t="shared" si="44"/>
        <v>0</v>
      </c>
      <c r="M97" s="6">
        <f t="shared" si="44"/>
        <v>0</v>
      </c>
      <c r="N97" s="6">
        <f t="shared" si="44"/>
        <v>0</v>
      </c>
      <c r="O97" s="6">
        <f t="shared" si="44"/>
        <v>0</v>
      </c>
      <c r="P97" s="6">
        <f t="shared" si="44"/>
        <v>0</v>
      </c>
      <c r="Q97" s="6">
        <f t="shared" si="44"/>
        <v>0</v>
      </c>
      <c r="R97" s="6">
        <f t="shared" si="44"/>
        <v>0</v>
      </c>
      <c r="S97" s="6">
        <f t="shared" si="44"/>
        <v>0</v>
      </c>
      <c r="T97" s="6">
        <f t="shared" si="44"/>
        <v>0</v>
      </c>
      <c r="U97" s="6">
        <f t="shared" si="44"/>
        <v>0</v>
      </c>
      <c r="V97" s="6">
        <f t="shared" si="44"/>
        <v>0</v>
      </c>
      <c r="W97" s="6">
        <f t="shared" si="44"/>
        <v>0</v>
      </c>
      <c r="X97" s="6">
        <f t="shared" si="44"/>
        <v>0</v>
      </c>
      <c r="Y97" s="6">
        <f t="shared" si="44"/>
        <v>0</v>
      </c>
      <c r="Z97" s="6">
        <f t="shared" si="44"/>
        <v>0</v>
      </c>
      <c r="AA97" s="6">
        <f t="shared" si="44"/>
        <v>0</v>
      </c>
      <c r="AB97" s="6">
        <f t="shared" si="44"/>
        <v>0</v>
      </c>
      <c r="AC97" s="6">
        <f t="shared" si="44"/>
        <v>0</v>
      </c>
      <c r="AD97" s="6">
        <f t="shared" si="44"/>
        <v>0</v>
      </c>
      <c r="AE97" s="6">
        <f t="shared" si="44"/>
        <v>0</v>
      </c>
      <c r="AF97" s="6">
        <f t="shared" si="44"/>
        <v>0</v>
      </c>
      <c r="AG97" s="6">
        <f t="shared" si="44"/>
        <v>0</v>
      </c>
      <c r="AH97" s="6">
        <f t="shared" si="44"/>
        <v>0</v>
      </c>
      <c r="AI97" s="6">
        <f t="shared" si="44"/>
        <v>0</v>
      </c>
      <c r="AJ97" s="6">
        <f t="shared" si="44"/>
        <v>0</v>
      </c>
      <c r="AK97" s="6">
        <f t="shared" si="44"/>
        <v>0</v>
      </c>
      <c r="AL97" s="6">
        <f t="shared" si="44"/>
        <v>0</v>
      </c>
      <c r="AM97" s="6">
        <f t="shared" si="44"/>
        <v>0</v>
      </c>
      <c r="AN97" s="6">
        <f t="shared" si="44"/>
        <v>0</v>
      </c>
      <c r="AO97" s="6">
        <f t="shared" si="44"/>
        <v>0</v>
      </c>
      <c r="AP97" s="6">
        <f t="shared" si="44"/>
        <v>0</v>
      </c>
      <c r="AQ97" s="6">
        <f t="shared" si="44"/>
        <v>0</v>
      </c>
      <c r="AR97" s="6">
        <f t="shared" si="44"/>
        <v>0</v>
      </c>
      <c r="AS97" s="6">
        <f t="shared" si="44"/>
        <v>0</v>
      </c>
      <c r="AT97" s="6">
        <f t="shared" si="44"/>
        <v>0</v>
      </c>
      <c r="AU97" s="6">
        <f t="shared" si="44"/>
        <v>0</v>
      </c>
      <c r="AV97" s="6">
        <f t="shared" si="44"/>
        <v>0</v>
      </c>
      <c r="AW97" s="6">
        <f t="shared" si="44"/>
        <v>0</v>
      </c>
      <c r="AX97" s="6">
        <f t="shared" si="44"/>
        <v>0</v>
      </c>
      <c r="AY97" s="6">
        <f t="shared" si="44"/>
        <v>0</v>
      </c>
      <c r="AZ97" s="6">
        <f t="shared" si="44"/>
        <v>0</v>
      </c>
      <c r="BA97" s="6">
        <f t="shared" si="44"/>
        <v>0</v>
      </c>
      <c r="BB97" s="6">
        <f t="shared" si="44"/>
        <v>0</v>
      </c>
      <c r="BC97" s="6">
        <f t="shared" si="44"/>
        <v>0</v>
      </c>
      <c r="BD97" s="6">
        <f t="shared" si="44"/>
        <v>0</v>
      </c>
      <c r="BE97" s="6">
        <f t="shared" si="44"/>
        <v>0</v>
      </c>
      <c r="BF97" s="6">
        <f t="shared" si="44"/>
        <v>0</v>
      </c>
      <c r="BG97" s="6">
        <f t="shared" si="44"/>
        <v>0</v>
      </c>
      <c r="BH97" s="6">
        <f t="shared" si="44"/>
        <v>0</v>
      </c>
      <c r="BI97" s="6">
        <f t="shared" si="44"/>
        <v>0</v>
      </c>
      <c r="BJ97" s="6">
        <f t="shared" si="44"/>
        <v>0</v>
      </c>
      <c r="BK97" s="6">
        <f t="shared" si="44"/>
        <v>0</v>
      </c>
      <c r="BL97" s="6">
        <f t="shared" si="44"/>
        <v>0</v>
      </c>
      <c r="BM97" s="6">
        <f t="shared" si="44"/>
        <v>0</v>
      </c>
      <c r="BN97" s="6">
        <f t="shared" si="24"/>
        <v>0</v>
      </c>
      <c r="BO97" s="6">
        <f t="shared" si="42"/>
        <v>0</v>
      </c>
      <c r="BP97" s="6">
        <f t="shared" si="42"/>
        <v>0</v>
      </c>
      <c r="BQ97" s="6">
        <f t="shared" si="42"/>
        <v>0</v>
      </c>
      <c r="BR97" s="6">
        <f t="shared" si="42"/>
        <v>0</v>
      </c>
      <c r="BS97" s="6">
        <f t="shared" si="42"/>
        <v>0</v>
      </c>
      <c r="BT97" s="6">
        <f t="shared" si="42"/>
        <v>0</v>
      </c>
      <c r="BU97" s="6">
        <f t="shared" si="42"/>
        <v>0</v>
      </c>
      <c r="BV97" s="6">
        <f t="shared" si="42"/>
        <v>0</v>
      </c>
      <c r="BW97" s="6">
        <f t="shared" si="42"/>
        <v>0</v>
      </c>
      <c r="BX97" s="6">
        <f t="shared" si="42"/>
        <v>0</v>
      </c>
      <c r="BY97" s="6">
        <f t="shared" si="42"/>
        <v>0</v>
      </c>
      <c r="BZ97" s="6">
        <f t="shared" si="42"/>
        <v>0</v>
      </c>
      <c r="CA97" s="6">
        <f t="shared" si="42"/>
        <v>0</v>
      </c>
      <c r="CB97" s="6">
        <f t="shared" si="42"/>
        <v>0</v>
      </c>
      <c r="CC97" s="6">
        <f t="shared" si="42"/>
        <v>0</v>
      </c>
      <c r="CD97" s="6">
        <f t="shared" si="42"/>
        <v>0</v>
      </c>
      <c r="CE97" s="6">
        <f t="shared" si="42"/>
        <v>0</v>
      </c>
      <c r="CF97" s="6">
        <f t="shared" si="42"/>
        <v>0</v>
      </c>
      <c r="CG97" s="6">
        <f t="shared" si="42"/>
        <v>0</v>
      </c>
      <c r="CH97" s="6">
        <f t="shared" si="42"/>
        <v>0</v>
      </c>
      <c r="CI97" s="6">
        <f t="shared" si="42"/>
        <v>0</v>
      </c>
      <c r="CJ97" s="6">
        <f t="shared" si="42"/>
        <v>0</v>
      </c>
      <c r="CK97" s="6">
        <f t="shared" si="42"/>
        <v>0</v>
      </c>
      <c r="CL97" s="6">
        <f t="shared" si="42"/>
        <v>0</v>
      </c>
      <c r="CM97" s="6">
        <f t="shared" si="42"/>
        <v>0</v>
      </c>
      <c r="CN97" s="6">
        <f t="shared" si="42"/>
        <v>0</v>
      </c>
      <c r="CO97" s="6">
        <f t="shared" si="42"/>
        <v>0</v>
      </c>
      <c r="CP97" s="6">
        <f t="shared" si="42"/>
        <v>0</v>
      </c>
      <c r="CQ97" s="6">
        <f t="shared" si="42"/>
        <v>0</v>
      </c>
      <c r="CR97" s="6">
        <f t="shared" si="42"/>
        <v>0</v>
      </c>
      <c r="CS97" s="6">
        <f t="shared" si="42"/>
        <v>0</v>
      </c>
      <c r="CT97" s="6">
        <f t="shared" si="42"/>
        <v>0</v>
      </c>
      <c r="CU97" s="6">
        <f t="shared" si="42"/>
        <v>0</v>
      </c>
      <c r="CV97" s="6">
        <f t="shared" si="42"/>
        <v>0</v>
      </c>
      <c r="CW97" s="6">
        <f t="shared" si="42"/>
        <v>0</v>
      </c>
      <c r="CX97" s="6">
        <f t="shared" si="42"/>
        <v>0</v>
      </c>
      <c r="CY97" s="6">
        <f t="shared" si="42"/>
        <v>0</v>
      </c>
      <c r="CZ97" s="6">
        <f t="shared" si="42"/>
        <v>0</v>
      </c>
      <c r="DA97" s="6">
        <f t="shared" si="42"/>
        <v>0</v>
      </c>
      <c r="DB97" s="6">
        <f t="shared" si="42"/>
        <v>0</v>
      </c>
      <c r="DC97" s="6">
        <f t="shared" si="42"/>
        <v>0</v>
      </c>
      <c r="DD97" s="6">
        <f t="shared" si="42"/>
        <v>0</v>
      </c>
      <c r="DE97" s="6">
        <f t="shared" si="42"/>
        <v>0</v>
      </c>
      <c r="DF97" s="6">
        <f t="shared" si="42"/>
        <v>0</v>
      </c>
      <c r="DG97" s="6">
        <f t="shared" si="42"/>
        <v>0</v>
      </c>
      <c r="DH97" s="6">
        <f t="shared" si="42"/>
        <v>0</v>
      </c>
      <c r="DI97" s="6">
        <f t="shared" si="42"/>
        <v>0</v>
      </c>
      <c r="DJ97" s="6">
        <f t="shared" si="42"/>
        <v>0</v>
      </c>
      <c r="DK97" s="5">
        <f t="shared" si="33"/>
        <v>0</v>
      </c>
      <c r="DL97" s="5">
        <f t="shared" si="34"/>
        <v>0</v>
      </c>
      <c r="DM97" s="5">
        <f t="shared" si="35"/>
        <v>0</v>
      </c>
      <c r="DN97" s="5">
        <f t="shared" si="36"/>
        <v>0</v>
      </c>
      <c r="DO97" s="5">
        <f t="shared" si="37"/>
        <v>0</v>
      </c>
      <c r="DP97" s="5">
        <f t="shared" si="38"/>
        <v>0</v>
      </c>
    </row>
    <row r="98" spans="1:120" x14ac:dyDescent="0.55000000000000004">
      <c r="A98" t="s">
        <v>143</v>
      </c>
      <c r="B98" s="6">
        <f t="shared" si="44"/>
        <v>0</v>
      </c>
      <c r="C98" s="6">
        <f t="shared" si="44"/>
        <v>0</v>
      </c>
      <c r="D98" s="6">
        <f t="shared" si="44"/>
        <v>0</v>
      </c>
      <c r="E98" s="6">
        <f t="shared" si="44"/>
        <v>0</v>
      </c>
      <c r="F98" s="6">
        <f t="shared" si="44"/>
        <v>0</v>
      </c>
      <c r="G98" s="6">
        <f t="shared" si="44"/>
        <v>0</v>
      </c>
      <c r="H98" s="6">
        <f t="shared" si="44"/>
        <v>0</v>
      </c>
      <c r="I98" s="6">
        <f t="shared" si="44"/>
        <v>0</v>
      </c>
      <c r="J98" s="6">
        <f t="shared" si="44"/>
        <v>0</v>
      </c>
      <c r="K98" s="6">
        <f t="shared" si="44"/>
        <v>0</v>
      </c>
      <c r="L98" s="6">
        <f t="shared" si="44"/>
        <v>0</v>
      </c>
      <c r="M98" s="6">
        <f t="shared" si="44"/>
        <v>0</v>
      </c>
      <c r="N98" s="6">
        <f t="shared" si="44"/>
        <v>0</v>
      </c>
      <c r="O98" s="6">
        <f t="shared" si="44"/>
        <v>0</v>
      </c>
      <c r="P98" s="6">
        <f t="shared" si="44"/>
        <v>0</v>
      </c>
      <c r="Q98" s="6">
        <f t="shared" si="44"/>
        <v>0</v>
      </c>
      <c r="R98" s="6">
        <f t="shared" si="44"/>
        <v>0</v>
      </c>
      <c r="S98" s="6">
        <f t="shared" si="44"/>
        <v>0</v>
      </c>
      <c r="T98" s="6">
        <f t="shared" si="44"/>
        <v>0</v>
      </c>
      <c r="U98" s="6">
        <f t="shared" si="44"/>
        <v>0</v>
      </c>
      <c r="V98" s="6">
        <f t="shared" si="44"/>
        <v>0</v>
      </c>
      <c r="W98" s="6">
        <f t="shared" si="44"/>
        <v>0</v>
      </c>
      <c r="X98" s="6">
        <f t="shared" si="44"/>
        <v>0</v>
      </c>
      <c r="Y98" s="6">
        <f t="shared" si="44"/>
        <v>0</v>
      </c>
      <c r="Z98" s="6">
        <f t="shared" si="44"/>
        <v>0</v>
      </c>
      <c r="AA98" s="6">
        <f t="shared" si="44"/>
        <v>0</v>
      </c>
      <c r="AB98" s="6">
        <f t="shared" si="44"/>
        <v>0</v>
      </c>
      <c r="AC98" s="6">
        <f t="shared" si="44"/>
        <v>0</v>
      </c>
      <c r="AD98" s="6">
        <f t="shared" si="44"/>
        <v>0</v>
      </c>
      <c r="AE98" s="6">
        <f t="shared" si="44"/>
        <v>0</v>
      </c>
      <c r="AF98" s="6">
        <f t="shared" si="44"/>
        <v>0</v>
      </c>
      <c r="AG98" s="6">
        <f t="shared" si="44"/>
        <v>0</v>
      </c>
      <c r="AH98" s="6">
        <f t="shared" si="44"/>
        <v>0</v>
      </c>
      <c r="AI98" s="6">
        <f t="shared" si="44"/>
        <v>0</v>
      </c>
      <c r="AJ98" s="6">
        <f t="shared" si="44"/>
        <v>0</v>
      </c>
      <c r="AK98" s="6">
        <f t="shared" si="44"/>
        <v>0</v>
      </c>
      <c r="AL98" s="6">
        <f t="shared" si="44"/>
        <v>0</v>
      </c>
      <c r="AM98" s="6">
        <f t="shared" si="44"/>
        <v>0</v>
      </c>
      <c r="AN98" s="6">
        <f t="shared" si="44"/>
        <v>0</v>
      </c>
      <c r="AO98" s="6">
        <f t="shared" si="44"/>
        <v>0</v>
      </c>
      <c r="AP98" s="6">
        <f t="shared" si="44"/>
        <v>0</v>
      </c>
      <c r="AQ98" s="6">
        <f t="shared" si="44"/>
        <v>0</v>
      </c>
      <c r="AR98" s="6">
        <f t="shared" si="44"/>
        <v>0</v>
      </c>
      <c r="AS98" s="6">
        <f t="shared" si="44"/>
        <v>0</v>
      </c>
      <c r="AT98" s="6">
        <f t="shared" si="44"/>
        <v>0</v>
      </c>
      <c r="AU98" s="6">
        <f t="shared" si="44"/>
        <v>0</v>
      </c>
      <c r="AV98" s="6">
        <f t="shared" si="44"/>
        <v>0</v>
      </c>
      <c r="AW98" s="6">
        <f t="shared" si="44"/>
        <v>0</v>
      </c>
      <c r="AX98" s="6">
        <f t="shared" si="44"/>
        <v>0</v>
      </c>
      <c r="AY98" s="6">
        <f t="shared" si="44"/>
        <v>0</v>
      </c>
      <c r="AZ98" s="6">
        <f t="shared" si="44"/>
        <v>0</v>
      </c>
      <c r="BA98" s="6">
        <f t="shared" si="44"/>
        <v>0</v>
      </c>
      <c r="BB98" s="6">
        <f t="shared" si="44"/>
        <v>0</v>
      </c>
      <c r="BC98" s="6">
        <f t="shared" si="44"/>
        <v>0</v>
      </c>
      <c r="BD98" s="6">
        <f t="shared" si="44"/>
        <v>0</v>
      </c>
      <c r="BE98" s="6">
        <f t="shared" si="44"/>
        <v>0</v>
      </c>
      <c r="BF98" s="6">
        <f t="shared" si="44"/>
        <v>0</v>
      </c>
      <c r="BG98" s="6">
        <f t="shared" si="44"/>
        <v>0</v>
      </c>
      <c r="BH98" s="6">
        <f t="shared" si="44"/>
        <v>0</v>
      </c>
      <c r="BI98" s="6">
        <f t="shared" si="44"/>
        <v>0</v>
      </c>
      <c r="BJ98" s="6">
        <f t="shared" si="44"/>
        <v>0</v>
      </c>
      <c r="BK98" s="6">
        <f t="shared" si="44"/>
        <v>0</v>
      </c>
      <c r="BL98" s="6">
        <f t="shared" si="44"/>
        <v>0</v>
      </c>
      <c r="BM98" s="6">
        <f t="shared" si="44"/>
        <v>0</v>
      </c>
      <c r="BN98" s="6">
        <f t="shared" si="24"/>
        <v>0</v>
      </c>
      <c r="BO98" s="6">
        <f t="shared" si="42"/>
        <v>0</v>
      </c>
      <c r="BP98" s="6">
        <f t="shared" si="42"/>
        <v>0</v>
      </c>
      <c r="BQ98" s="6">
        <f t="shared" si="42"/>
        <v>0</v>
      </c>
      <c r="BR98" s="6">
        <f t="shared" si="42"/>
        <v>0</v>
      </c>
      <c r="BS98" s="6">
        <f t="shared" si="42"/>
        <v>0</v>
      </c>
      <c r="BT98" s="6">
        <f t="shared" si="42"/>
        <v>0</v>
      </c>
      <c r="BU98" s="6">
        <f t="shared" si="42"/>
        <v>0</v>
      </c>
      <c r="BV98" s="6">
        <f t="shared" si="42"/>
        <v>0</v>
      </c>
      <c r="BW98" s="6">
        <f t="shared" si="42"/>
        <v>0</v>
      </c>
      <c r="BX98" s="6">
        <f t="shared" si="42"/>
        <v>0</v>
      </c>
      <c r="BY98" s="6">
        <f t="shared" si="42"/>
        <v>0</v>
      </c>
      <c r="BZ98" s="6">
        <f t="shared" si="42"/>
        <v>0</v>
      </c>
      <c r="CA98" s="6">
        <f t="shared" si="42"/>
        <v>0</v>
      </c>
      <c r="CB98" s="6">
        <f t="shared" si="42"/>
        <v>0</v>
      </c>
      <c r="CC98" s="6">
        <f t="shared" si="42"/>
        <v>0</v>
      </c>
      <c r="CD98" s="6">
        <f t="shared" ref="CD98:DJ98" si="45">CD56+CD14</f>
        <v>0</v>
      </c>
      <c r="CE98" s="6">
        <f t="shared" si="45"/>
        <v>0</v>
      </c>
      <c r="CF98" s="6">
        <f t="shared" si="45"/>
        <v>0</v>
      </c>
      <c r="CG98" s="6">
        <f t="shared" si="45"/>
        <v>0</v>
      </c>
      <c r="CH98" s="6">
        <f t="shared" si="45"/>
        <v>0</v>
      </c>
      <c r="CI98" s="6">
        <f t="shared" si="45"/>
        <v>0</v>
      </c>
      <c r="CJ98" s="6">
        <f t="shared" si="45"/>
        <v>0</v>
      </c>
      <c r="CK98" s="6">
        <f t="shared" si="45"/>
        <v>0</v>
      </c>
      <c r="CL98" s="6">
        <f t="shared" si="45"/>
        <v>0</v>
      </c>
      <c r="CM98" s="6">
        <f t="shared" si="45"/>
        <v>0</v>
      </c>
      <c r="CN98" s="6">
        <f t="shared" si="45"/>
        <v>0</v>
      </c>
      <c r="CO98" s="6">
        <f t="shared" si="45"/>
        <v>0</v>
      </c>
      <c r="CP98" s="6">
        <f t="shared" si="45"/>
        <v>0</v>
      </c>
      <c r="CQ98" s="6">
        <f t="shared" si="45"/>
        <v>0</v>
      </c>
      <c r="CR98" s="6">
        <f t="shared" si="45"/>
        <v>0</v>
      </c>
      <c r="CS98" s="6">
        <f t="shared" si="45"/>
        <v>0</v>
      </c>
      <c r="CT98" s="6">
        <f t="shared" si="45"/>
        <v>0</v>
      </c>
      <c r="CU98" s="6">
        <f t="shared" si="45"/>
        <v>0</v>
      </c>
      <c r="CV98" s="6">
        <f t="shared" si="45"/>
        <v>0</v>
      </c>
      <c r="CW98" s="6">
        <f t="shared" si="45"/>
        <v>0</v>
      </c>
      <c r="CX98" s="6">
        <f t="shared" si="45"/>
        <v>0</v>
      </c>
      <c r="CY98" s="6">
        <f t="shared" si="45"/>
        <v>0</v>
      </c>
      <c r="CZ98" s="6">
        <f t="shared" si="45"/>
        <v>0</v>
      </c>
      <c r="DA98" s="6">
        <f t="shared" si="45"/>
        <v>0</v>
      </c>
      <c r="DB98" s="6">
        <f t="shared" si="45"/>
        <v>0</v>
      </c>
      <c r="DC98" s="6">
        <f t="shared" si="45"/>
        <v>0</v>
      </c>
      <c r="DD98" s="6">
        <f t="shared" si="45"/>
        <v>0</v>
      </c>
      <c r="DE98" s="6">
        <f t="shared" si="45"/>
        <v>0</v>
      </c>
      <c r="DF98" s="6">
        <f t="shared" si="45"/>
        <v>0</v>
      </c>
      <c r="DG98" s="6">
        <f t="shared" si="45"/>
        <v>0</v>
      </c>
      <c r="DH98" s="6">
        <f t="shared" si="45"/>
        <v>0</v>
      </c>
      <c r="DI98" s="6">
        <f t="shared" si="45"/>
        <v>0</v>
      </c>
      <c r="DJ98" s="6">
        <f t="shared" si="45"/>
        <v>0</v>
      </c>
      <c r="DK98" s="5">
        <f t="shared" si="33"/>
        <v>0</v>
      </c>
      <c r="DL98" s="5">
        <f t="shared" si="34"/>
        <v>0</v>
      </c>
      <c r="DM98" s="5">
        <f t="shared" si="35"/>
        <v>0</v>
      </c>
      <c r="DN98" s="5">
        <f t="shared" si="36"/>
        <v>0</v>
      </c>
      <c r="DO98" s="5">
        <f t="shared" si="37"/>
        <v>0</v>
      </c>
      <c r="DP98" s="5">
        <f t="shared" si="38"/>
        <v>0</v>
      </c>
    </row>
    <row r="99" spans="1:120" x14ac:dyDescent="0.55000000000000004">
      <c r="A99" t="s">
        <v>144</v>
      </c>
      <c r="B99" s="6">
        <f t="shared" si="44"/>
        <v>0</v>
      </c>
      <c r="C99" s="6">
        <f t="shared" si="44"/>
        <v>0</v>
      </c>
      <c r="D99" s="6">
        <f t="shared" si="44"/>
        <v>0</v>
      </c>
      <c r="E99" s="6">
        <f t="shared" si="44"/>
        <v>0</v>
      </c>
      <c r="F99" s="6">
        <f t="shared" si="44"/>
        <v>0</v>
      </c>
      <c r="G99" s="6">
        <f t="shared" si="44"/>
        <v>0</v>
      </c>
      <c r="H99" s="6">
        <f t="shared" si="44"/>
        <v>0</v>
      </c>
      <c r="I99" s="6">
        <f t="shared" si="44"/>
        <v>0</v>
      </c>
      <c r="J99" s="6">
        <f t="shared" si="44"/>
        <v>0</v>
      </c>
      <c r="K99" s="6">
        <f t="shared" si="44"/>
        <v>0</v>
      </c>
      <c r="L99" s="6">
        <f t="shared" si="44"/>
        <v>0</v>
      </c>
      <c r="M99" s="6">
        <f t="shared" si="44"/>
        <v>0</v>
      </c>
      <c r="N99" s="6">
        <f t="shared" si="44"/>
        <v>0</v>
      </c>
      <c r="O99" s="6">
        <f t="shared" si="44"/>
        <v>0</v>
      </c>
      <c r="P99" s="6">
        <f t="shared" si="44"/>
        <v>0</v>
      </c>
      <c r="Q99" s="6">
        <f t="shared" si="44"/>
        <v>0</v>
      </c>
      <c r="R99" s="6">
        <f t="shared" si="44"/>
        <v>0</v>
      </c>
      <c r="S99" s="6">
        <f t="shared" si="44"/>
        <v>0</v>
      </c>
      <c r="T99" s="6">
        <f t="shared" si="44"/>
        <v>0</v>
      </c>
      <c r="U99" s="6">
        <f t="shared" si="44"/>
        <v>0</v>
      </c>
      <c r="V99" s="6">
        <f t="shared" si="44"/>
        <v>0</v>
      </c>
      <c r="W99" s="6">
        <f t="shared" si="44"/>
        <v>0</v>
      </c>
      <c r="X99" s="6">
        <f t="shared" si="44"/>
        <v>0</v>
      </c>
      <c r="Y99" s="6">
        <f t="shared" si="44"/>
        <v>0</v>
      </c>
      <c r="Z99" s="6">
        <f t="shared" si="44"/>
        <v>0</v>
      </c>
      <c r="AA99" s="6">
        <f t="shared" si="44"/>
        <v>0</v>
      </c>
      <c r="AB99" s="6">
        <f t="shared" si="44"/>
        <v>0</v>
      </c>
      <c r="AC99" s="6">
        <f t="shared" si="44"/>
        <v>0</v>
      </c>
      <c r="AD99" s="6">
        <f t="shared" si="44"/>
        <v>0</v>
      </c>
      <c r="AE99" s="6">
        <f t="shared" si="44"/>
        <v>0</v>
      </c>
      <c r="AF99" s="6">
        <f t="shared" si="44"/>
        <v>0</v>
      </c>
      <c r="AG99" s="6">
        <f t="shared" si="44"/>
        <v>0</v>
      </c>
      <c r="AH99" s="6">
        <f t="shared" si="44"/>
        <v>0</v>
      </c>
      <c r="AI99" s="6">
        <f t="shared" si="44"/>
        <v>0</v>
      </c>
      <c r="AJ99" s="6">
        <f t="shared" si="44"/>
        <v>0</v>
      </c>
      <c r="AK99" s="6">
        <f t="shared" si="44"/>
        <v>0</v>
      </c>
      <c r="AL99" s="6">
        <f t="shared" si="44"/>
        <v>0</v>
      </c>
      <c r="AM99" s="6">
        <f t="shared" si="44"/>
        <v>0</v>
      </c>
      <c r="AN99" s="6">
        <f t="shared" si="44"/>
        <v>0</v>
      </c>
      <c r="AO99" s="6">
        <f t="shared" si="44"/>
        <v>0</v>
      </c>
      <c r="AP99" s="6">
        <f t="shared" si="44"/>
        <v>0</v>
      </c>
      <c r="AQ99" s="6">
        <f t="shared" si="44"/>
        <v>0</v>
      </c>
      <c r="AR99" s="6">
        <f t="shared" si="44"/>
        <v>0</v>
      </c>
      <c r="AS99" s="6">
        <f t="shared" si="44"/>
        <v>0</v>
      </c>
      <c r="AT99" s="6">
        <f t="shared" si="44"/>
        <v>0</v>
      </c>
      <c r="AU99" s="6">
        <f t="shared" si="44"/>
        <v>0</v>
      </c>
      <c r="AV99" s="6">
        <f t="shared" si="44"/>
        <v>0</v>
      </c>
      <c r="AW99" s="6">
        <f t="shared" si="44"/>
        <v>0</v>
      </c>
      <c r="AX99" s="6">
        <f t="shared" si="44"/>
        <v>0</v>
      </c>
      <c r="AY99" s="6">
        <f t="shared" si="44"/>
        <v>0</v>
      </c>
      <c r="AZ99" s="6">
        <f t="shared" si="44"/>
        <v>0</v>
      </c>
      <c r="BA99" s="6">
        <f t="shared" si="44"/>
        <v>0</v>
      </c>
      <c r="BB99" s="6">
        <f t="shared" si="44"/>
        <v>0</v>
      </c>
      <c r="BC99" s="6">
        <f t="shared" si="44"/>
        <v>0</v>
      </c>
      <c r="BD99" s="6">
        <f t="shared" si="44"/>
        <v>0</v>
      </c>
      <c r="BE99" s="6">
        <f t="shared" si="44"/>
        <v>0</v>
      </c>
      <c r="BF99" s="6">
        <f t="shared" si="44"/>
        <v>0</v>
      </c>
      <c r="BG99" s="6">
        <f t="shared" si="44"/>
        <v>0</v>
      </c>
      <c r="BH99" s="6">
        <f t="shared" si="44"/>
        <v>0</v>
      </c>
      <c r="BI99" s="6">
        <f t="shared" si="44"/>
        <v>0</v>
      </c>
      <c r="BJ99" s="6">
        <f t="shared" si="44"/>
        <v>0</v>
      </c>
      <c r="BK99" s="6">
        <f t="shared" si="44"/>
        <v>0</v>
      </c>
      <c r="BL99" s="6">
        <f t="shared" si="44"/>
        <v>0</v>
      </c>
      <c r="BM99" s="6">
        <f t="shared" ref="BM99" si="46">BM57+BM15</f>
        <v>0</v>
      </c>
      <c r="BN99" s="6">
        <f t="shared" si="24"/>
        <v>0</v>
      </c>
      <c r="BO99" s="6">
        <f t="shared" ref="BO99:DJ102" si="47">BO57+BO15</f>
        <v>0</v>
      </c>
      <c r="BP99" s="6">
        <f t="shared" si="47"/>
        <v>0</v>
      </c>
      <c r="BQ99" s="6">
        <f t="shared" si="47"/>
        <v>0</v>
      </c>
      <c r="BR99" s="6">
        <f t="shared" si="47"/>
        <v>0</v>
      </c>
      <c r="BS99" s="6">
        <f t="shared" si="47"/>
        <v>0</v>
      </c>
      <c r="BT99" s="6">
        <f t="shared" si="47"/>
        <v>0</v>
      </c>
      <c r="BU99" s="6">
        <f t="shared" si="47"/>
        <v>0</v>
      </c>
      <c r="BV99" s="6">
        <f t="shared" si="47"/>
        <v>0</v>
      </c>
      <c r="BW99" s="6">
        <f t="shared" si="47"/>
        <v>0</v>
      </c>
      <c r="BX99" s="6">
        <f t="shared" si="47"/>
        <v>0</v>
      </c>
      <c r="BY99" s="6">
        <f t="shared" si="47"/>
        <v>0</v>
      </c>
      <c r="BZ99" s="6">
        <f t="shared" si="47"/>
        <v>0</v>
      </c>
      <c r="CA99" s="6">
        <f t="shared" si="47"/>
        <v>0</v>
      </c>
      <c r="CB99" s="6">
        <f t="shared" si="47"/>
        <v>0</v>
      </c>
      <c r="CC99" s="6">
        <f t="shared" si="47"/>
        <v>0</v>
      </c>
      <c r="CD99" s="6">
        <f t="shared" si="47"/>
        <v>0</v>
      </c>
      <c r="CE99" s="6">
        <f t="shared" si="47"/>
        <v>0</v>
      </c>
      <c r="CF99" s="6">
        <f t="shared" si="47"/>
        <v>0</v>
      </c>
      <c r="CG99" s="6">
        <f t="shared" si="47"/>
        <v>0</v>
      </c>
      <c r="CH99" s="6">
        <f t="shared" si="47"/>
        <v>0</v>
      </c>
      <c r="CI99" s="6">
        <f t="shared" si="47"/>
        <v>0</v>
      </c>
      <c r="CJ99" s="6">
        <f t="shared" si="47"/>
        <v>0</v>
      </c>
      <c r="CK99" s="6">
        <f t="shared" si="47"/>
        <v>0</v>
      </c>
      <c r="CL99" s="6">
        <f t="shared" si="47"/>
        <v>0</v>
      </c>
      <c r="CM99" s="6">
        <f t="shared" si="47"/>
        <v>0</v>
      </c>
      <c r="CN99" s="6">
        <f t="shared" si="47"/>
        <v>0</v>
      </c>
      <c r="CO99" s="6">
        <f t="shared" si="47"/>
        <v>0</v>
      </c>
      <c r="CP99" s="6">
        <f t="shared" si="47"/>
        <v>0</v>
      </c>
      <c r="CQ99" s="6">
        <f t="shared" si="47"/>
        <v>0</v>
      </c>
      <c r="CR99" s="6">
        <f t="shared" si="47"/>
        <v>0</v>
      </c>
      <c r="CS99" s="6">
        <f t="shared" si="47"/>
        <v>0</v>
      </c>
      <c r="CT99" s="6">
        <f t="shared" si="47"/>
        <v>0</v>
      </c>
      <c r="CU99" s="6">
        <f t="shared" si="47"/>
        <v>0</v>
      </c>
      <c r="CV99" s="6">
        <f t="shared" si="47"/>
        <v>0</v>
      </c>
      <c r="CW99" s="6">
        <f t="shared" si="47"/>
        <v>0</v>
      </c>
      <c r="CX99" s="6">
        <f t="shared" si="47"/>
        <v>0</v>
      </c>
      <c r="CY99" s="6">
        <f t="shared" si="47"/>
        <v>0</v>
      </c>
      <c r="CZ99" s="6">
        <f t="shared" si="47"/>
        <v>0</v>
      </c>
      <c r="DA99" s="6">
        <f t="shared" si="47"/>
        <v>0</v>
      </c>
      <c r="DB99" s="6">
        <f t="shared" si="47"/>
        <v>0</v>
      </c>
      <c r="DC99" s="6">
        <f t="shared" si="47"/>
        <v>0</v>
      </c>
      <c r="DD99" s="6">
        <f t="shared" si="47"/>
        <v>0</v>
      </c>
      <c r="DE99" s="6">
        <f t="shared" si="47"/>
        <v>0</v>
      </c>
      <c r="DF99" s="6">
        <f t="shared" si="47"/>
        <v>0</v>
      </c>
      <c r="DG99" s="6">
        <f t="shared" si="47"/>
        <v>0</v>
      </c>
      <c r="DH99" s="6">
        <f t="shared" si="47"/>
        <v>0</v>
      </c>
      <c r="DI99" s="6">
        <f t="shared" si="47"/>
        <v>0</v>
      </c>
      <c r="DJ99" s="6">
        <f t="shared" si="47"/>
        <v>0</v>
      </c>
      <c r="DK99" s="5">
        <f t="shared" si="33"/>
        <v>0</v>
      </c>
      <c r="DL99" s="5">
        <f t="shared" si="34"/>
        <v>0</v>
      </c>
      <c r="DM99" s="5">
        <f t="shared" si="35"/>
        <v>0</v>
      </c>
      <c r="DN99" s="5">
        <f t="shared" si="36"/>
        <v>0</v>
      </c>
      <c r="DO99" s="5">
        <f t="shared" si="37"/>
        <v>0</v>
      </c>
      <c r="DP99" s="5">
        <f t="shared" si="38"/>
        <v>0</v>
      </c>
    </row>
    <row r="100" spans="1:120" x14ac:dyDescent="0.55000000000000004">
      <c r="A100" t="s">
        <v>145</v>
      </c>
      <c r="B100" s="6">
        <f t="shared" ref="B100:BM103" si="48">B58+B16</f>
        <v>0</v>
      </c>
      <c r="C100" s="6">
        <f t="shared" si="48"/>
        <v>0</v>
      </c>
      <c r="D100" s="6">
        <f t="shared" si="48"/>
        <v>0</v>
      </c>
      <c r="E100" s="6">
        <f t="shared" si="48"/>
        <v>0</v>
      </c>
      <c r="F100" s="6">
        <f t="shared" si="48"/>
        <v>0</v>
      </c>
      <c r="G100" s="6">
        <f t="shared" si="48"/>
        <v>0</v>
      </c>
      <c r="H100" s="6">
        <f t="shared" si="48"/>
        <v>0</v>
      </c>
      <c r="I100" s="6">
        <f t="shared" si="48"/>
        <v>0</v>
      </c>
      <c r="J100" s="6">
        <f t="shared" si="48"/>
        <v>0</v>
      </c>
      <c r="K100" s="6">
        <f t="shared" si="48"/>
        <v>0</v>
      </c>
      <c r="L100" s="6">
        <f t="shared" si="48"/>
        <v>0</v>
      </c>
      <c r="M100" s="6">
        <f t="shared" si="48"/>
        <v>0</v>
      </c>
      <c r="N100" s="6">
        <f t="shared" si="48"/>
        <v>0</v>
      </c>
      <c r="O100" s="6">
        <f t="shared" si="48"/>
        <v>0</v>
      </c>
      <c r="P100" s="6">
        <f t="shared" si="48"/>
        <v>0</v>
      </c>
      <c r="Q100" s="6">
        <f t="shared" si="48"/>
        <v>0</v>
      </c>
      <c r="R100" s="6">
        <f t="shared" si="48"/>
        <v>0</v>
      </c>
      <c r="S100" s="6">
        <f t="shared" si="48"/>
        <v>0</v>
      </c>
      <c r="T100" s="6">
        <f t="shared" si="48"/>
        <v>0</v>
      </c>
      <c r="U100" s="6">
        <f t="shared" si="48"/>
        <v>0</v>
      </c>
      <c r="V100" s="6">
        <f t="shared" si="48"/>
        <v>0</v>
      </c>
      <c r="W100" s="6">
        <f t="shared" si="48"/>
        <v>0</v>
      </c>
      <c r="X100" s="6">
        <f t="shared" si="48"/>
        <v>0</v>
      </c>
      <c r="Y100" s="6">
        <f t="shared" si="48"/>
        <v>0</v>
      </c>
      <c r="Z100" s="6">
        <f t="shared" si="48"/>
        <v>0</v>
      </c>
      <c r="AA100" s="6">
        <f t="shared" si="48"/>
        <v>0</v>
      </c>
      <c r="AB100" s="6">
        <f t="shared" si="48"/>
        <v>0</v>
      </c>
      <c r="AC100" s="6">
        <f t="shared" si="48"/>
        <v>0</v>
      </c>
      <c r="AD100" s="6">
        <f t="shared" si="48"/>
        <v>0</v>
      </c>
      <c r="AE100" s="6">
        <f t="shared" si="48"/>
        <v>0</v>
      </c>
      <c r="AF100" s="6">
        <f t="shared" si="48"/>
        <v>0</v>
      </c>
      <c r="AG100" s="6">
        <f t="shared" si="48"/>
        <v>0</v>
      </c>
      <c r="AH100" s="6">
        <f t="shared" si="48"/>
        <v>0</v>
      </c>
      <c r="AI100" s="6">
        <f t="shared" si="48"/>
        <v>0</v>
      </c>
      <c r="AJ100" s="6">
        <f t="shared" si="48"/>
        <v>0</v>
      </c>
      <c r="AK100" s="6">
        <f t="shared" si="48"/>
        <v>0</v>
      </c>
      <c r="AL100" s="6">
        <f t="shared" si="48"/>
        <v>0</v>
      </c>
      <c r="AM100" s="6">
        <f t="shared" si="48"/>
        <v>0</v>
      </c>
      <c r="AN100" s="6">
        <f t="shared" si="48"/>
        <v>0</v>
      </c>
      <c r="AO100" s="6">
        <f t="shared" si="48"/>
        <v>0</v>
      </c>
      <c r="AP100" s="6">
        <f t="shared" si="48"/>
        <v>0</v>
      </c>
      <c r="AQ100" s="6">
        <f t="shared" si="48"/>
        <v>0</v>
      </c>
      <c r="AR100" s="6">
        <f t="shared" si="48"/>
        <v>0</v>
      </c>
      <c r="AS100" s="6">
        <f t="shared" si="48"/>
        <v>0</v>
      </c>
      <c r="AT100" s="6">
        <f t="shared" si="48"/>
        <v>0</v>
      </c>
      <c r="AU100" s="6">
        <f t="shared" si="48"/>
        <v>0</v>
      </c>
      <c r="AV100" s="6">
        <f t="shared" si="48"/>
        <v>0</v>
      </c>
      <c r="AW100" s="6">
        <f t="shared" si="48"/>
        <v>0</v>
      </c>
      <c r="AX100" s="6">
        <f t="shared" si="48"/>
        <v>0</v>
      </c>
      <c r="AY100" s="6">
        <f t="shared" si="48"/>
        <v>0</v>
      </c>
      <c r="AZ100" s="6">
        <f t="shared" si="48"/>
        <v>0</v>
      </c>
      <c r="BA100" s="6">
        <f t="shared" si="48"/>
        <v>0</v>
      </c>
      <c r="BB100" s="6">
        <f t="shared" si="48"/>
        <v>0</v>
      </c>
      <c r="BC100" s="6">
        <f t="shared" si="48"/>
        <v>0</v>
      </c>
      <c r="BD100" s="6">
        <f t="shared" si="48"/>
        <v>0</v>
      </c>
      <c r="BE100" s="6">
        <f t="shared" si="48"/>
        <v>0</v>
      </c>
      <c r="BF100" s="6">
        <f t="shared" si="48"/>
        <v>0</v>
      </c>
      <c r="BG100" s="6">
        <f t="shared" si="48"/>
        <v>0</v>
      </c>
      <c r="BH100" s="6">
        <f t="shared" si="48"/>
        <v>0</v>
      </c>
      <c r="BI100" s="6">
        <f t="shared" si="48"/>
        <v>0</v>
      </c>
      <c r="BJ100" s="6">
        <f t="shared" si="48"/>
        <v>0</v>
      </c>
      <c r="BK100" s="6">
        <f t="shared" si="48"/>
        <v>0</v>
      </c>
      <c r="BL100" s="6">
        <f t="shared" si="48"/>
        <v>0</v>
      </c>
      <c r="BM100" s="6">
        <f t="shared" si="48"/>
        <v>0</v>
      </c>
      <c r="BN100" s="6">
        <f t="shared" si="24"/>
        <v>0</v>
      </c>
      <c r="BO100" s="6">
        <f t="shared" si="47"/>
        <v>0</v>
      </c>
      <c r="BP100" s="6">
        <f t="shared" si="47"/>
        <v>0</v>
      </c>
      <c r="BQ100" s="6">
        <f t="shared" si="47"/>
        <v>0</v>
      </c>
      <c r="BR100" s="6">
        <f t="shared" si="47"/>
        <v>0</v>
      </c>
      <c r="BS100" s="6">
        <f t="shared" si="47"/>
        <v>0</v>
      </c>
      <c r="BT100" s="6">
        <f t="shared" si="47"/>
        <v>0</v>
      </c>
      <c r="BU100" s="6">
        <f t="shared" si="47"/>
        <v>0</v>
      </c>
      <c r="BV100" s="6">
        <f t="shared" si="47"/>
        <v>0</v>
      </c>
      <c r="BW100" s="6">
        <f t="shared" si="47"/>
        <v>0</v>
      </c>
      <c r="BX100" s="6">
        <f t="shared" si="47"/>
        <v>0</v>
      </c>
      <c r="BY100" s="6">
        <f t="shared" si="47"/>
        <v>0</v>
      </c>
      <c r="BZ100" s="6">
        <f t="shared" si="47"/>
        <v>0</v>
      </c>
      <c r="CA100" s="6">
        <f t="shared" si="47"/>
        <v>0</v>
      </c>
      <c r="CB100" s="6">
        <f t="shared" si="47"/>
        <v>0</v>
      </c>
      <c r="CC100" s="6">
        <f t="shared" si="47"/>
        <v>0</v>
      </c>
      <c r="CD100" s="6">
        <f t="shared" si="47"/>
        <v>0</v>
      </c>
      <c r="CE100" s="6">
        <f t="shared" si="47"/>
        <v>0</v>
      </c>
      <c r="CF100" s="6">
        <f t="shared" si="47"/>
        <v>0</v>
      </c>
      <c r="CG100" s="6">
        <f t="shared" si="47"/>
        <v>0</v>
      </c>
      <c r="CH100" s="6">
        <f t="shared" si="47"/>
        <v>0</v>
      </c>
      <c r="CI100" s="6">
        <f t="shared" si="47"/>
        <v>0</v>
      </c>
      <c r="CJ100" s="6">
        <f t="shared" si="47"/>
        <v>0</v>
      </c>
      <c r="CK100" s="6">
        <f t="shared" si="47"/>
        <v>0</v>
      </c>
      <c r="CL100" s="6">
        <f t="shared" si="47"/>
        <v>0</v>
      </c>
      <c r="CM100" s="6">
        <f t="shared" si="47"/>
        <v>0</v>
      </c>
      <c r="CN100" s="6">
        <f t="shared" si="47"/>
        <v>0</v>
      </c>
      <c r="CO100" s="6">
        <f t="shared" si="47"/>
        <v>0</v>
      </c>
      <c r="CP100" s="6">
        <f t="shared" si="47"/>
        <v>0</v>
      </c>
      <c r="CQ100" s="6">
        <f t="shared" si="47"/>
        <v>0</v>
      </c>
      <c r="CR100" s="6">
        <f t="shared" si="47"/>
        <v>0</v>
      </c>
      <c r="CS100" s="6">
        <f t="shared" si="47"/>
        <v>0</v>
      </c>
      <c r="CT100" s="6">
        <f t="shared" si="47"/>
        <v>0</v>
      </c>
      <c r="CU100" s="6">
        <f t="shared" si="47"/>
        <v>0</v>
      </c>
      <c r="CV100" s="6">
        <f t="shared" si="47"/>
        <v>0</v>
      </c>
      <c r="CW100" s="6">
        <f t="shared" si="47"/>
        <v>0</v>
      </c>
      <c r="CX100" s="6">
        <f t="shared" si="47"/>
        <v>0</v>
      </c>
      <c r="CY100" s="6">
        <f t="shared" si="47"/>
        <v>0</v>
      </c>
      <c r="CZ100" s="6">
        <f t="shared" si="47"/>
        <v>0</v>
      </c>
      <c r="DA100" s="6">
        <f t="shared" si="47"/>
        <v>0</v>
      </c>
      <c r="DB100" s="6">
        <f t="shared" si="47"/>
        <v>0</v>
      </c>
      <c r="DC100" s="6">
        <f t="shared" si="47"/>
        <v>0</v>
      </c>
      <c r="DD100" s="6">
        <f t="shared" si="47"/>
        <v>0</v>
      </c>
      <c r="DE100" s="6">
        <f t="shared" si="47"/>
        <v>0</v>
      </c>
      <c r="DF100" s="6">
        <f t="shared" si="47"/>
        <v>0</v>
      </c>
      <c r="DG100" s="6">
        <f t="shared" si="47"/>
        <v>0</v>
      </c>
      <c r="DH100" s="6">
        <f t="shared" si="47"/>
        <v>0</v>
      </c>
      <c r="DI100" s="6">
        <f t="shared" si="47"/>
        <v>0</v>
      </c>
      <c r="DJ100" s="6">
        <f t="shared" si="47"/>
        <v>0</v>
      </c>
      <c r="DK100" s="5">
        <f t="shared" si="33"/>
        <v>0</v>
      </c>
      <c r="DL100" s="5">
        <f t="shared" si="34"/>
        <v>0</v>
      </c>
      <c r="DM100" s="5">
        <f t="shared" si="35"/>
        <v>0</v>
      </c>
      <c r="DN100" s="5">
        <f t="shared" si="36"/>
        <v>0</v>
      </c>
      <c r="DO100" s="5">
        <f t="shared" si="37"/>
        <v>0</v>
      </c>
      <c r="DP100" s="5">
        <f t="shared" si="38"/>
        <v>0</v>
      </c>
    </row>
    <row r="101" spans="1:120" x14ac:dyDescent="0.55000000000000004">
      <c r="A101" t="s">
        <v>146</v>
      </c>
      <c r="B101" s="6">
        <f t="shared" si="48"/>
        <v>0</v>
      </c>
      <c r="C101" s="6">
        <f t="shared" si="48"/>
        <v>0</v>
      </c>
      <c r="D101" s="6">
        <f t="shared" si="48"/>
        <v>0</v>
      </c>
      <c r="E101" s="6">
        <f t="shared" si="48"/>
        <v>0</v>
      </c>
      <c r="F101" s="6">
        <f t="shared" si="48"/>
        <v>0</v>
      </c>
      <c r="G101" s="6">
        <f t="shared" si="48"/>
        <v>0</v>
      </c>
      <c r="H101" s="6">
        <f t="shared" si="48"/>
        <v>0</v>
      </c>
      <c r="I101" s="6">
        <f t="shared" si="48"/>
        <v>0</v>
      </c>
      <c r="J101" s="6">
        <f t="shared" si="48"/>
        <v>0</v>
      </c>
      <c r="K101" s="6">
        <f t="shared" si="48"/>
        <v>0</v>
      </c>
      <c r="L101" s="6">
        <f t="shared" si="48"/>
        <v>0</v>
      </c>
      <c r="M101" s="6">
        <f t="shared" si="48"/>
        <v>0</v>
      </c>
      <c r="N101" s="6">
        <f t="shared" si="48"/>
        <v>0</v>
      </c>
      <c r="O101" s="6">
        <f t="shared" si="48"/>
        <v>0</v>
      </c>
      <c r="P101" s="6">
        <f t="shared" si="48"/>
        <v>0</v>
      </c>
      <c r="Q101" s="6">
        <f t="shared" si="48"/>
        <v>0</v>
      </c>
      <c r="R101" s="6">
        <f t="shared" si="48"/>
        <v>0</v>
      </c>
      <c r="S101" s="6">
        <f t="shared" si="48"/>
        <v>0</v>
      </c>
      <c r="T101" s="6">
        <f t="shared" si="48"/>
        <v>0</v>
      </c>
      <c r="U101" s="6">
        <f t="shared" si="48"/>
        <v>0</v>
      </c>
      <c r="V101" s="6">
        <f t="shared" si="48"/>
        <v>0</v>
      </c>
      <c r="W101" s="6">
        <f t="shared" si="48"/>
        <v>0</v>
      </c>
      <c r="X101" s="6">
        <f t="shared" si="48"/>
        <v>0</v>
      </c>
      <c r="Y101" s="6">
        <f t="shared" si="48"/>
        <v>0</v>
      </c>
      <c r="Z101" s="6">
        <f t="shared" si="48"/>
        <v>0</v>
      </c>
      <c r="AA101" s="6">
        <f t="shared" si="48"/>
        <v>0</v>
      </c>
      <c r="AB101" s="6">
        <f t="shared" si="48"/>
        <v>0</v>
      </c>
      <c r="AC101" s="6">
        <f t="shared" si="48"/>
        <v>0</v>
      </c>
      <c r="AD101" s="6">
        <f t="shared" si="48"/>
        <v>0</v>
      </c>
      <c r="AE101" s="6">
        <f t="shared" si="48"/>
        <v>0</v>
      </c>
      <c r="AF101" s="6">
        <f t="shared" si="48"/>
        <v>0</v>
      </c>
      <c r="AG101" s="6">
        <f t="shared" si="48"/>
        <v>0</v>
      </c>
      <c r="AH101" s="6">
        <f t="shared" si="48"/>
        <v>0</v>
      </c>
      <c r="AI101" s="6">
        <f t="shared" si="48"/>
        <v>0</v>
      </c>
      <c r="AJ101" s="6">
        <f t="shared" si="48"/>
        <v>0</v>
      </c>
      <c r="AK101" s="6">
        <f t="shared" si="48"/>
        <v>0</v>
      </c>
      <c r="AL101" s="6">
        <f t="shared" si="48"/>
        <v>0</v>
      </c>
      <c r="AM101" s="6">
        <f t="shared" si="48"/>
        <v>0</v>
      </c>
      <c r="AN101" s="6">
        <f t="shared" si="48"/>
        <v>0</v>
      </c>
      <c r="AO101" s="6">
        <f t="shared" si="48"/>
        <v>0</v>
      </c>
      <c r="AP101" s="6">
        <f t="shared" si="48"/>
        <v>0</v>
      </c>
      <c r="AQ101" s="6">
        <f t="shared" si="48"/>
        <v>0</v>
      </c>
      <c r="AR101" s="6">
        <f t="shared" si="48"/>
        <v>0</v>
      </c>
      <c r="AS101" s="6">
        <f t="shared" si="48"/>
        <v>0</v>
      </c>
      <c r="AT101" s="6">
        <f t="shared" si="48"/>
        <v>0</v>
      </c>
      <c r="AU101" s="6">
        <f t="shared" si="48"/>
        <v>0</v>
      </c>
      <c r="AV101" s="6">
        <f t="shared" si="48"/>
        <v>0</v>
      </c>
      <c r="AW101" s="6">
        <f t="shared" si="48"/>
        <v>0</v>
      </c>
      <c r="AX101" s="6">
        <f t="shared" si="48"/>
        <v>0</v>
      </c>
      <c r="AY101" s="6">
        <f t="shared" si="48"/>
        <v>0</v>
      </c>
      <c r="AZ101" s="6">
        <f t="shared" si="48"/>
        <v>0</v>
      </c>
      <c r="BA101" s="6">
        <f t="shared" si="48"/>
        <v>0</v>
      </c>
      <c r="BB101" s="6">
        <f t="shared" si="48"/>
        <v>0</v>
      </c>
      <c r="BC101" s="6">
        <f t="shared" si="48"/>
        <v>0</v>
      </c>
      <c r="BD101" s="6">
        <f t="shared" si="48"/>
        <v>0</v>
      </c>
      <c r="BE101" s="6">
        <f t="shared" si="48"/>
        <v>0</v>
      </c>
      <c r="BF101" s="6">
        <f t="shared" si="48"/>
        <v>0</v>
      </c>
      <c r="BG101" s="6">
        <f t="shared" si="48"/>
        <v>0</v>
      </c>
      <c r="BH101" s="6">
        <f t="shared" si="48"/>
        <v>0</v>
      </c>
      <c r="BI101" s="6">
        <f t="shared" si="48"/>
        <v>0</v>
      </c>
      <c r="BJ101" s="6">
        <f t="shared" si="48"/>
        <v>0</v>
      </c>
      <c r="BK101" s="6">
        <f t="shared" si="48"/>
        <v>0</v>
      </c>
      <c r="BL101" s="6">
        <f t="shared" si="48"/>
        <v>0</v>
      </c>
      <c r="BM101" s="6">
        <f t="shared" si="48"/>
        <v>0</v>
      </c>
      <c r="BN101" s="6">
        <f t="shared" si="24"/>
        <v>0</v>
      </c>
      <c r="BO101" s="6">
        <f t="shared" si="47"/>
        <v>0</v>
      </c>
      <c r="BP101" s="6">
        <f t="shared" si="47"/>
        <v>0</v>
      </c>
      <c r="BQ101" s="6">
        <f t="shared" si="47"/>
        <v>0</v>
      </c>
      <c r="BR101" s="6">
        <f t="shared" si="47"/>
        <v>0</v>
      </c>
      <c r="BS101" s="6">
        <f t="shared" si="47"/>
        <v>0</v>
      </c>
      <c r="BT101" s="6">
        <f t="shared" si="47"/>
        <v>0</v>
      </c>
      <c r="BU101" s="6">
        <f t="shared" si="47"/>
        <v>0</v>
      </c>
      <c r="BV101" s="6">
        <f t="shared" si="47"/>
        <v>0</v>
      </c>
      <c r="BW101" s="6">
        <f t="shared" si="47"/>
        <v>0</v>
      </c>
      <c r="BX101" s="6">
        <f t="shared" si="47"/>
        <v>0</v>
      </c>
      <c r="BY101" s="6">
        <f t="shared" si="47"/>
        <v>0</v>
      </c>
      <c r="BZ101" s="6">
        <f t="shared" si="47"/>
        <v>0</v>
      </c>
      <c r="CA101" s="6">
        <f t="shared" si="47"/>
        <v>0</v>
      </c>
      <c r="CB101" s="6">
        <f t="shared" si="47"/>
        <v>0</v>
      </c>
      <c r="CC101" s="6">
        <f t="shared" si="47"/>
        <v>0</v>
      </c>
      <c r="CD101" s="6">
        <f t="shared" si="47"/>
        <v>0</v>
      </c>
      <c r="CE101" s="6">
        <f t="shared" si="47"/>
        <v>0</v>
      </c>
      <c r="CF101" s="6">
        <f t="shared" si="47"/>
        <v>0</v>
      </c>
      <c r="CG101" s="6">
        <f t="shared" si="47"/>
        <v>0</v>
      </c>
      <c r="CH101" s="6">
        <f t="shared" si="47"/>
        <v>0</v>
      </c>
      <c r="CI101" s="6">
        <f t="shared" si="47"/>
        <v>0</v>
      </c>
      <c r="CJ101" s="6">
        <f t="shared" si="47"/>
        <v>0</v>
      </c>
      <c r="CK101" s="6">
        <f t="shared" si="47"/>
        <v>0</v>
      </c>
      <c r="CL101" s="6">
        <f t="shared" si="47"/>
        <v>0</v>
      </c>
      <c r="CM101" s="6">
        <f t="shared" si="47"/>
        <v>0</v>
      </c>
      <c r="CN101" s="6">
        <f t="shared" si="47"/>
        <v>0</v>
      </c>
      <c r="CO101" s="6">
        <f t="shared" si="47"/>
        <v>0</v>
      </c>
      <c r="CP101" s="6">
        <f t="shared" si="47"/>
        <v>0</v>
      </c>
      <c r="CQ101" s="6">
        <f t="shared" si="47"/>
        <v>0</v>
      </c>
      <c r="CR101" s="6">
        <f t="shared" si="47"/>
        <v>0</v>
      </c>
      <c r="CS101" s="6">
        <f t="shared" si="47"/>
        <v>0</v>
      </c>
      <c r="CT101" s="6">
        <f t="shared" si="47"/>
        <v>0</v>
      </c>
      <c r="CU101" s="6">
        <f t="shared" si="47"/>
        <v>0</v>
      </c>
      <c r="CV101" s="6">
        <f t="shared" si="47"/>
        <v>0</v>
      </c>
      <c r="CW101" s="6">
        <f t="shared" si="47"/>
        <v>0</v>
      </c>
      <c r="CX101" s="6">
        <f t="shared" si="47"/>
        <v>0</v>
      </c>
      <c r="CY101" s="6">
        <f t="shared" si="47"/>
        <v>0</v>
      </c>
      <c r="CZ101" s="6">
        <f t="shared" si="47"/>
        <v>0</v>
      </c>
      <c r="DA101" s="6">
        <f t="shared" si="47"/>
        <v>0</v>
      </c>
      <c r="DB101" s="6">
        <f t="shared" si="47"/>
        <v>0</v>
      </c>
      <c r="DC101" s="6">
        <f t="shared" si="47"/>
        <v>0</v>
      </c>
      <c r="DD101" s="6">
        <f t="shared" si="47"/>
        <v>0</v>
      </c>
      <c r="DE101" s="6">
        <f t="shared" si="47"/>
        <v>0</v>
      </c>
      <c r="DF101" s="6">
        <f t="shared" si="47"/>
        <v>0</v>
      </c>
      <c r="DG101" s="6">
        <f t="shared" si="47"/>
        <v>0</v>
      </c>
      <c r="DH101" s="6">
        <f t="shared" si="47"/>
        <v>0</v>
      </c>
      <c r="DI101" s="6">
        <f t="shared" si="47"/>
        <v>0</v>
      </c>
      <c r="DJ101" s="6">
        <f t="shared" si="47"/>
        <v>0</v>
      </c>
      <c r="DK101" s="5">
        <f t="shared" si="33"/>
        <v>0</v>
      </c>
      <c r="DL101" s="5">
        <f t="shared" si="34"/>
        <v>0</v>
      </c>
      <c r="DM101" s="5">
        <f t="shared" si="35"/>
        <v>0</v>
      </c>
      <c r="DN101" s="5">
        <f t="shared" si="36"/>
        <v>0</v>
      </c>
      <c r="DO101" s="5">
        <f t="shared" si="37"/>
        <v>0</v>
      </c>
      <c r="DP101" s="5">
        <f t="shared" si="38"/>
        <v>0</v>
      </c>
    </row>
    <row r="102" spans="1:120" x14ac:dyDescent="0.55000000000000004">
      <c r="A102" t="s">
        <v>147</v>
      </c>
      <c r="B102" s="6">
        <f t="shared" si="48"/>
        <v>0</v>
      </c>
      <c r="C102" s="6">
        <f t="shared" si="48"/>
        <v>0</v>
      </c>
      <c r="D102" s="6">
        <f t="shared" si="48"/>
        <v>0</v>
      </c>
      <c r="E102" s="6">
        <f t="shared" si="48"/>
        <v>0</v>
      </c>
      <c r="F102" s="6">
        <f t="shared" si="48"/>
        <v>0</v>
      </c>
      <c r="G102" s="6">
        <f t="shared" si="48"/>
        <v>0</v>
      </c>
      <c r="H102" s="6">
        <f t="shared" si="48"/>
        <v>0</v>
      </c>
      <c r="I102" s="6">
        <f t="shared" si="48"/>
        <v>0</v>
      </c>
      <c r="J102" s="6">
        <f t="shared" si="48"/>
        <v>0</v>
      </c>
      <c r="K102" s="6">
        <f t="shared" si="48"/>
        <v>0</v>
      </c>
      <c r="L102" s="6">
        <f t="shared" si="48"/>
        <v>0</v>
      </c>
      <c r="M102" s="6">
        <f t="shared" si="48"/>
        <v>0</v>
      </c>
      <c r="N102" s="6">
        <f t="shared" si="48"/>
        <v>0</v>
      </c>
      <c r="O102" s="6">
        <f t="shared" si="48"/>
        <v>0</v>
      </c>
      <c r="P102" s="6">
        <f t="shared" si="48"/>
        <v>0</v>
      </c>
      <c r="Q102" s="6">
        <f t="shared" si="48"/>
        <v>0</v>
      </c>
      <c r="R102" s="6">
        <f t="shared" si="48"/>
        <v>0</v>
      </c>
      <c r="S102" s="6">
        <f t="shared" si="48"/>
        <v>0</v>
      </c>
      <c r="T102" s="6">
        <f t="shared" si="48"/>
        <v>0</v>
      </c>
      <c r="U102" s="6">
        <f t="shared" si="48"/>
        <v>0</v>
      </c>
      <c r="V102" s="6">
        <f t="shared" si="48"/>
        <v>0</v>
      </c>
      <c r="W102" s="6">
        <f t="shared" si="48"/>
        <v>0</v>
      </c>
      <c r="X102" s="6">
        <f t="shared" si="48"/>
        <v>0</v>
      </c>
      <c r="Y102" s="6">
        <f t="shared" si="48"/>
        <v>0</v>
      </c>
      <c r="Z102" s="6">
        <f t="shared" si="48"/>
        <v>0</v>
      </c>
      <c r="AA102" s="6">
        <f t="shared" si="48"/>
        <v>0</v>
      </c>
      <c r="AB102" s="6">
        <f t="shared" si="48"/>
        <v>0</v>
      </c>
      <c r="AC102" s="6">
        <f t="shared" si="48"/>
        <v>0</v>
      </c>
      <c r="AD102" s="6">
        <f t="shared" si="48"/>
        <v>0</v>
      </c>
      <c r="AE102" s="6">
        <f t="shared" si="48"/>
        <v>0</v>
      </c>
      <c r="AF102" s="6">
        <f t="shared" si="48"/>
        <v>0</v>
      </c>
      <c r="AG102" s="6">
        <f t="shared" si="48"/>
        <v>0</v>
      </c>
      <c r="AH102" s="6">
        <f t="shared" si="48"/>
        <v>0</v>
      </c>
      <c r="AI102" s="6">
        <f t="shared" si="48"/>
        <v>0</v>
      </c>
      <c r="AJ102" s="6">
        <f t="shared" si="48"/>
        <v>0</v>
      </c>
      <c r="AK102" s="6">
        <f t="shared" si="48"/>
        <v>0</v>
      </c>
      <c r="AL102" s="6">
        <f t="shared" si="48"/>
        <v>0</v>
      </c>
      <c r="AM102" s="6">
        <f t="shared" si="48"/>
        <v>0</v>
      </c>
      <c r="AN102" s="6">
        <f t="shared" si="48"/>
        <v>0</v>
      </c>
      <c r="AO102" s="6">
        <f t="shared" si="48"/>
        <v>0</v>
      </c>
      <c r="AP102" s="6">
        <f t="shared" si="48"/>
        <v>0</v>
      </c>
      <c r="AQ102" s="6">
        <f t="shared" si="48"/>
        <v>0</v>
      </c>
      <c r="AR102" s="6">
        <f t="shared" si="48"/>
        <v>0</v>
      </c>
      <c r="AS102" s="6">
        <f t="shared" si="48"/>
        <v>0</v>
      </c>
      <c r="AT102" s="6">
        <f t="shared" si="48"/>
        <v>0</v>
      </c>
      <c r="AU102" s="6">
        <f t="shared" si="48"/>
        <v>0</v>
      </c>
      <c r="AV102" s="6">
        <f t="shared" si="48"/>
        <v>0</v>
      </c>
      <c r="AW102" s="6">
        <f t="shared" si="48"/>
        <v>0</v>
      </c>
      <c r="AX102" s="6">
        <f t="shared" si="48"/>
        <v>0</v>
      </c>
      <c r="AY102" s="6">
        <f t="shared" si="48"/>
        <v>0</v>
      </c>
      <c r="AZ102" s="6">
        <f t="shared" si="48"/>
        <v>0</v>
      </c>
      <c r="BA102" s="6">
        <f t="shared" si="48"/>
        <v>0</v>
      </c>
      <c r="BB102" s="6">
        <f t="shared" si="48"/>
        <v>0</v>
      </c>
      <c r="BC102" s="6">
        <f t="shared" si="48"/>
        <v>0</v>
      </c>
      <c r="BD102" s="6">
        <f t="shared" si="48"/>
        <v>0</v>
      </c>
      <c r="BE102" s="6">
        <f t="shared" si="48"/>
        <v>0</v>
      </c>
      <c r="BF102" s="6">
        <f t="shared" si="48"/>
        <v>0</v>
      </c>
      <c r="BG102" s="6">
        <f t="shared" si="48"/>
        <v>0</v>
      </c>
      <c r="BH102" s="6">
        <f t="shared" si="48"/>
        <v>0</v>
      </c>
      <c r="BI102" s="6">
        <f t="shared" si="48"/>
        <v>0</v>
      </c>
      <c r="BJ102" s="6">
        <f t="shared" si="48"/>
        <v>0</v>
      </c>
      <c r="BK102" s="6">
        <f t="shared" si="48"/>
        <v>0</v>
      </c>
      <c r="BL102" s="6">
        <f t="shared" si="48"/>
        <v>0</v>
      </c>
      <c r="BM102" s="6">
        <f t="shared" si="48"/>
        <v>0</v>
      </c>
      <c r="BN102" s="6">
        <f t="shared" si="24"/>
        <v>0</v>
      </c>
      <c r="BO102" s="6">
        <f t="shared" si="47"/>
        <v>0</v>
      </c>
      <c r="BP102" s="6">
        <f t="shared" si="47"/>
        <v>0</v>
      </c>
      <c r="BQ102" s="6">
        <f t="shared" si="47"/>
        <v>0</v>
      </c>
      <c r="BR102" s="6">
        <f t="shared" si="47"/>
        <v>0</v>
      </c>
      <c r="BS102" s="6">
        <f t="shared" si="47"/>
        <v>0</v>
      </c>
      <c r="BT102" s="6">
        <f t="shared" si="47"/>
        <v>0</v>
      </c>
      <c r="BU102" s="6">
        <f t="shared" si="47"/>
        <v>0</v>
      </c>
      <c r="BV102" s="6">
        <f t="shared" si="47"/>
        <v>0</v>
      </c>
      <c r="BW102" s="6">
        <f t="shared" si="47"/>
        <v>0</v>
      </c>
      <c r="BX102" s="6">
        <f t="shared" si="47"/>
        <v>0</v>
      </c>
      <c r="BY102" s="6">
        <f t="shared" si="47"/>
        <v>0</v>
      </c>
      <c r="BZ102" s="6">
        <f t="shared" si="47"/>
        <v>0</v>
      </c>
      <c r="CA102" s="6">
        <f t="shared" si="47"/>
        <v>0</v>
      </c>
      <c r="CB102" s="6">
        <f t="shared" si="47"/>
        <v>0</v>
      </c>
      <c r="CC102" s="6">
        <f t="shared" si="47"/>
        <v>0</v>
      </c>
      <c r="CD102" s="6">
        <f t="shared" si="47"/>
        <v>0</v>
      </c>
      <c r="CE102" s="6">
        <f t="shared" si="47"/>
        <v>0</v>
      </c>
      <c r="CF102" s="6">
        <f t="shared" si="47"/>
        <v>0</v>
      </c>
      <c r="CG102" s="6">
        <f t="shared" si="47"/>
        <v>0</v>
      </c>
      <c r="CH102" s="6">
        <f t="shared" si="47"/>
        <v>0</v>
      </c>
      <c r="CI102" s="6">
        <f t="shared" si="47"/>
        <v>0</v>
      </c>
      <c r="CJ102" s="6">
        <f t="shared" si="47"/>
        <v>0</v>
      </c>
      <c r="CK102" s="6">
        <f t="shared" si="47"/>
        <v>0</v>
      </c>
      <c r="CL102" s="6">
        <f t="shared" si="47"/>
        <v>0</v>
      </c>
      <c r="CM102" s="6">
        <f t="shared" si="47"/>
        <v>0</v>
      </c>
      <c r="CN102" s="6">
        <f t="shared" si="47"/>
        <v>0</v>
      </c>
      <c r="CO102" s="6">
        <f t="shared" si="47"/>
        <v>0</v>
      </c>
      <c r="CP102" s="6">
        <f t="shared" si="47"/>
        <v>0</v>
      </c>
      <c r="CQ102" s="6">
        <f t="shared" si="47"/>
        <v>0</v>
      </c>
      <c r="CR102" s="6">
        <f t="shared" si="47"/>
        <v>0</v>
      </c>
      <c r="CS102" s="6">
        <f t="shared" si="47"/>
        <v>0</v>
      </c>
      <c r="CT102" s="6">
        <f t="shared" si="47"/>
        <v>0</v>
      </c>
      <c r="CU102" s="6">
        <f t="shared" si="47"/>
        <v>0</v>
      </c>
      <c r="CV102" s="6">
        <f t="shared" si="47"/>
        <v>0</v>
      </c>
      <c r="CW102" s="6">
        <f t="shared" si="47"/>
        <v>0</v>
      </c>
      <c r="CX102" s="6">
        <f t="shared" si="47"/>
        <v>0</v>
      </c>
      <c r="CY102" s="6">
        <f t="shared" si="47"/>
        <v>0</v>
      </c>
      <c r="CZ102" s="6">
        <f t="shared" si="47"/>
        <v>0</v>
      </c>
      <c r="DA102" s="6">
        <f t="shared" si="47"/>
        <v>0</v>
      </c>
      <c r="DB102" s="6">
        <f t="shared" si="47"/>
        <v>0</v>
      </c>
      <c r="DC102" s="6">
        <f t="shared" si="47"/>
        <v>0</v>
      </c>
      <c r="DD102" s="6">
        <f t="shared" si="47"/>
        <v>0</v>
      </c>
      <c r="DE102" s="6">
        <f t="shared" si="47"/>
        <v>0</v>
      </c>
      <c r="DF102" s="6">
        <f t="shared" si="47"/>
        <v>0</v>
      </c>
      <c r="DG102" s="6">
        <f t="shared" si="47"/>
        <v>0</v>
      </c>
      <c r="DH102" s="6">
        <f t="shared" si="47"/>
        <v>0</v>
      </c>
      <c r="DI102" s="6">
        <f t="shared" si="47"/>
        <v>0</v>
      </c>
      <c r="DJ102" s="6">
        <f t="shared" si="47"/>
        <v>0</v>
      </c>
      <c r="DK102" s="5">
        <f t="shared" si="33"/>
        <v>0</v>
      </c>
      <c r="DL102" s="5">
        <f t="shared" si="34"/>
        <v>0</v>
      </c>
      <c r="DM102" s="5">
        <f t="shared" si="35"/>
        <v>0</v>
      </c>
      <c r="DN102" s="5">
        <f t="shared" si="36"/>
        <v>0</v>
      </c>
      <c r="DO102" s="5">
        <f t="shared" si="37"/>
        <v>0</v>
      </c>
      <c r="DP102" s="5">
        <f t="shared" si="38"/>
        <v>0</v>
      </c>
    </row>
    <row r="103" spans="1:120" x14ac:dyDescent="0.55000000000000004">
      <c r="A103" t="s">
        <v>148</v>
      </c>
      <c r="B103" s="6">
        <f t="shared" si="48"/>
        <v>0</v>
      </c>
      <c r="C103" s="6">
        <f t="shared" si="48"/>
        <v>0</v>
      </c>
      <c r="D103" s="6">
        <f t="shared" si="48"/>
        <v>0</v>
      </c>
      <c r="E103" s="6">
        <f t="shared" si="48"/>
        <v>0</v>
      </c>
      <c r="F103" s="6">
        <f t="shared" si="48"/>
        <v>0</v>
      </c>
      <c r="G103" s="6">
        <f t="shared" si="48"/>
        <v>0</v>
      </c>
      <c r="H103" s="6">
        <f t="shared" si="48"/>
        <v>0</v>
      </c>
      <c r="I103" s="6">
        <f t="shared" si="48"/>
        <v>0</v>
      </c>
      <c r="J103" s="6">
        <f t="shared" si="48"/>
        <v>0</v>
      </c>
      <c r="K103" s="6">
        <f t="shared" si="48"/>
        <v>0</v>
      </c>
      <c r="L103" s="6">
        <f t="shared" si="48"/>
        <v>0</v>
      </c>
      <c r="M103" s="6">
        <f t="shared" si="48"/>
        <v>0</v>
      </c>
      <c r="N103" s="6">
        <f t="shared" si="48"/>
        <v>0</v>
      </c>
      <c r="O103" s="6">
        <f t="shared" si="48"/>
        <v>0</v>
      </c>
      <c r="P103" s="6">
        <f t="shared" si="48"/>
        <v>0</v>
      </c>
      <c r="Q103" s="6">
        <f t="shared" si="48"/>
        <v>0</v>
      </c>
      <c r="R103" s="6">
        <f t="shared" si="48"/>
        <v>0</v>
      </c>
      <c r="S103" s="6">
        <f t="shared" si="48"/>
        <v>0</v>
      </c>
      <c r="T103" s="6">
        <f t="shared" si="48"/>
        <v>0</v>
      </c>
      <c r="U103" s="6">
        <f t="shared" si="48"/>
        <v>0</v>
      </c>
      <c r="V103" s="6">
        <f t="shared" si="48"/>
        <v>0</v>
      </c>
      <c r="W103" s="6">
        <f t="shared" si="48"/>
        <v>0</v>
      </c>
      <c r="X103" s="6">
        <f t="shared" si="48"/>
        <v>0</v>
      </c>
      <c r="Y103" s="6">
        <f t="shared" si="48"/>
        <v>0</v>
      </c>
      <c r="Z103" s="6">
        <f t="shared" si="48"/>
        <v>0</v>
      </c>
      <c r="AA103" s="6">
        <f t="shared" si="48"/>
        <v>0</v>
      </c>
      <c r="AB103" s="6">
        <f t="shared" si="48"/>
        <v>0</v>
      </c>
      <c r="AC103" s="6">
        <f t="shared" si="48"/>
        <v>0</v>
      </c>
      <c r="AD103" s="6">
        <f t="shared" si="48"/>
        <v>0</v>
      </c>
      <c r="AE103" s="6">
        <f t="shared" si="48"/>
        <v>0</v>
      </c>
      <c r="AF103" s="6">
        <f t="shared" si="48"/>
        <v>0</v>
      </c>
      <c r="AG103" s="6">
        <f t="shared" si="48"/>
        <v>0</v>
      </c>
      <c r="AH103" s="6">
        <f t="shared" si="48"/>
        <v>0</v>
      </c>
      <c r="AI103" s="6">
        <f t="shared" si="48"/>
        <v>0</v>
      </c>
      <c r="AJ103" s="6">
        <f t="shared" si="48"/>
        <v>0</v>
      </c>
      <c r="AK103" s="6">
        <f t="shared" si="48"/>
        <v>0</v>
      </c>
      <c r="AL103" s="6">
        <f t="shared" si="48"/>
        <v>0</v>
      </c>
      <c r="AM103" s="6">
        <f t="shared" si="48"/>
        <v>0</v>
      </c>
      <c r="AN103" s="6">
        <f t="shared" si="48"/>
        <v>0</v>
      </c>
      <c r="AO103" s="6">
        <f t="shared" si="48"/>
        <v>0</v>
      </c>
      <c r="AP103" s="6">
        <f t="shared" si="48"/>
        <v>0</v>
      </c>
      <c r="AQ103" s="6">
        <f t="shared" si="48"/>
        <v>0</v>
      </c>
      <c r="AR103" s="6">
        <f t="shared" si="48"/>
        <v>0</v>
      </c>
      <c r="AS103" s="6">
        <f t="shared" si="48"/>
        <v>0</v>
      </c>
      <c r="AT103" s="6">
        <f t="shared" si="48"/>
        <v>0</v>
      </c>
      <c r="AU103" s="6">
        <f t="shared" si="48"/>
        <v>0</v>
      </c>
      <c r="AV103" s="6">
        <f t="shared" si="48"/>
        <v>0</v>
      </c>
      <c r="AW103" s="6">
        <f t="shared" si="48"/>
        <v>0</v>
      </c>
      <c r="AX103" s="6">
        <f t="shared" si="48"/>
        <v>0</v>
      </c>
      <c r="AY103" s="6">
        <f t="shared" si="48"/>
        <v>0</v>
      </c>
      <c r="AZ103" s="6">
        <f t="shared" si="48"/>
        <v>0</v>
      </c>
      <c r="BA103" s="6">
        <f t="shared" si="48"/>
        <v>0</v>
      </c>
      <c r="BB103" s="6">
        <f t="shared" si="48"/>
        <v>0</v>
      </c>
      <c r="BC103" s="6">
        <f t="shared" si="48"/>
        <v>0</v>
      </c>
      <c r="BD103" s="6">
        <f t="shared" si="48"/>
        <v>0</v>
      </c>
      <c r="BE103" s="6">
        <f t="shared" si="48"/>
        <v>0</v>
      </c>
      <c r="BF103" s="6">
        <f t="shared" si="48"/>
        <v>0</v>
      </c>
      <c r="BG103" s="6">
        <f t="shared" si="48"/>
        <v>0</v>
      </c>
      <c r="BH103" s="6">
        <f t="shared" si="48"/>
        <v>0</v>
      </c>
      <c r="BI103" s="6">
        <f t="shared" si="48"/>
        <v>0</v>
      </c>
      <c r="BJ103" s="6">
        <f t="shared" si="48"/>
        <v>0</v>
      </c>
      <c r="BK103" s="6">
        <f t="shared" si="48"/>
        <v>0</v>
      </c>
      <c r="BL103" s="6">
        <f t="shared" si="48"/>
        <v>0</v>
      </c>
      <c r="BM103" s="6">
        <f t="shared" ref="BM103:DJ108" si="49">BM61+BM19</f>
        <v>0</v>
      </c>
      <c r="BN103" s="6">
        <f t="shared" si="49"/>
        <v>0</v>
      </c>
      <c r="BO103" s="6">
        <f t="shared" si="49"/>
        <v>0</v>
      </c>
      <c r="BP103" s="6">
        <f t="shared" si="49"/>
        <v>0</v>
      </c>
      <c r="BQ103" s="6">
        <f t="shared" si="49"/>
        <v>0</v>
      </c>
      <c r="BR103" s="6">
        <f t="shared" si="49"/>
        <v>0</v>
      </c>
      <c r="BS103" s="6">
        <f t="shared" si="49"/>
        <v>0</v>
      </c>
      <c r="BT103" s="6">
        <f t="shared" si="49"/>
        <v>0</v>
      </c>
      <c r="BU103" s="6">
        <f t="shared" si="49"/>
        <v>0</v>
      </c>
      <c r="BV103" s="6">
        <f t="shared" si="49"/>
        <v>0</v>
      </c>
      <c r="BW103" s="6">
        <f t="shared" si="49"/>
        <v>0</v>
      </c>
      <c r="BX103" s="6">
        <f t="shared" si="49"/>
        <v>0</v>
      </c>
      <c r="BY103" s="6">
        <f t="shared" si="49"/>
        <v>0</v>
      </c>
      <c r="BZ103" s="6">
        <f t="shared" si="49"/>
        <v>0</v>
      </c>
      <c r="CA103" s="6">
        <f t="shared" si="49"/>
        <v>0</v>
      </c>
      <c r="CB103" s="6">
        <f t="shared" si="49"/>
        <v>0</v>
      </c>
      <c r="CC103" s="6">
        <f t="shared" si="49"/>
        <v>0</v>
      </c>
      <c r="CD103" s="6">
        <f t="shared" si="49"/>
        <v>0</v>
      </c>
      <c r="CE103" s="6">
        <f t="shared" si="49"/>
        <v>0</v>
      </c>
      <c r="CF103" s="6">
        <f t="shared" si="49"/>
        <v>0</v>
      </c>
      <c r="CG103" s="6">
        <f t="shared" si="49"/>
        <v>0</v>
      </c>
      <c r="CH103" s="6">
        <f t="shared" si="49"/>
        <v>0</v>
      </c>
      <c r="CI103" s="6">
        <f t="shared" si="49"/>
        <v>0</v>
      </c>
      <c r="CJ103" s="6">
        <f t="shared" si="49"/>
        <v>0</v>
      </c>
      <c r="CK103" s="6">
        <f t="shared" si="49"/>
        <v>0</v>
      </c>
      <c r="CL103" s="6">
        <f t="shared" si="49"/>
        <v>0</v>
      </c>
      <c r="CM103" s="6">
        <f t="shared" si="49"/>
        <v>0</v>
      </c>
      <c r="CN103" s="6">
        <f t="shared" si="49"/>
        <v>0</v>
      </c>
      <c r="CO103" s="6">
        <f t="shared" si="49"/>
        <v>0</v>
      </c>
      <c r="CP103" s="6">
        <f t="shared" si="49"/>
        <v>0</v>
      </c>
      <c r="CQ103" s="6">
        <f t="shared" si="49"/>
        <v>0</v>
      </c>
      <c r="CR103" s="6">
        <f t="shared" si="49"/>
        <v>0</v>
      </c>
      <c r="CS103" s="6">
        <f t="shared" si="49"/>
        <v>0</v>
      </c>
      <c r="CT103" s="6">
        <f t="shared" si="49"/>
        <v>0</v>
      </c>
      <c r="CU103" s="6">
        <f t="shared" si="49"/>
        <v>0</v>
      </c>
      <c r="CV103" s="6">
        <f t="shared" si="49"/>
        <v>0</v>
      </c>
      <c r="CW103" s="6">
        <f t="shared" si="49"/>
        <v>0</v>
      </c>
      <c r="CX103" s="6">
        <f t="shared" si="49"/>
        <v>0</v>
      </c>
      <c r="CY103" s="6">
        <f t="shared" si="49"/>
        <v>0</v>
      </c>
      <c r="CZ103" s="6">
        <f t="shared" si="49"/>
        <v>0</v>
      </c>
      <c r="DA103" s="6">
        <f t="shared" si="49"/>
        <v>0</v>
      </c>
      <c r="DB103" s="6">
        <f t="shared" si="49"/>
        <v>0</v>
      </c>
      <c r="DC103" s="6">
        <f t="shared" si="49"/>
        <v>0</v>
      </c>
      <c r="DD103" s="6">
        <f t="shared" si="49"/>
        <v>0</v>
      </c>
      <c r="DE103" s="6">
        <f t="shared" si="49"/>
        <v>0</v>
      </c>
      <c r="DF103" s="6">
        <f t="shared" si="49"/>
        <v>0</v>
      </c>
      <c r="DG103" s="6">
        <f t="shared" si="49"/>
        <v>0</v>
      </c>
      <c r="DH103" s="6">
        <f t="shared" si="49"/>
        <v>0</v>
      </c>
      <c r="DI103" s="6">
        <f t="shared" si="49"/>
        <v>0</v>
      </c>
      <c r="DJ103" s="6">
        <f t="shared" si="49"/>
        <v>0</v>
      </c>
      <c r="DK103" s="5">
        <f t="shared" si="33"/>
        <v>0</v>
      </c>
      <c r="DL103" s="5">
        <f t="shared" si="34"/>
        <v>0</v>
      </c>
      <c r="DM103" s="5">
        <f t="shared" si="35"/>
        <v>0</v>
      </c>
      <c r="DN103" s="5">
        <f t="shared" si="36"/>
        <v>0</v>
      </c>
      <c r="DO103" s="5">
        <f t="shared" si="37"/>
        <v>0</v>
      </c>
      <c r="DP103" s="5">
        <f t="shared" si="38"/>
        <v>0</v>
      </c>
    </row>
    <row r="104" spans="1:120" x14ac:dyDescent="0.55000000000000004">
      <c r="A104" t="s">
        <v>149</v>
      </c>
      <c r="B104" s="6">
        <f t="shared" ref="B104:BM107" si="50">B62+B20</f>
        <v>0</v>
      </c>
      <c r="C104" s="6">
        <f t="shared" si="50"/>
        <v>0</v>
      </c>
      <c r="D104" s="6">
        <f t="shared" si="50"/>
        <v>0</v>
      </c>
      <c r="E104" s="6">
        <f t="shared" si="50"/>
        <v>0</v>
      </c>
      <c r="F104" s="6">
        <f t="shared" si="50"/>
        <v>0</v>
      </c>
      <c r="G104" s="6">
        <f t="shared" si="50"/>
        <v>0</v>
      </c>
      <c r="H104" s="6">
        <f t="shared" si="50"/>
        <v>0</v>
      </c>
      <c r="I104" s="6">
        <f t="shared" si="50"/>
        <v>0</v>
      </c>
      <c r="J104" s="6">
        <f t="shared" si="50"/>
        <v>0</v>
      </c>
      <c r="K104" s="6">
        <f t="shared" si="50"/>
        <v>0</v>
      </c>
      <c r="L104" s="6">
        <f t="shared" si="50"/>
        <v>0</v>
      </c>
      <c r="M104" s="6">
        <f t="shared" si="50"/>
        <v>0</v>
      </c>
      <c r="N104" s="6">
        <f t="shared" si="50"/>
        <v>0</v>
      </c>
      <c r="O104" s="6">
        <f t="shared" si="50"/>
        <v>0</v>
      </c>
      <c r="P104" s="6">
        <f t="shared" si="50"/>
        <v>0</v>
      </c>
      <c r="Q104" s="6">
        <f t="shared" si="50"/>
        <v>0</v>
      </c>
      <c r="R104" s="6">
        <f t="shared" si="50"/>
        <v>0</v>
      </c>
      <c r="S104" s="6">
        <f t="shared" si="50"/>
        <v>0</v>
      </c>
      <c r="T104" s="6">
        <f t="shared" si="50"/>
        <v>0</v>
      </c>
      <c r="U104" s="6">
        <f t="shared" si="50"/>
        <v>0</v>
      </c>
      <c r="V104" s="6">
        <f t="shared" si="50"/>
        <v>0</v>
      </c>
      <c r="W104" s="6">
        <f t="shared" si="50"/>
        <v>0</v>
      </c>
      <c r="X104" s="6">
        <f t="shared" si="50"/>
        <v>0</v>
      </c>
      <c r="Y104" s="6">
        <f t="shared" si="50"/>
        <v>0</v>
      </c>
      <c r="Z104" s="6">
        <f t="shared" si="50"/>
        <v>0</v>
      </c>
      <c r="AA104" s="6">
        <f t="shared" si="50"/>
        <v>0</v>
      </c>
      <c r="AB104" s="6">
        <f t="shared" si="50"/>
        <v>0</v>
      </c>
      <c r="AC104" s="6">
        <f t="shared" si="50"/>
        <v>0</v>
      </c>
      <c r="AD104" s="6">
        <f t="shared" si="50"/>
        <v>0</v>
      </c>
      <c r="AE104" s="6">
        <f t="shared" si="50"/>
        <v>0</v>
      </c>
      <c r="AF104" s="6">
        <f t="shared" si="50"/>
        <v>0</v>
      </c>
      <c r="AG104" s="6">
        <f t="shared" si="50"/>
        <v>0</v>
      </c>
      <c r="AH104" s="6">
        <f t="shared" si="50"/>
        <v>0</v>
      </c>
      <c r="AI104" s="6">
        <f t="shared" si="50"/>
        <v>0</v>
      </c>
      <c r="AJ104" s="6">
        <f t="shared" si="50"/>
        <v>0</v>
      </c>
      <c r="AK104" s="6">
        <f t="shared" si="50"/>
        <v>0</v>
      </c>
      <c r="AL104" s="6">
        <f t="shared" si="50"/>
        <v>0</v>
      </c>
      <c r="AM104" s="6">
        <f t="shared" si="50"/>
        <v>0</v>
      </c>
      <c r="AN104" s="6">
        <f t="shared" si="50"/>
        <v>0</v>
      </c>
      <c r="AO104" s="6">
        <f t="shared" si="50"/>
        <v>0</v>
      </c>
      <c r="AP104" s="6">
        <f t="shared" si="50"/>
        <v>0</v>
      </c>
      <c r="AQ104" s="6">
        <f t="shared" si="50"/>
        <v>0</v>
      </c>
      <c r="AR104" s="6">
        <f t="shared" si="50"/>
        <v>0</v>
      </c>
      <c r="AS104" s="6">
        <f t="shared" si="50"/>
        <v>0</v>
      </c>
      <c r="AT104" s="6">
        <f t="shared" si="50"/>
        <v>0</v>
      </c>
      <c r="AU104" s="6">
        <f t="shared" si="50"/>
        <v>0</v>
      </c>
      <c r="AV104" s="6">
        <f t="shared" si="50"/>
        <v>0</v>
      </c>
      <c r="AW104" s="6">
        <f t="shared" si="50"/>
        <v>0</v>
      </c>
      <c r="AX104" s="6">
        <f t="shared" si="50"/>
        <v>0</v>
      </c>
      <c r="AY104" s="6">
        <f t="shared" si="50"/>
        <v>0</v>
      </c>
      <c r="AZ104" s="6">
        <f t="shared" si="50"/>
        <v>0</v>
      </c>
      <c r="BA104" s="6">
        <f t="shared" si="50"/>
        <v>0</v>
      </c>
      <c r="BB104" s="6">
        <f t="shared" si="50"/>
        <v>0</v>
      </c>
      <c r="BC104" s="6">
        <f t="shared" si="50"/>
        <v>0</v>
      </c>
      <c r="BD104" s="6">
        <f t="shared" si="50"/>
        <v>0</v>
      </c>
      <c r="BE104" s="6">
        <f t="shared" si="50"/>
        <v>0</v>
      </c>
      <c r="BF104" s="6">
        <f t="shared" si="50"/>
        <v>0</v>
      </c>
      <c r="BG104" s="6">
        <f t="shared" si="50"/>
        <v>0</v>
      </c>
      <c r="BH104" s="6">
        <f t="shared" si="50"/>
        <v>0</v>
      </c>
      <c r="BI104" s="6">
        <f t="shared" si="50"/>
        <v>0</v>
      </c>
      <c r="BJ104" s="6">
        <f t="shared" si="50"/>
        <v>0</v>
      </c>
      <c r="BK104" s="6">
        <f t="shared" si="50"/>
        <v>0</v>
      </c>
      <c r="BL104" s="6">
        <f t="shared" si="50"/>
        <v>0</v>
      </c>
      <c r="BM104" s="6">
        <f t="shared" si="50"/>
        <v>0</v>
      </c>
      <c r="BN104" s="6">
        <f t="shared" si="49"/>
        <v>0</v>
      </c>
      <c r="BO104" s="6">
        <f t="shared" si="49"/>
        <v>0</v>
      </c>
      <c r="BP104" s="6">
        <f t="shared" si="49"/>
        <v>0</v>
      </c>
      <c r="BQ104" s="6">
        <f t="shared" si="49"/>
        <v>0</v>
      </c>
      <c r="BR104" s="6">
        <f t="shared" si="49"/>
        <v>0</v>
      </c>
      <c r="BS104" s="6">
        <f t="shared" si="49"/>
        <v>0</v>
      </c>
      <c r="BT104" s="6">
        <f t="shared" si="49"/>
        <v>0</v>
      </c>
      <c r="BU104" s="6">
        <f t="shared" si="49"/>
        <v>0</v>
      </c>
      <c r="BV104" s="6">
        <f t="shared" si="49"/>
        <v>0</v>
      </c>
      <c r="BW104" s="6">
        <f t="shared" si="49"/>
        <v>0</v>
      </c>
      <c r="BX104" s="6">
        <f t="shared" si="49"/>
        <v>0</v>
      </c>
      <c r="BY104" s="6">
        <f t="shared" si="49"/>
        <v>0</v>
      </c>
      <c r="BZ104" s="6">
        <f t="shared" si="49"/>
        <v>0</v>
      </c>
      <c r="CA104" s="6">
        <f t="shared" si="49"/>
        <v>0</v>
      </c>
      <c r="CB104" s="6">
        <f t="shared" si="49"/>
        <v>0</v>
      </c>
      <c r="CC104" s="6">
        <f t="shared" si="49"/>
        <v>0</v>
      </c>
      <c r="CD104" s="6">
        <f t="shared" si="49"/>
        <v>0</v>
      </c>
      <c r="CE104" s="6">
        <f t="shared" si="49"/>
        <v>0</v>
      </c>
      <c r="CF104" s="6">
        <f t="shared" si="49"/>
        <v>0</v>
      </c>
      <c r="CG104" s="6">
        <f t="shared" si="49"/>
        <v>0</v>
      </c>
      <c r="CH104" s="6">
        <f t="shared" si="49"/>
        <v>0</v>
      </c>
      <c r="CI104" s="6">
        <f t="shared" si="49"/>
        <v>0</v>
      </c>
      <c r="CJ104" s="6">
        <f t="shared" si="49"/>
        <v>0</v>
      </c>
      <c r="CK104" s="6">
        <f t="shared" si="49"/>
        <v>0</v>
      </c>
      <c r="CL104" s="6">
        <f t="shared" si="49"/>
        <v>0</v>
      </c>
      <c r="CM104" s="6">
        <f t="shared" si="49"/>
        <v>0</v>
      </c>
      <c r="CN104" s="6">
        <f t="shared" si="49"/>
        <v>0</v>
      </c>
      <c r="CO104" s="6">
        <f t="shared" si="49"/>
        <v>0</v>
      </c>
      <c r="CP104" s="6">
        <f t="shared" si="49"/>
        <v>0</v>
      </c>
      <c r="CQ104" s="6">
        <f t="shared" si="49"/>
        <v>0</v>
      </c>
      <c r="CR104" s="6">
        <f t="shared" si="49"/>
        <v>0</v>
      </c>
      <c r="CS104" s="6">
        <f t="shared" si="49"/>
        <v>0</v>
      </c>
      <c r="CT104" s="6">
        <f t="shared" si="49"/>
        <v>0</v>
      </c>
      <c r="CU104" s="6">
        <f t="shared" si="49"/>
        <v>0</v>
      </c>
      <c r="CV104" s="6">
        <f t="shared" si="49"/>
        <v>0</v>
      </c>
      <c r="CW104" s="6">
        <f t="shared" si="49"/>
        <v>0</v>
      </c>
      <c r="CX104" s="6">
        <f t="shared" si="49"/>
        <v>0</v>
      </c>
      <c r="CY104" s="6">
        <f t="shared" si="49"/>
        <v>0</v>
      </c>
      <c r="CZ104" s="6">
        <f t="shared" si="49"/>
        <v>0</v>
      </c>
      <c r="DA104" s="6">
        <f t="shared" si="49"/>
        <v>0</v>
      </c>
      <c r="DB104" s="6">
        <f t="shared" si="49"/>
        <v>0</v>
      </c>
      <c r="DC104" s="6">
        <f t="shared" si="49"/>
        <v>0</v>
      </c>
      <c r="DD104" s="6">
        <f t="shared" si="49"/>
        <v>0</v>
      </c>
      <c r="DE104" s="6">
        <f t="shared" si="49"/>
        <v>0</v>
      </c>
      <c r="DF104" s="6">
        <f t="shared" si="49"/>
        <v>0</v>
      </c>
      <c r="DG104" s="6">
        <f t="shared" si="49"/>
        <v>0</v>
      </c>
      <c r="DH104" s="6">
        <f t="shared" si="49"/>
        <v>0</v>
      </c>
      <c r="DI104" s="6">
        <f t="shared" si="49"/>
        <v>0</v>
      </c>
      <c r="DJ104" s="6">
        <f t="shared" si="49"/>
        <v>0</v>
      </c>
      <c r="DK104" s="5">
        <f t="shared" si="33"/>
        <v>0</v>
      </c>
      <c r="DL104" s="5">
        <f t="shared" si="34"/>
        <v>0</v>
      </c>
      <c r="DM104" s="5">
        <f t="shared" si="35"/>
        <v>0</v>
      </c>
      <c r="DN104" s="5">
        <f t="shared" si="36"/>
        <v>0</v>
      </c>
      <c r="DO104" s="5">
        <f t="shared" si="37"/>
        <v>0</v>
      </c>
      <c r="DP104" s="5">
        <f t="shared" si="38"/>
        <v>0</v>
      </c>
    </row>
    <row r="105" spans="1:120" x14ac:dyDescent="0.55000000000000004">
      <c r="A105" t="s">
        <v>150</v>
      </c>
      <c r="B105" s="6">
        <f t="shared" si="50"/>
        <v>0</v>
      </c>
      <c r="C105" s="6">
        <f t="shared" si="50"/>
        <v>0</v>
      </c>
      <c r="D105" s="6">
        <f t="shared" si="50"/>
        <v>0</v>
      </c>
      <c r="E105" s="6">
        <f t="shared" si="50"/>
        <v>0</v>
      </c>
      <c r="F105" s="6">
        <f t="shared" si="50"/>
        <v>0</v>
      </c>
      <c r="G105" s="6">
        <f t="shared" si="50"/>
        <v>0</v>
      </c>
      <c r="H105" s="6">
        <f t="shared" si="50"/>
        <v>0</v>
      </c>
      <c r="I105" s="6">
        <f t="shared" si="50"/>
        <v>0</v>
      </c>
      <c r="J105" s="6">
        <f t="shared" si="50"/>
        <v>0</v>
      </c>
      <c r="K105" s="6">
        <f t="shared" si="50"/>
        <v>0</v>
      </c>
      <c r="L105" s="6">
        <f t="shared" si="50"/>
        <v>0</v>
      </c>
      <c r="M105" s="6">
        <f t="shared" si="50"/>
        <v>0</v>
      </c>
      <c r="N105" s="6">
        <f t="shared" si="50"/>
        <v>0</v>
      </c>
      <c r="O105" s="6">
        <f t="shared" si="50"/>
        <v>0</v>
      </c>
      <c r="P105" s="6">
        <f t="shared" si="50"/>
        <v>0</v>
      </c>
      <c r="Q105" s="6">
        <f t="shared" si="50"/>
        <v>0</v>
      </c>
      <c r="R105" s="6">
        <f t="shared" si="50"/>
        <v>0</v>
      </c>
      <c r="S105" s="6">
        <f t="shared" si="50"/>
        <v>0</v>
      </c>
      <c r="T105" s="6">
        <f t="shared" si="50"/>
        <v>0</v>
      </c>
      <c r="U105" s="6">
        <f t="shared" si="50"/>
        <v>0</v>
      </c>
      <c r="V105" s="6">
        <f t="shared" si="50"/>
        <v>0</v>
      </c>
      <c r="W105" s="6">
        <f t="shared" si="50"/>
        <v>0</v>
      </c>
      <c r="X105" s="6">
        <f t="shared" si="50"/>
        <v>0</v>
      </c>
      <c r="Y105" s="6">
        <f t="shared" si="50"/>
        <v>0</v>
      </c>
      <c r="Z105" s="6">
        <f t="shared" si="50"/>
        <v>0</v>
      </c>
      <c r="AA105" s="6">
        <f t="shared" si="50"/>
        <v>0</v>
      </c>
      <c r="AB105" s="6">
        <f t="shared" si="50"/>
        <v>0</v>
      </c>
      <c r="AC105" s="6">
        <f t="shared" si="50"/>
        <v>0</v>
      </c>
      <c r="AD105" s="6">
        <f t="shared" si="50"/>
        <v>0</v>
      </c>
      <c r="AE105" s="6">
        <f t="shared" si="50"/>
        <v>0</v>
      </c>
      <c r="AF105" s="6">
        <f t="shared" si="50"/>
        <v>0</v>
      </c>
      <c r="AG105" s="6">
        <f t="shared" si="50"/>
        <v>0</v>
      </c>
      <c r="AH105" s="6">
        <f t="shared" si="50"/>
        <v>0</v>
      </c>
      <c r="AI105" s="6">
        <f t="shared" si="50"/>
        <v>0</v>
      </c>
      <c r="AJ105" s="6">
        <f t="shared" si="50"/>
        <v>0</v>
      </c>
      <c r="AK105" s="6">
        <f t="shared" si="50"/>
        <v>0</v>
      </c>
      <c r="AL105" s="6">
        <f t="shared" si="50"/>
        <v>0</v>
      </c>
      <c r="AM105" s="6">
        <f t="shared" si="50"/>
        <v>0</v>
      </c>
      <c r="AN105" s="6">
        <f t="shared" si="50"/>
        <v>0</v>
      </c>
      <c r="AO105" s="6">
        <f t="shared" si="50"/>
        <v>0</v>
      </c>
      <c r="AP105" s="6">
        <f t="shared" si="50"/>
        <v>0</v>
      </c>
      <c r="AQ105" s="6">
        <f t="shared" si="50"/>
        <v>0</v>
      </c>
      <c r="AR105" s="6">
        <f t="shared" si="50"/>
        <v>0</v>
      </c>
      <c r="AS105" s="6">
        <f t="shared" si="50"/>
        <v>0</v>
      </c>
      <c r="AT105" s="6">
        <f t="shared" si="50"/>
        <v>0</v>
      </c>
      <c r="AU105" s="6">
        <f t="shared" si="50"/>
        <v>0</v>
      </c>
      <c r="AV105" s="6">
        <f t="shared" si="50"/>
        <v>0</v>
      </c>
      <c r="AW105" s="6">
        <f t="shared" si="50"/>
        <v>0</v>
      </c>
      <c r="AX105" s="6">
        <f t="shared" si="50"/>
        <v>0</v>
      </c>
      <c r="AY105" s="6">
        <f t="shared" si="50"/>
        <v>0</v>
      </c>
      <c r="AZ105" s="6">
        <f t="shared" si="50"/>
        <v>0</v>
      </c>
      <c r="BA105" s="6">
        <f t="shared" si="50"/>
        <v>0</v>
      </c>
      <c r="BB105" s="6">
        <f t="shared" si="50"/>
        <v>0</v>
      </c>
      <c r="BC105" s="6">
        <f t="shared" si="50"/>
        <v>0</v>
      </c>
      <c r="BD105" s="6">
        <f t="shared" si="50"/>
        <v>0</v>
      </c>
      <c r="BE105" s="6">
        <f t="shared" si="50"/>
        <v>0</v>
      </c>
      <c r="BF105" s="6">
        <f t="shared" si="50"/>
        <v>0</v>
      </c>
      <c r="BG105" s="6">
        <f t="shared" si="50"/>
        <v>0</v>
      </c>
      <c r="BH105" s="6">
        <f t="shared" si="50"/>
        <v>0</v>
      </c>
      <c r="BI105" s="6">
        <f t="shared" si="50"/>
        <v>0</v>
      </c>
      <c r="BJ105" s="6">
        <f t="shared" si="50"/>
        <v>0</v>
      </c>
      <c r="BK105" s="6">
        <f t="shared" si="50"/>
        <v>0</v>
      </c>
      <c r="BL105" s="6">
        <f t="shared" si="50"/>
        <v>0</v>
      </c>
      <c r="BM105" s="6">
        <f t="shared" si="50"/>
        <v>0</v>
      </c>
      <c r="BN105" s="6">
        <f t="shared" si="49"/>
        <v>0</v>
      </c>
      <c r="BO105" s="6">
        <f t="shared" si="49"/>
        <v>0</v>
      </c>
      <c r="BP105" s="6">
        <f t="shared" si="49"/>
        <v>0</v>
      </c>
      <c r="BQ105" s="6">
        <f t="shared" si="49"/>
        <v>0</v>
      </c>
      <c r="BR105" s="6">
        <f t="shared" si="49"/>
        <v>0</v>
      </c>
      <c r="BS105" s="6">
        <f t="shared" si="49"/>
        <v>0</v>
      </c>
      <c r="BT105" s="6">
        <f t="shared" si="49"/>
        <v>0</v>
      </c>
      <c r="BU105" s="6">
        <f t="shared" si="49"/>
        <v>0</v>
      </c>
      <c r="BV105" s="6">
        <f t="shared" si="49"/>
        <v>0</v>
      </c>
      <c r="BW105" s="6">
        <f t="shared" si="49"/>
        <v>0</v>
      </c>
      <c r="BX105" s="6">
        <f t="shared" si="49"/>
        <v>0</v>
      </c>
      <c r="BY105" s="6">
        <f t="shared" si="49"/>
        <v>0</v>
      </c>
      <c r="BZ105" s="6">
        <f t="shared" si="49"/>
        <v>0</v>
      </c>
      <c r="CA105" s="6">
        <f t="shared" si="49"/>
        <v>0</v>
      </c>
      <c r="CB105" s="6">
        <f t="shared" si="49"/>
        <v>0</v>
      </c>
      <c r="CC105" s="6">
        <f t="shared" si="49"/>
        <v>0</v>
      </c>
      <c r="CD105" s="6">
        <f t="shared" si="49"/>
        <v>0</v>
      </c>
      <c r="CE105" s="6">
        <f t="shared" si="49"/>
        <v>0</v>
      </c>
      <c r="CF105" s="6">
        <f t="shared" si="49"/>
        <v>0</v>
      </c>
      <c r="CG105" s="6">
        <f t="shared" si="49"/>
        <v>0</v>
      </c>
      <c r="CH105" s="6">
        <f t="shared" si="49"/>
        <v>0</v>
      </c>
      <c r="CI105" s="6">
        <f t="shared" si="49"/>
        <v>0</v>
      </c>
      <c r="CJ105" s="6">
        <f t="shared" si="49"/>
        <v>0</v>
      </c>
      <c r="CK105" s="6">
        <f t="shared" si="49"/>
        <v>0</v>
      </c>
      <c r="CL105" s="6">
        <f t="shared" si="49"/>
        <v>0</v>
      </c>
      <c r="CM105" s="6">
        <f t="shared" si="49"/>
        <v>0</v>
      </c>
      <c r="CN105" s="6">
        <f t="shared" si="49"/>
        <v>0</v>
      </c>
      <c r="CO105" s="6">
        <f t="shared" si="49"/>
        <v>0</v>
      </c>
      <c r="CP105" s="6">
        <f t="shared" si="49"/>
        <v>0</v>
      </c>
      <c r="CQ105" s="6">
        <f t="shared" si="49"/>
        <v>0</v>
      </c>
      <c r="CR105" s="6">
        <f t="shared" si="49"/>
        <v>0</v>
      </c>
      <c r="CS105" s="6">
        <f t="shared" si="49"/>
        <v>0</v>
      </c>
      <c r="CT105" s="6">
        <f t="shared" si="49"/>
        <v>0</v>
      </c>
      <c r="CU105" s="6">
        <f t="shared" si="49"/>
        <v>0</v>
      </c>
      <c r="CV105" s="6">
        <f t="shared" si="49"/>
        <v>0</v>
      </c>
      <c r="CW105" s="6">
        <f t="shared" si="49"/>
        <v>0</v>
      </c>
      <c r="CX105" s="6">
        <f t="shared" si="49"/>
        <v>0</v>
      </c>
      <c r="CY105" s="6">
        <f t="shared" si="49"/>
        <v>0</v>
      </c>
      <c r="CZ105" s="6">
        <f t="shared" si="49"/>
        <v>0</v>
      </c>
      <c r="DA105" s="6">
        <f t="shared" si="49"/>
        <v>0</v>
      </c>
      <c r="DB105" s="6">
        <f t="shared" si="49"/>
        <v>0</v>
      </c>
      <c r="DC105" s="6">
        <f t="shared" si="49"/>
        <v>0</v>
      </c>
      <c r="DD105" s="6">
        <f t="shared" si="49"/>
        <v>0</v>
      </c>
      <c r="DE105" s="6">
        <f t="shared" si="49"/>
        <v>0</v>
      </c>
      <c r="DF105" s="6">
        <f t="shared" si="49"/>
        <v>0</v>
      </c>
      <c r="DG105" s="6">
        <f t="shared" si="49"/>
        <v>0</v>
      </c>
      <c r="DH105" s="6">
        <f t="shared" si="49"/>
        <v>0</v>
      </c>
      <c r="DI105" s="6">
        <f t="shared" si="49"/>
        <v>0</v>
      </c>
      <c r="DJ105" s="6">
        <f t="shared" si="49"/>
        <v>0</v>
      </c>
      <c r="DK105" s="5">
        <f t="shared" si="33"/>
        <v>0</v>
      </c>
      <c r="DL105" s="5">
        <f t="shared" si="34"/>
        <v>0</v>
      </c>
      <c r="DM105" s="5">
        <f t="shared" si="35"/>
        <v>0</v>
      </c>
      <c r="DN105" s="5">
        <f t="shared" si="36"/>
        <v>0</v>
      </c>
      <c r="DO105" s="5">
        <f t="shared" si="37"/>
        <v>0</v>
      </c>
      <c r="DP105" s="5">
        <f t="shared" si="38"/>
        <v>0</v>
      </c>
    </row>
    <row r="106" spans="1:120" x14ac:dyDescent="0.55000000000000004">
      <c r="A106" t="s">
        <v>151</v>
      </c>
      <c r="B106" s="6">
        <f t="shared" si="50"/>
        <v>0</v>
      </c>
      <c r="C106" s="6">
        <f t="shared" si="50"/>
        <v>0</v>
      </c>
      <c r="D106" s="6">
        <f t="shared" si="50"/>
        <v>0</v>
      </c>
      <c r="E106" s="6">
        <f t="shared" si="50"/>
        <v>0</v>
      </c>
      <c r="F106" s="6">
        <f t="shared" si="50"/>
        <v>0</v>
      </c>
      <c r="G106" s="6">
        <f t="shared" si="50"/>
        <v>0</v>
      </c>
      <c r="H106" s="6">
        <f t="shared" si="50"/>
        <v>0</v>
      </c>
      <c r="I106" s="6">
        <f t="shared" si="50"/>
        <v>0</v>
      </c>
      <c r="J106" s="6">
        <f t="shared" si="50"/>
        <v>0</v>
      </c>
      <c r="K106" s="6">
        <f t="shared" si="50"/>
        <v>0</v>
      </c>
      <c r="L106" s="6">
        <f t="shared" si="50"/>
        <v>0</v>
      </c>
      <c r="M106" s="6">
        <f t="shared" si="50"/>
        <v>0</v>
      </c>
      <c r="N106" s="6">
        <f t="shared" si="50"/>
        <v>0</v>
      </c>
      <c r="O106" s="6">
        <f t="shared" si="50"/>
        <v>0</v>
      </c>
      <c r="P106" s="6">
        <f t="shared" si="50"/>
        <v>0</v>
      </c>
      <c r="Q106" s="6">
        <f t="shared" si="50"/>
        <v>0</v>
      </c>
      <c r="R106" s="6">
        <f t="shared" si="50"/>
        <v>0</v>
      </c>
      <c r="S106" s="6">
        <f t="shared" si="50"/>
        <v>0</v>
      </c>
      <c r="T106" s="6">
        <f t="shared" si="50"/>
        <v>0</v>
      </c>
      <c r="U106" s="6">
        <f t="shared" si="50"/>
        <v>0</v>
      </c>
      <c r="V106" s="6">
        <f t="shared" si="50"/>
        <v>0</v>
      </c>
      <c r="W106" s="6">
        <f t="shared" si="50"/>
        <v>0</v>
      </c>
      <c r="X106" s="6">
        <f t="shared" si="50"/>
        <v>0</v>
      </c>
      <c r="Y106" s="6">
        <f t="shared" si="50"/>
        <v>0</v>
      </c>
      <c r="Z106" s="6">
        <f t="shared" si="50"/>
        <v>0</v>
      </c>
      <c r="AA106" s="6">
        <f t="shared" si="50"/>
        <v>0</v>
      </c>
      <c r="AB106" s="6">
        <f t="shared" si="50"/>
        <v>0</v>
      </c>
      <c r="AC106" s="6">
        <f t="shared" si="50"/>
        <v>0</v>
      </c>
      <c r="AD106" s="6">
        <f t="shared" si="50"/>
        <v>0</v>
      </c>
      <c r="AE106" s="6">
        <f t="shared" si="50"/>
        <v>0</v>
      </c>
      <c r="AF106" s="6">
        <f t="shared" si="50"/>
        <v>0</v>
      </c>
      <c r="AG106" s="6">
        <f t="shared" si="50"/>
        <v>0</v>
      </c>
      <c r="AH106" s="6">
        <f t="shared" si="50"/>
        <v>0</v>
      </c>
      <c r="AI106" s="6">
        <f t="shared" si="50"/>
        <v>0</v>
      </c>
      <c r="AJ106" s="6">
        <f t="shared" si="50"/>
        <v>0</v>
      </c>
      <c r="AK106" s="6">
        <f t="shared" si="50"/>
        <v>0</v>
      </c>
      <c r="AL106" s="6">
        <f t="shared" si="50"/>
        <v>0</v>
      </c>
      <c r="AM106" s="6">
        <f t="shared" si="50"/>
        <v>0</v>
      </c>
      <c r="AN106" s="6">
        <f t="shared" si="50"/>
        <v>0</v>
      </c>
      <c r="AO106" s="6">
        <f t="shared" si="50"/>
        <v>0</v>
      </c>
      <c r="AP106" s="6">
        <f t="shared" si="50"/>
        <v>0</v>
      </c>
      <c r="AQ106" s="6">
        <f t="shared" si="50"/>
        <v>0</v>
      </c>
      <c r="AR106" s="6">
        <f t="shared" si="50"/>
        <v>0</v>
      </c>
      <c r="AS106" s="6">
        <f t="shared" si="50"/>
        <v>0</v>
      </c>
      <c r="AT106" s="6">
        <f t="shared" si="50"/>
        <v>0</v>
      </c>
      <c r="AU106" s="6">
        <f t="shared" si="50"/>
        <v>0</v>
      </c>
      <c r="AV106" s="6">
        <f t="shared" si="50"/>
        <v>0</v>
      </c>
      <c r="AW106" s="6">
        <f t="shared" si="50"/>
        <v>0</v>
      </c>
      <c r="AX106" s="6">
        <f t="shared" si="50"/>
        <v>0</v>
      </c>
      <c r="AY106" s="6">
        <f t="shared" si="50"/>
        <v>0</v>
      </c>
      <c r="AZ106" s="6">
        <f t="shared" si="50"/>
        <v>0</v>
      </c>
      <c r="BA106" s="6">
        <f t="shared" si="50"/>
        <v>0</v>
      </c>
      <c r="BB106" s="6">
        <f t="shared" si="50"/>
        <v>0</v>
      </c>
      <c r="BC106" s="6">
        <f t="shared" si="50"/>
        <v>0</v>
      </c>
      <c r="BD106" s="6">
        <f t="shared" si="50"/>
        <v>0</v>
      </c>
      <c r="BE106" s="6">
        <f t="shared" si="50"/>
        <v>0</v>
      </c>
      <c r="BF106" s="6">
        <f t="shared" si="50"/>
        <v>0</v>
      </c>
      <c r="BG106" s="6">
        <f t="shared" si="50"/>
        <v>0</v>
      </c>
      <c r="BH106" s="6">
        <f t="shared" si="50"/>
        <v>0</v>
      </c>
      <c r="BI106" s="6">
        <f t="shared" si="50"/>
        <v>0</v>
      </c>
      <c r="BJ106" s="6">
        <f t="shared" si="50"/>
        <v>0</v>
      </c>
      <c r="BK106" s="6">
        <f t="shared" si="50"/>
        <v>0</v>
      </c>
      <c r="BL106" s="6">
        <f t="shared" si="50"/>
        <v>0</v>
      </c>
      <c r="BM106" s="6">
        <f t="shared" si="50"/>
        <v>0</v>
      </c>
      <c r="BN106" s="6">
        <f t="shared" si="49"/>
        <v>0</v>
      </c>
      <c r="BO106" s="6">
        <f t="shared" si="49"/>
        <v>0</v>
      </c>
      <c r="BP106" s="6">
        <f t="shared" si="49"/>
        <v>0</v>
      </c>
      <c r="BQ106" s="6">
        <f t="shared" si="49"/>
        <v>0</v>
      </c>
      <c r="BR106" s="6">
        <f t="shared" si="49"/>
        <v>0</v>
      </c>
      <c r="BS106" s="6">
        <f t="shared" si="49"/>
        <v>0</v>
      </c>
      <c r="BT106" s="6">
        <f t="shared" si="49"/>
        <v>0</v>
      </c>
      <c r="BU106" s="6">
        <f t="shared" si="49"/>
        <v>0</v>
      </c>
      <c r="BV106" s="6">
        <f t="shared" si="49"/>
        <v>0</v>
      </c>
      <c r="BW106" s="6">
        <f t="shared" si="49"/>
        <v>0</v>
      </c>
      <c r="BX106" s="6">
        <f t="shared" si="49"/>
        <v>0</v>
      </c>
      <c r="BY106" s="6">
        <f t="shared" si="49"/>
        <v>0</v>
      </c>
      <c r="BZ106" s="6">
        <f t="shared" si="49"/>
        <v>0</v>
      </c>
      <c r="CA106" s="6">
        <f t="shared" si="49"/>
        <v>0</v>
      </c>
      <c r="CB106" s="6">
        <f t="shared" si="49"/>
        <v>0</v>
      </c>
      <c r="CC106" s="6">
        <f t="shared" si="49"/>
        <v>0</v>
      </c>
      <c r="CD106" s="6">
        <f t="shared" si="49"/>
        <v>0</v>
      </c>
      <c r="CE106" s="6">
        <f t="shared" si="49"/>
        <v>0</v>
      </c>
      <c r="CF106" s="6">
        <f t="shared" si="49"/>
        <v>0</v>
      </c>
      <c r="CG106" s="6">
        <f t="shared" si="49"/>
        <v>0</v>
      </c>
      <c r="CH106" s="6">
        <f t="shared" si="49"/>
        <v>0</v>
      </c>
      <c r="CI106" s="6">
        <f t="shared" si="49"/>
        <v>0</v>
      </c>
      <c r="CJ106" s="6">
        <f t="shared" si="49"/>
        <v>0</v>
      </c>
      <c r="CK106" s="6">
        <f t="shared" si="49"/>
        <v>0</v>
      </c>
      <c r="CL106" s="6">
        <f t="shared" si="49"/>
        <v>0</v>
      </c>
      <c r="CM106" s="6">
        <f t="shared" si="49"/>
        <v>0</v>
      </c>
      <c r="CN106" s="6">
        <f t="shared" si="49"/>
        <v>0</v>
      </c>
      <c r="CO106" s="6">
        <f t="shared" si="49"/>
        <v>0</v>
      </c>
      <c r="CP106" s="6">
        <f t="shared" si="49"/>
        <v>0</v>
      </c>
      <c r="CQ106" s="6">
        <f t="shared" si="49"/>
        <v>0</v>
      </c>
      <c r="CR106" s="6">
        <f t="shared" si="49"/>
        <v>0</v>
      </c>
      <c r="CS106" s="6">
        <f t="shared" si="49"/>
        <v>0</v>
      </c>
      <c r="CT106" s="6">
        <f t="shared" si="49"/>
        <v>0</v>
      </c>
      <c r="CU106" s="6">
        <f t="shared" si="49"/>
        <v>0</v>
      </c>
      <c r="CV106" s="6">
        <f t="shared" si="49"/>
        <v>0</v>
      </c>
      <c r="CW106" s="6">
        <f t="shared" si="49"/>
        <v>0</v>
      </c>
      <c r="CX106" s="6">
        <f t="shared" si="49"/>
        <v>0</v>
      </c>
      <c r="CY106" s="6">
        <f t="shared" si="49"/>
        <v>0</v>
      </c>
      <c r="CZ106" s="6">
        <f t="shared" si="49"/>
        <v>0</v>
      </c>
      <c r="DA106" s="6">
        <f t="shared" si="49"/>
        <v>0</v>
      </c>
      <c r="DB106" s="6">
        <f t="shared" si="49"/>
        <v>0</v>
      </c>
      <c r="DC106" s="6">
        <f t="shared" si="49"/>
        <v>0</v>
      </c>
      <c r="DD106" s="6">
        <f t="shared" si="49"/>
        <v>0</v>
      </c>
      <c r="DE106" s="6">
        <f t="shared" si="49"/>
        <v>0</v>
      </c>
      <c r="DF106" s="6">
        <f t="shared" si="49"/>
        <v>0</v>
      </c>
      <c r="DG106" s="6">
        <f t="shared" si="49"/>
        <v>0</v>
      </c>
      <c r="DH106" s="6">
        <f t="shared" si="49"/>
        <v>0</v>
      </c>
      <c r="DI106" s="6">
        <f t="shared" si="49"/>
        <v>0</v>
      </c>
      <c r="DJ106" s="6">
        <f t="shared" si="49"/>
        <v>0</v>
      </c>
      <c r="DK106" s="5">
        <f t="shared" si="33"/>
        <v>0</v>
      </c>
      <c r="DL106" s="5">
        <f t="shared" si="34"/>
        <v>0</v>
      </c>
      <c r="DM106" s="5">
        <f t="shared" si="35"/>
        <v>0</v>
      </c>
      <c r="DN106" s="5">
        <f t="shared" si="36"/>
        <v>0</v>
      </c>
      <c r="DO106" s="5">
        <f t="shared" si="37"/>
        <v>0</v>
      </c>
      <c r="DP106" s="5">
        <f t="shared" si="38"/>
        <v>0</v>
      </c>
    </row>
    <row r="107" spans="1:120" x14ac:dyDescent="0.55000000000000004">
      <c r="A107" t="s">
        <v>152</v>
      </c>
      <c r="B107" s="6">
        <f t="shared" si="50"/>
        <v>0</v>
      </c>
      <c r="C107" s="6">
        <f t="shared" si="50"/>
        <v>0</v>
      </c>
      <c r="D107" s="6">
        <f t="shared" si="50"/>
        <v>0</v>
      </c>
      <c r="E107" s="6">
        <f t="shared" si="50"/>
        <v>0</v>
      </c>
      <c r="F107" s="6">
        <f t="shared" si="50"/>
        <v>0</v>
      </c>
      <c r="G107" s="6">
        <f t="shared" si="50"/>
        <v>0</v>
      </c>
      <c r="H107" s="6">
        <f t="shared" si="50"/>
        <v>0</v>
      </c>
      <c r="I107" s="6">
        <f t="shared" si="50"/>
        <v>0</v>
      </c>
      <c r="J107" s="6">
        <f t="shared" si="50"/>
        <v>0</v>
      </c>
      <c r="K107" s="6">
        <f t="shared" si="50"/>
        <v>0</v>
      </c>
      <c r="L107" s="6">
        <f t="shared" si="50"/>
        <v>0</v>
      </c>
      <c r="M107" s="6">
        <f t="shared" si="50"/>
        <v>0</v>
      </c>
      <c r="N107" s="6">
        <f t="shared" si="50"/>
        <v>0</v>
      </c>
      <c r="O107" s="6">
        <f t="shared" si="50"/>
        <v>0</v>
      </c>
      <c r="P107" s="6">
        <f t="shared" si="50"/>
        <v>0</v>
      </c>
      <c r="Q107" s="6">
        <f t="shared" si="50"/>
        <v>0</v>
      </c>
      <c r="R107" s="6">
        <f t="shared" si="50"/>
        <v>0</v>
      </c>
      <c r="S107" s="6">
        <f t="shared" si="50"/>
        <v>0</v>
      </c>
      <c r="T107" s="6">
        <f t="shared" si="50"/>
        <v>0</v>
      </c>
      <c r="U107" s="6">
        <f t="shared" si="50"/>
        <v>0</v>
      </c>
      <c r="V107" s="6">
        <f t="shared" si="50"/>
        <v>0</v>
      </c>
      <c r="W107" s="6">
        <f t="shared" si="50"/>
        <v>0</v>
      </c>
      <c r="X107" s="6">
        <f t="shared" si="50"/>
        <v>0</v>
      </c>
      <c r="Y107" s="6">
        <f t="shared" si="50"/>
        <v>0</v>
      </c>
      <c r="Z107" s="6">
        <f t="shared" si="50"/>
        <v>0</v>
      </c>
      <c r="AA107" s="6">
        <f t="shared" si="50"/>
        <v>0</v>
      </c>
      <c r="AB107" s="6">
        <f t="shared" si="50"/>
        <v>0</v>
      </c>
      <c r="AC107" s="6">
        <f t="shared" si="50"/>
        <v>0</v>
      </c>
      <c r="AD107" s="6">
        <f t="shared" si="50"/>
        <v>0</v>
      </c>
      <c r="AE107" s="6">
        <f t="shared" si="50"/>
        <v>0</v>
      </c>
      <c r="AF107" s="6">
        <f t="shared" si="50"/>
        <v>0</v>
      </c>
      <c r="AG107" s="6">
        <f t="shared" si="50"/>
        <v>0</v>
      </c>
      <c r="AH107" s="6">
        <f t="shared" si="50"/>
        <v>0</v>
      </c>
      <c r="AI107" s="6">
        <f t="shared" si="50"/>
        <v>0</v>
      </c>
      <c r="AJ107" s="6">
        <f t="shared" si="50"/>
        <v>0</v>
      </c>
      <c r="AK107" s="6">
        <f t="shared" si="50"/>
        <v>0</v>
      </c>
      <c r="AL107" s="6">
        <f t="shared" si="50"/>
        <v>0</v>
      </c>
      <c r="AM107" s="6">
        <f t="shared" si="50"/>
        <v>0</v>
      </c>
      <c r="AN107" s="6">
        <f t="shared" si="50"/>
        <v>0</v>
      </c>
      <c r="AO107" s="6">
        <f t="shared" si="50"/>
        <v>0</v>
      </c>
      <c r="AP107" s="6">
        <f t="shared" si="50"/>
        <v>0</v>
      </c>
      <c r="AQ107" s="6">
        <f t="shared" si="50"/>
        <v>0</v>
      </c>
      <c r="AR107" s="6">
        <f t="shared" si="50"/>
        <v>0</v>
      </c>
      <c r="AS107" s="6">
        <f t="shared" si="50"/>
        <v>0</v>
      </c>
      <c r="AT107" s="6">
        <f t="shared" si="50"/>
        <v>0</v>
      </c>
      <c r="AU107" s="6">
        <f t="shared" si="50"/>
        <v>0</v>
      </c>
      <c r="AV107" s="6">
        <f t="shared" si="50"/>
        <v>0</v>
      </c>
      <c r="AW107" s="6">
        <f t="shared" si="50"/>
        <v>0</v>
      </c>
      <c r="AX107" s="6">
        <f t="shared" si="50"/>
        <v>0</v>
      </c>
      <c r="AY107" s="6">
        <f t="shared" si="50"/>
        <v>0</v>
      </c>
      <c r="AZ107" s="6">
        <f t="shared" si="50"/>
        <v>0</v>
      </c>
      <c r="BA107" s="6">
        <f t="shared" si="50"/>
        <v>0</v>
      </c>
      <c r="BB107" s="6">
        <f t="shared" si="50"/>
        <v>0</v>
      </c>
      <c r="BC107" s="6">
        <f t="shared" si="50"/>
        <v>0</v>
      </c>
      <c r="BD107" s="6">
        <f t="shared" si="50"/>
        <v>0</v>
      </c>
      <c r="BE107" s="6">
        <f t="shared" si="50"/>
        <v>0</v>
      </c>
      <c r="BF107" s="6">
        <f t="shared" si="50"/>
        <v>0</v>
      </c>
      <c r="BG107" s="6">
        <f t="shared" si="50"/>
        <v>0</v>
      </c>
      <c r="BH107" s="6">
        <f t="shared" si="50"/>
        <v>0</v>
      </c>
      <c r="BI107" s="6">
        <f t="shared" si="50"/>
        <v>0</v>
      </c>
      <c r="BJ107" s="6">
        <f t="shared" si="50"/>
        <v>0</v>
      </c>
      <c r="BK107" s="6">
        <f t="shared" si="50"/>
        <v>0</v>
      </c>
      <c r="BL107" s="6">
        <f t="shared" si="50"/>
        <v>0</v>
      </c>
      <c r="BM107" s="6">
        <f t="shared" ref="BM107" si="51">BM65+BM23</f>
        <v>0</v>
      </c>
      <c r="BN107" s="6">
        <f t="shared" si="49"/>
        <v>0</v>
      </c>
      <c r="BO107" s="6">
        <f t="shared" si="49"/>
        <v>0</v>
      </c>
      <c r="BP107" s="6">
        <f t="shared" si="49"/>
        <v>0</v>
      </c>
      <c r="BQ107" s="6">
        <f t="shared" si="49"/>
        <v>0</v>
      </c>
      <c r="BR107" s="6">
        <f t="shared" si="49"/>
        <v>0</v>
      </c>
      <c r="BS107" s="6">
        <f t="shared" si="49"/>
        <v>0</v>
      </c>
      <c r="BT107" s="6">
        <f t="shared" si="49"/>
        <v>0</v>
      </c>
      <c r="BU107" s="6">
        <f t="shared" si="49"/>
        <v>0</v>
      </c>
      <c r="BV107" s="6">
        <f t="shared" si="49"/>
        <v>0</v>
      </c>
      <c r="BW107" s="6">
        <f t="shared" si="49"/>
        <v>0</v>
      </c>
      <c r="BX107" s="6">
        <f t="shared" si="49"/>
        <v>0</v>
      </c>
      <c r="BY107" s="6">
        <f t="shared" si="49"/>
        <v>0</v>
      </c>
      <c r="BZ107" s="6">
        <f t="shared" si="49"/>
        <v>0</v>
      </c>
      <c r="CA107" s="6">
        <f t="shared" si="49"/>
        <v>0</v>
      </c>
      <c r="CB107" s="6">
        <f t="shared" si="49"/>
        <v>0</v>
      </c>
      <c r="CC107" s="6">
        <f t="shared" si="49"/>
        <v>0</v>
      </c>
      <c r="CD107" s="6">
        <f t="shared" si="49"/>
        <v>0</v>
      </c>
      <c r="CE107" s="6">
        <f t="shared" si="49"/>
        <v>0</v>
      </c>
      <c r="CF107" s="6">
        <f t="shared" si="49"/>
        <v>0</v>
      </c>
      <c r="CG107" s="6">
        <f t="shared" si="49"/>
        <v>0</v>
      </c>
      <c r="CH107" s="6">
        <f t="shared" si="49"/>
        <v>0</v>
      </c>
      <c r="CI107" s="6">
        <f t="shared" si="49"/>
        <v>0</v>
      </c>
      <c r="CJ107" s="6">
        <f t="shared" si="49"/>
        <v>0</v>
      </c>
      <c r="CK107" s="6">
        <f t="shared" si="49"/>
        <v>0</v>
      </c>
      <c r="CL107" s="6">
        <f t="shared" si="49"/>
        <v>0</v>
      </c>
      <c r="CM107" s="6">
        <f t="shared" si="49"/>
        <v>0</v>
      </c>
      <c r="CN107" s="6">
        <f t="shared" si="49"/>
        <v>0</v>
      </c>
      <c r="CO107" s="6">
        <f t="shared" si="49"/>
        <v>0</v>
      </c>
      <c r="CP107" s="6">
        <f t="shared" si="49"/>
        <v>0</v>
      </c>
      <c r="CQ107" s="6">
        <f t="shared" si="49"/>
        <v>0</v>
      </c>
      <c r="CR107" s="6">
        <f t="shared" si="49"/>
        <v>0</v>
      </c>
      <c r="CS107" s="6">
        <f t="shared" si="49"/>
        <v>0</v>
      </c>
      <c r="CT107" s="6">
        <f t="shared" si="49"/>
        <v>0</v>
      </c>
      <c r="CU107" s="6">
        <f t="shared" si="49"/>
        <v>0</v>
      </c>
      <c r="CV107" s="6">
        <f t="shared" si="49"/>
        <v>0</v>
      </c>
      <c r="CW107" s="6">
        <f t="shared" si="49"/>
        <v>0</v>
      </c>
      <c r="CX107" s="6">
        <f t="shared" si="49"/>
        <v>0</v>
      </c>
      <c r="CY107" s="6">
        <f t="shared" si="49"/>
        <v>0</v>
      </c>
      <c r="CZ107" s="6">
        <f t="shared" si="49"/>
        <v>0</v>
      </c>
      <c r="DA107" s="6">
        <f t="shared" si="49"/>
        <v>0</v>
      </c>
      <c r="DB107" s="6">
        <f t="shared" si="49"/>
        <v>0</v>
      </c>
      <c r="DC107" s="6">
        <f t="shared" si="49"/>
        <v>0</v>
      </c>
      <c r="DD107" s="6">
        <f t="shared" si="49"/>
        <v>0</v>
      </c>
      <c r="DE107" s="6">
        <f t="shared" si="49"/>
        <v>0</v>
      </c>
      <c r="DF107" s="6">
        <f t="shared" si="49"/>
        <v>0</v>
      </c>
      <c r="DG107" s="6">
        <f t="shared" si="49"/>
        <v>0</v>
      </c>
      <c r="DH107" s="6">
        <f t="shared" si="49"/>
        <v>0</v>
      </c>
      <c r="DI107" s="6">
        <f t="shared" si="49"/>
        <v>0</v>
      </c>
      <c r="DJ107" s="6">
        <f t="shared" si="49"/>
        <v>0</v>
      </c>
      <c r="DK107" s="5">
        <f t="shared" si="33"/>
        <v>0</v>
      </c>
      <c r="DL107" s="5">
        <f t="shared" si="34"/>
        <v>0</v>
      </c>
      <c r="DM107" s="5">
        <f t="shared" si="35"/>
        <v>0</v>
      </c>
      <c r="DN107" s="5">
        <f t="shared" si="36"/>
        <v>0</v>
      </c>
      <c r="DO107" s="5">
        <f t="shared" si="37"/>
        <v>0</v>
      </c>
      <c r="DP107" s="5">
        <f t="shared" si="38"/>
        <v>0</v>
      </c>
    </row>
    <row r="108" spans="1:120" x14ac:dyDescent="0.55000000000000004">
      <c r="A108" t="s">
        <v>153</v>
      </c>
      <c r="B108" s="6">
        <f t="shared" ref="B108:BM111" si="52">B66+B24</f>
        <v>0</v>
      </c>
      <c r="C108" s="6">
        <f t="shared" si="52"/>
        <v>0</v>
      </c>
      <c r="D108" s="6">
        <f t="shared" si="52"/>
        <v>0</v>
      </c>
      <c r="E108" s="6">
        <f t="shared" si="52"/>
        <v>0</v>
      </c>
      <c r="F108" s="6">
        <f t="shared" si="52"/>
        <v>0</v>
      </c>
      <c r="G108" s="6">
        <f t="shared" si="52"/>
        <v>0</v>
      </c>
      <c r="H108" s="6">
        <f t="shared" si="52"/>
        <v>0</v>
      </c>
      <c r="I108" s="6">
        <f t="shared" si="52"/>
        <v>0</v>
      </c>
      <c r="J108" s="6">
        <f t="shared" si="52"/>
        <v>0</v>
      </c>
      <c r="K108" s="6">
        <f t="shared" si="52"/>
        <v>0</v>
      </c>
      <c r="L108" s="6">
        <f t="shared" si="52"/>
        <v>0</v>
      </c>
      <c r="M108" s="6">
        <f t="shared" si="52"/>
        <v>0</v>
      </c>
      <c r="N108" s="6">
        <f t="shared" si="52"/>
        <v>0</v>
      </c>
      <c r="O108" s="6">
        <f t="shared" si="52"/>
        <v>0</v>
      </c>
      <c r="P108" s="6">
        <f t="shared" si="52"/>
        <v>0</v>
      </c>
      <c r="Q108" s="6">
        <f t="shared" si="52"/>
        <v>0</v>
      </c>
      <c r="R108" s="6">
        <f t="shared" si="52"/>
        <v>0</v>
      </c>
      <c r="S108" s="6">
        <f t="shared" si="52"/>
        <v>0</v>
      </c>
      <c r="T108" s="6">
        <f t="shared" si="52"/>
        <v>0</v>
      </c>
      <c r="U108" s="6">
        <f t="shared" si="52"/>
        <v>0</v>
      </c>
      <c r="V108" s="6">
        <f t="shared" si="52"/>
        <v>0</v>
      </c>
      <c r="W108" s="6">
        <f t="shared" si="52"/>
        <v>0</v>
      </c>
      <c r="X108" s="6">
        <f t="shared" si="52"/>
        <v>0</v>
      </c>
      <c r="Y108" s="6">
        <f t="shared" si="52"/>
        <v>0</v>
      </c>
      <c r="Z108" s="6">
        <f t="shared" si="52"/>
        <v>0</v>
      </c>
      <c r="AA108" s="6">
        <f t="shared" si="52"/>
        <v>0</v>
      </c>
      <c r="AB108" s="6">
        <f t="shared" si="52"/>
        <v>0</v>
      </c>
      <c r="AC108" s="6">
        <f t="shared" si="52"/>
        <v>0</v>
      </c>
      <c r="AD108" s="6">
        <f t="shared" si="52"/>
        <v>0</v>
      </c>
      <c r="AE108" s="6">
        <f t="shared" si="52"/>
        <v>0</v>
      </c>
      <c r="AF108" s="6">
        <f t="shared" si="52"/>
        <v>0</v>
      </c>
      <c r="AG108" s="6">
        <f t="shared" si="52"/>
        <v>0</v>
      </c>
      <c r="AH108" s="6">
        <f t="shared" si="52"/>
        <v>0</v>
      </c>
      <c r="AI108" s="6">
        <f t="shared" si="52"/>
        <v>0</v>
      </c>
      <c r="AJ108" s="6">
        <f t="shared" si="52"/>
        <v>0</v>
      </c>
      <c r="AK108" s="6">
        <f t="shared" si="52"/>
        <v>0</v>
      </c>
      <c r="AL108" s="6">
        <f t="shared" si="52"/>
        <v>0</v>
      </c>
      <c r="AM108" s="6">
        <f t="shared" si="52"/>
        <v>0</v>
      </c>
      <c r="AN108" s="6">
        <f t="shared" si="52"/>
        <v>0</v>
      </c>
      <c r="AO108" s="6">
        <f t="shared" si="52"/>
        <v>0</v>
      </c>
      <c r="AP108" s="6">
        <f t="shared" si="52"/>
        <v>0</v>
      </c>
      <c r="AQ108" s="6">
        <f t="shared" si="52"/>
        <v>0</v>
      </c>
      <c r="AR108" s="6">
        <f t="shared" si="52"/>
        <v>0</v>
      </c>
      <c r="AS108" s="6">
        <f t="shared" si="52"/>
        <v>0</v>
      </c>
      <c r="AT108" s="6">
        <f t="shared" si="52"/>
        <v>0</v>
      </c>
      <c r="AU108" s="6">
        <f t="shared" si="52"/>
        <v>0</v>
      </c>
      <c r="AV108" s="6">
        <f t="shared" si="52"/>
        <v>0</v>
      </c>
      <c r="AW108" s="6">
        <f t="shared" si="52"/>
        <v>0</v>
      </c>
      <c r="AX108" s="6">
        <f t="shared" si="52"/>
        <v>0</v>
      </c>
      <c r="AY108" s="6">
        <f t="shared" si="52"/>
        <v>0</v>
      </c>
      <c r="AZ108" s="6">
        <f t="shared" si="52"/>
        <v>0</v>
      </c>
      <c r="BA108" s="6">
        <f t="shared" si="52"/>
        <v>0</v>
      </c>
      <c r="BB108" s="6">
        <f t="shared" si="52"/>
        <v>0</v>
      </c>
      <c r="BC108" s="6">
        <f t="shared" si="52"/>
        <v>0</v>
      </c>
      <c r="BD108" s="6">
        <f t="shared" si="52"/>
        <v>0</v>
      </c>
      <c r="BE108" s="6">
        <f t="shared" si="52"/>
        <v>0</v>
      </c>
      <c r="BF108" s="6">
        <f t="shared" si="52"/>
        <v>0</v>
      </c>
      <c r="BG108" s="6">
        <f t="shared" si="52"/>
        <v>0</v>
      </c>
      <c r="BH108" s="6">
        <f t="shared" si="52"/>
        <v>0</v>
      </c>
      <c r="BI108" s="6">
        <f t="shared" si="52"/>
        <v>0</v>
      </c>
      <c r="BJ108" s="6">
        <f t="shared" si="52"/>
        <v>0</v>
      </c>
      <c r="BK108" s="6">
        <f t="shared" si="52"/>
        <v>0</v>
      </c>
      <c r="BL108" s="6">
        <f t="shared" si="52"/>
        <v>0</v>
      </c>
      <c r="BM108" s="6">
        <f t="shared" si="52"/>
        <v>0</v>
      </c>
      <c r="BN108" s="6">
        <f t="shared" si="49"/>
        <v>0</v>
      </c>
      <c r="BO108" s="6">
        <f t="shared" si="49"/>
        <v>0</v>
      </c>
      <c r="BP108" s="6">
        <f t="shared" si="49"/>
        <v>0</v>
      </c>
      <c r="BQ108" s="6">
        <f t="shared" si="49"/>
        <v>0</v>
      </c>
      <c r="BR108" s="6">
        <f t="shared" si="49"/>
        <v>0</v>
      </c>
      <c r="BS108" s="6">
        <f t="shared" si="49"/>
        <v>0</v>
      </c>
      <c r="BT108" s="6">
        <f t="shared" si="49"/>
        <v>0</v>
      </c>
      <c r="BU108" s="6">
        <f t="shared" si="49"/>
        <v>0</v>
      </c>
      <c r="BV108" s="6">
        <f t="shared" si="49"/>
        <v>0</v>
      </c>
      <c r="BW108" s="6">
        <f t="shared" ref="BW108:DJ108" si="53">BW66+BW24</f>
        <v>0</v>
      </c>
      <c r="BX108" s="6">
        <f t="shared" si="53"/>
        <v>0</v>
      </c>
      <c r="BY108" s="6">
        <f t="shared" si="53"/>
        <v>0</v>
      </c>
      <c r="BZ108" s="6">
        <f t="shared" si="53"/>
        <v>0</v>
      </c>
      <c r="CA108" s="6">
        <f t="shared" si="53"/>
        <v>0</v>
      </c>
      <c r="CB108" s="6">
        <f t="shared" si="53"/>
        <v>0</v>
      </c>
      <c r="CC108" s="6">
        <f t="shared" si="53"/>
        <v>0</v>
      </c>
      <c r="CD108" s="6">
        <f t="shared" si="53"/>
        <v>0</v>
      </c>
      <c r="CE108" s="6">
        <f t="shared" si="53"/>
        <v>0</v>
      </c>
      <c r="CF108" s="6">
        <f t="shared" si="53"/>
        <v>0</v>
      </c>
      <c r="CG108" s="6">
        <f t="shared" si="53"/>
        <v>0</v>
      </c>
      <c r="CH108" s="6">
        <f t="shared" si="53"/>
        <v>0</v>
      </c>
      <c r="CI108" s="6">
        <f t="shared" si="53"/>
        <v>0</v>
      </c>
      <c r="CJ108" s="6">
        <f t="shared" si="53"/>
        <v>0</v>
      </c>
      <c r="CK108" s="6">
        <f t="shared" si="53"/>
        <v>0</v>
      </c>
      <c r="CL108" s="6">
        <f t="shared" si="53"/>
        <v>0</v>
      </c>
      <c r="CM108" s="6">
        <f t="shared" si="53"/>
        <v>0</v>
      </c>
      <c r="CN108" s="6">
        <f t="shared" si="53"/>
        <v>0</v>
      </c>
      <c r="CO108" s="6">
        <f t="shared" si="53"/>
        <v>0</v>
      </c>
      <c r="CP108" s="6">
        <f t="shared" si="53"/>
        <v>0</v>
      </c>
      <c r="CQ108" s="6">
        <f t="shared" si="53"/>
        <v>0</v>
      </c>
      <c r="CR108" s="6">
        <f t="shared" si="53"/>
        <v>0</v>
      </c>
      <c r="CS108" s="6">
        <f t="shared" si="53"/>
        <v>0</v>
      </c>
      <c r="CT108" s="6">
        <f t="shared" si="53"/>
        <v>0</v>
      </c>
      <c r="CU108" s="6">
        <f t="shared" si="53"/>
        <v>0</v>
      </c>
      <c r="CV108" s="6">
        <f t="shared" si="53"/>
        <v>0</v>
      </c>
      <c r="CW108" s="6">
        <f t="shared" si="53"/>
        <v>0</v>
      </c>
      <c r="CX108" s="6">
        <f t="shared" si="53"/>
        <v>0</v>
      </c>
      <c r="CY108" s="6">
        <f t="shared" si="53"/>
        <v>0</v>
      </c>
      <c r="CZ108" s="6">
        <f t="shared" si="53"/>
        <v>0</v>
      </c>
      <c r="DA108" s="6">
        <f t="shared" si="53"/>
        <v>0</v>
      </c>
      <c r="DB108" s="6">
        <f t="shared" si="53"/>
        <v>0</v>
      </c>
      <c r="DC108" s="6">
        <f t="shared" si="53"/>
        <v>0</v>
      </c>
      <c r="DD108" s="6">
        <f t="shared" si="53"/>
        <v>0</v>
      </c>
      <c r="DE108" s="6">
        <f t="shared" si="53"/>
        <v>0</v>
      </c>
      <c r="DF108" s="6">
        <f t="shared" si="53"/>
        <v>0</v>
      </c>
      <c r="DG108" s="6">
        <f t="shared" si="53"/>
        <v>0</v>
      </c>
      <c r="DH108" s="6">
        <f t="shared" si="53"/>
        <v>0</v>
      </c>
      <c r="DI108" s="6">
        <f t="shared" si="53"/>
        <v>0</v>
      </c>
      <c r="DJ108" s="6">
        <f t="shared" si="53"/>
        <v>0</v>
      </c>
      <c r="DK108" s="5">
        <f t="shared" si="33"/>
        <v>0</v>
      </c>
      <c r="DL108" s="5">
        <f t="shared" si="34"/>
        <v>0</v>
      </c>
      <c r="DM108" s="5">
        <f t="shared" si="35"/>
        <v>0</v>
      </c>
      <c r="DN108" s="5">
        <f t="shared" si="36"/>
        <v>0</v>
      </c>
      <c r="DO108" s="5">
        <f t="shared" si="37"/>
        <v>0</v>
      </c>
      <c r="DP108" s="5">
        <f t="shared" si="38"/>
        <v>0</v>
      </c>
    </row>
    <row r="109" spans="1:120" x14ac:dyDescent="0.55000000000000004">
      <c r="A109" t="s">
        <v>154</v>
      </c>
      <c r="B109" s="6">
        <f t="shared" si="52"/>
        <v>0</v>
      </c>
      <c r="C109" s="6">
        <f t="shared" si="52"/>
        <v>0</v>
      </c>
      <c r="D109" s="6">
        <f t="shared" si="52"/>
        <v>0</v>
      </c>
      <c r="E109" s="6">
        <f t="shared" si="52"/>
        <v>0</v>
      </c>
      <c r="F109" s="6">
        <f t="shared" si="52"/>
        <v>0</v>
      </c>
      <c r="G109" s="6">
        <f t="shared" si="52"/>
        <v>0</v>
      </c>
      <c r="H109" s="6">
        <f t="shared" si="52"/>
        <v>0</v>
      </c>
      <c r="I109" s="6">
        <f t="shared" si="52"/>
        <v>0</v>
      </c>
      <c r="J109" s="6">
        <f t="shared" si="52"/>
        <v>0</v>
      </c>
      <c r="K109" s="6">
        <f t="shared" si="52"/>
        <v>0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0</v>
      </c>
      <c r="R109" s="6">
        <f t="shared" si="52"/>
        <v>0</v>
      </c>
      <c r="S109" s="6">
        <f t="shared" si="52"/>
        <v>0</v>
      </c>
      <c r="T109" s="6">
        <f t="shared" si="52"/>
        <v>0</v>
      </c>
      <c r="U109" s="6">
        <f t="shared" si="52"/>
        <v>0</v>
      </c>
      <c r="V109" s="6">
        <f t="shared" si="52"/>
        <v>0</v>
      </c>
      <c r="W109" s="6">
        <f t="shared" si="52"/>
        <v>0</v>
      </c>
      <c r="X109" s="6">
        <f t="shared" si="52"/>
        <v>0</v>
      </c>
      <c r="Y109" s="6">
        <f t="shared" si="52"/>
        <v>0</v>
      </c>
      <c r="Z109" s="6">
        <f t="shared" si="52"/>
        <v>0</v>
      </c>
      <c r="AA109" s="6">
        <f t="shared" si="52"/>
        <v>0</v>
      </c>
      <c r="AB109" s="6">
        <f t="shared" si="52"/>
        <v>0</v>
      </c>
      <c r="AC109" s="6">
        <f t="shared" si="52"/>
        <v>0</v>
      </c>
      <c r="AD109" s="6">
        <f t="shared" si="52"/>
        <v>0</v>
      </c>
      <c r="AE109" s="6">
        <f t="shared" si="52"/>
        <v>0</v>
      </c>
      <c r="AF109" s="6">
        <f t="shared" si="52"/>
        <v>0</v>
      </c>
      <c r="AG109" s="6">
        <f t="shared" si="52"/>
        <v>0</v>
      </c>
      <c r="AH109" s="6">
        <f t="shared" si="52"/>
        <v>0</v>
      </c>
      <c r="AI109" s="6">
        <f t="shared" si="52"/>
        <v>0</v>
      </c>
      <c r="AJ109" s="6">
        <f t="shared" si="52"/>
        <v>0</v>
      </c>
      <c r="AK109" s="6">
        <f t="shared" si="52"/>
        <v>0</v>
      </c>
      <c r="AL109" s="6">
        <f t="shared" si="52"/>
        <v>0</v>
      </c>
      <c r="AM109" s="6">
        <f t="shared" si="52"/>
        <v>0</v>
      </c>
      <c r="AN109" s="6">
        <f t="shared" si="52"/>
        <v>0</v>
      </c>
      <c r="AO109" s="6">
        <f t="shared" si="52"/>
        <v>0</v>
      </c>
      <c r="AP109" s="6">
        <f t="shared" si="52"/>
        <v>0</v>
      </c>
      <c r="AQ109" s="6">
        <f t="shared" si="52"/>
        <v>0</v>
      </c>
      <c r="AR109" s="6">
        <f t="shared" si="52"/>
        <v>0</v>
      </c>
      <c r="AS109" s="6">
        <f t="shared" si="52"/>
        <v>0</v>
      </c>
      <c r="AT109" s="6">
        <f t="shared" si="52"/>
        <v>0</v>
      </c>
      <c r="AU109" s="6">
        <f t="shared" si="52"/>
        <v>0</v>
      </c>
      <c r="AV109" s="6">
        <f t="shared" si="52"/>
        <v>0</v>
      </c>
      <c r="AW109" s="6">
        <f t="shared" si="52"/>
        <v>0</v>
      </c>
      <c r="AX109" s="6">
        <f t="shared" si="52"/>
        <v>0</v>
      </c>
      <c r="AY109" s="6">
        <f t="shared" si="52"/>
        <v>0</v>
      </c>
      <c r="AZ109" s="6">
        <f t="shared" si="52"/>
        <v>0</v>
      </c>
      <c r="BA109" s="6">
        <f t="shared" si="52"/>
        <v>0</v>
      </c>
      <c r="BB109" s="6">
        <f t="shared" si="52"/>
        <v>0</v>
      </c>
      <c r="BC109" s="6">
        <f t="shared" si="52"/>
        <v>0</v>
      </c>
      <c r="BD109" s="6">
        <f t="shared" si="52"/>
        <v>0</v>
      </c>
      <c r="BE109" s="6">
        <f t="shared" si="52"/>
        <v>0</v>
      </c>
      <c r="BF109" s="6">
        <f t="shared" si="52"/>
        <v>0</v>
      </c>
      <c r="BG109" s="6">
        <f t="shared" si="52"/>
        <v>0</v>
      </c>
      <c r="BH109" s="6">
        <f t="shared" si="52"/>
        <v>0</v>
      </c>
      <c r="BI109" s="6">
        <f t="shared" si="52"/>
        <v>0</v>
      </c>
      <c r="BJ109" s="6">
        <f t="shared" si="52"/>
        <v>0</v>
      </c>
      <c r="BK109" s="6">
        <f t="shared" si="52"/>
        <v>0</v>
      </c>
      <c r="BL109" s="6">
        <f t="shared" si="52"/>
        <v>0</v>
      </c>
      <c r="BM109" s="6">
        <f t="shared" si="52"/>
        <v>0</v>
      </c>
      <c r="BN109" s="6">
        <f t="shared" ref="BN109:DJ114" si="54">BN67+BN25</f>
        <v>0</v>
      </c>
      <c r="BO109" s="6">
        <f t="shared" si="54"/>
        <v>0</v>
      </c>
      <c r="BP109" s="6">
        <f t="shared" si="54"/>
        <v>0</v>
      </c>
      <c r="BQ109" s="6">
        <f t="shared" si="54"/>
        <v>0</v>
      </c>
      <c r="BR109" s="6">
        <f t="shared" si="54"/>
        <v>0</v>
      </c>
      <c r="BS109" s="6">
        <f t="shared" si="54"/>
        <v>0</v>
      </c>
      <c r="BT109" s="6">
        <f t="shared" si="54"/>
        <v>0</v>
      </c>
      <c r="BU109" s="6">
        <f t="shared" si="54"/>
        <v>0</v>
      </c>
      <c r="BV109" s="6">
        <f t="shared" si="54"/>
        <v>0</v>
      </c>
      <c r="BW109" s="6">
        <f t="shared" si="54"/>
        <v>0</v>
      </c>
      <c r="BX109" s="6">
        <f t="shared" si="54"/>
        <v>0</v>
      </c>
      <c r="BY109" s="6">
        <f t="shared" si="54"/>
        <v>0</v>
      </c>
      <c r="BZ109" s="6">
        <f t="shared" si="54"/>
        <v>0</v>
      </c>
      <c r="CA109" s="6">
        <f t="shared" si="54"/>
        <v>0</v>
      </c>
      <c r="CB109" s="6">
        <f t="shared" si="54"/>
        <v>0</v>
      </c>
      <c r="CC109" s="6">
        <f t="shared" si="54"/>
        <v>0</v>
      </c>
      <c r="CD109" s="6">
        <f t="shared" si="54"/>
        <v>0</v>
      </c>
      <c r="CE109" s="6">
        <f t="shared" si="54"/>
        <v>0</v>
      </c>
      <c r="CF109" s="6">
        <f t="shared" si="54"/>
        <v>0</v>
      </c>
      <c r="CG109" s="6">
        <f t="shared" si="54"/>
        <v>0</v>
      </c>
      <c r="CH109" s="6">
        <f t="shared" si="54"/>
        <v>0</v>
      </c>
      <c r="CI109" s="6">
        <f t="shared" si="54"/>
        <v>0</v>
      </c>
      <c r="CJ109" s="6">
        <f t="shared" si="54"/>
        <v>0</v>
      </c>
      <c r="CK109" s="6">
        <f t="shared" si="54"/>
        <v>0</v>
      </c>
      <c r="CL109" s="6">
        <f t="shared" si="54"/>
        <v>0</v>
      </c>
      <c r="CM109" s="6">
        <f t="shared" si="54"/>
        <v>0</v>
      </c>
      <c r="CN109" s="6">
        <f t="shared" si="54"/>
        <v>0</v>
      </c>
      <c r="CO109" s="6">
        <f t="shared" si="54"/>
        <v>0</v>
      </c>
      <c r="CP109" s="6">
        <f t="shared" si="54"/>
        <v>0</v>
      </c>
      <c r="CQ109" s="6">
        <f t="shared" si="54"/>
        <v>0</v>
      </c>
      <c r="CR109" s="6">
        <f t="shared" si="54"/>
        <v>0</v>
      </c>
      <c r="CS109" s="6">
        <f t="shared" si="54"/>
        <v>0</v>
      </c>
      <c r="CT109" s="6">
        <f t="shared" si="54"/>
        <v>0</v>
      </c>
      <c r="CU109" s="6">
        <f t="shared" si="54"/>
        <v>0</v>
      </c>
      <c r="CV109" s="6">
        <f t="shared" si="54"/>
        <v>0</v>
      </c>
      <c r="CW109" s="6">
        <f t="shared" si="54"/>
        <v>0</v>
      </c>
      <c r="CX109" s="6">
        <f t="shared" si="54"/>
        <v>0</v>
      </c>
      <c r="CY109" s="6">
        <f t="shared" si="54"/>
        <v>0</v>
      </c>
      <c r="CZ109" s="6">
        <f t="shared" si="54"/>
        <v>0</v>
      </c>
      <c r="DA109" s="6">
        <f t="shared" si="54"/>
        <v>0</v>
      </c>
      <c r="DB109" s="6">
        <f t="shared" si="54"/>
        <v>0</v>
      </c>
      <c r="DC109" s="6">
        <f t="shared" si="54"/>
        <v>0</v>
      </c>
      <c r="DD109" s="6">
        <f t="shared" si="54"/>
        <v>0</v>
      </c>
      <c r="DE109" s="6">
        <f t="shared" si="54"/>
        <v>0</v>
      </c>
      <c r="DF109" s="6">
        <f t="shared" si="54"/>
        <v>0</v>
      </c>
      <c r="DG109" s="6">
        <f t="shared" si="54"/>
        <v>0</v>
      </c>
      <c r="DH109" s="6">
        <f t="shared" si="54"/>
        <v>0</v>
      </c>
      <c r="DI109" s="6">
        <f t="shared" si="54"/>
        <v>0</v>
      </c>
      <c r="DJ109" s="6">
        <f t="shared" si="54"/>
        <v>0</v>
      </c>
      <c r="DK109" s="5">
        <f t="shared" si="33"/>
        <v>0</v>
      </c>
      <c r="DL109" s="5">
        <f t="shared" si="34"/>
        <v>0</v>
      </c>
      <c r="DM109" s="5">
        <f t="shared" si="35"/>
        <v>0</v>
      </c>
      <c r="DN109" s="5">
        <f t="shared" si="36"/>
        <v>0</v>
      </c>
      <c r="DO109" s="5">
        <f t="shared" si="37"/>
        <v>0</v>
      </c>
      <c r="DP109" s="5">
        <f t="shared" si="38"/>
        <v>0</v>
      </c>
    </row>
    <row r="110" spans="1:120" x14ac:dyDescent="0.55000000000000004">
      <c r="A110" t="s">
        <v>155</v>
      </c>
      <c r="B110" s="6">
        <f t="shared" si="52"/>
        <v>0</v>
      </c>
      <c r="C110" s="6">
        <f t="shared" si="52"/>
        <v>0</v>
      </c>
      <c r="D110" s="6">
        <f t="shared" si="52"/>
        <v>0</v>
      </c>
      <c r="E110" s="6">
        <f t="shared" si="52"/>
        <v>0</v>
      </c>
      <c r="F110" s="6">
        <f t="shared" si="52"/>
        <v>0</v>
      </c>
      <c r="G110" s="6">
        <f t="shared" si="52"/>
        <v>0</v>
      </c>
      <c r="H110" s="6">
        <f t="shared" si="52"/>
        <v>0</v>
      </c>
      <c r="I110" s="6">
        <f t="shared" si="52"/>
        <v>0</v>
      </c>
      <c r="J110" s="6">
        <f t="shared" si="52"/>
        <v>0</v>
      </c>
      <c r="K110" s="6">
        <f t="shared" si="52"/>
        <v>0</v>
      </c>
      <c r="L110" s="6">
        <f t="shared" si="52"/>
        <v>0</v>
      </c>
      <c r="M110" s="6">
        <f t="shared" si="52"/>
        <v>0</v>
      </c>
      <c r="N110" s="6">
        <f t="shared" si="52"/>
        <v>0</v>
      </c>
      <c r="O110" s="6">
        <f t="shared" si="52"/>
        <v>0</v>
      </c>
      <c r="P110" s="6">
        <f t="shared" si="52"/>
        <v>0</v>
      </c>
      <c r="Q110" s="6">
        <f t="shared" si="52"/>
        <v>0</v>
      </c>
      <c r="R110" s="6">
        <f t="shared" si="52"/>
        <v>0</v>
      </c>
      <c r="S110" s="6">
        <f t="shared" si="52"/>
        <v>0</v>
      </c>
      <c r="T110" s="6">
        <f t="shared" si="52"/>
        <v>0</v>
      </c>
      <c r="U110" s="6">
        <f t="shared" si="52"/>
        <v>0</v>
      </c>
      <c r="V110" s="6">
        <f t="shared" si="52"/>
        <v>0</v>
      </c>
      <c r="W110" s="6">
        <f t="shared" si="52"/>
        <v>0</v>
      </c>
      <c r="X110" s="6">
        <f t="shared" si="52"/>
        <v>0</v>
      </c>
      <c r="Y110" s="6">
        <f t="shared" si="52"/>
        <v>0</v>
      </c>
      <c r="Z110" s="6">
        <f t="shared" si="52"/>
        <v>0</v>
      </c>
      <c r="AA110" s="6">
        <f t="shared" si="52"/>
        <v>0</v>
      </c>
      <c r="AB110" s="6">
        <f t="shared" si="52"/>
        <v>0</v>
      </c>
      <c r="AC110" s="6">
        <f t="shared" si="52"/>
        <v>0</v>
      </c>
      <c r="AD110" s="6">
        <f t="shared" si="52"/>
        <v>0</v>
      </c>
      <c r="AE110" s="6">
        <f t="shared" si="52"/>
        <v>0</v>
      </c>
      <c r="AF110" s="6">
        <f t="shared" si="52"/>
        <v>0</v>
      </c>
      <c r="AG110" s="6">
        <f t="shared" si="52"/>
        <v>0</v>
      </c>
      <c r="AH110" s="6">
        <f t="shared" si="52"/>
        <v>0</v>
      </c>
      <c r="AI110" s="6">
        <f t="shared" si="52"/>
        <v>0</v>
      </c>
      <c r="AJ110" s="6">
        <f t="shared" si="52"/>
        <v>0</v>
      </c>
      <c r="AK110" s="6">
        <f t="shared" si="52"/>
        <v>0</v>
      </c>
      <c r="AL110" s="6">
        <f t="shared" si="52"/>
        <v>0</v>
      </c>
      <c r="AM110" s="6">
        <f t="shared" si="52"/>
        <v>0</v>
      </c>
      <c r="AN110" s="6">
        <f t="shared" si="52"/>
        <v>0</v>
      </c>
      <c r="AO110" s="6">
        <f t="shared" si="52"/>
        <v>0</v>
      </c>
      <c r="AP110" s="6">
        <f t="shared" si="52"/>
        <v>0</v>
      </c>
      <c r="AQ110" s="6">
        <f t="shared" si="52"/>
        <v>0</v>
      </c>
      <c r="AR110" s="6">
        <f t="shared" si="52"/>
        <v>0</v>
      </c>
      <c r="AS110" s="6">
        <f t="shared" si="52"/>
        <v>0</v>
      </c>
      <c r="AT110" s="6">
        <f t="shared" si="52"/>
        <v>0</v>
      </c>
      <c r="AU110" s="6">
        <f t="shared" si="52"/>
        <v>0</v>
      </c>
      <c r="AV110" s="6">
        <f t="shared" si="52"/>
        <v>0</v>
      </c>
      <c r="AW110" s="6">
        <f t="shared" si="52"/>
        <v>0</v>
      </c>
      <c r="AX110" s="6">
        <f t="shared" si="52"/>
        <v>0</v>
      </c>
      <c r="AY110" s="6">
        <f t="shared" si="52"/>
        <v>0</v>
      </c>
      <c r="AZ110" s="6">
        <f t="shared" si="52"/>
        <v>0</v>
      </c>
      <c r="BA110" s="6">
        <f t="shared" si="52"/>
        <v>0</v>
      </c>
      <c r="BB110" s="6">
        <f t="shared" si="52"/>
        <v>0</v>
      </c>
      <c r="BC110" s="6">
        <f t="shared" si="52"/>
        <v>0</v>
      </c>
      <c r="BD110" s="6">
        <f t="shared" si="52"/>
        <v>0</v>
      </c>
      <c r="BE110" s="6">
        <f t="shared" si="52"/>
        <v>0</v>
      </c>
      <c r="BF110" s="6">
        <f t="shared" si="52"/>
        <v>0</v>
      </c>
      <c r="BG110" s="6">
        <f t="shared" si="52"/>
        <v>0</v>
      </c>
      <c r="BH110" s="6">
        <f t="shared" si="52"/>
        <v>0</v>
      </c>
      <c r="BI110" s="6">
        <f t="shared" si="52"/>
        <v>0</v>
      </c>
      <c r="BJ110" s="6">
        <f t="shared" si="52"/>
        <v>0</v>
      </c>
      <c r="BK110" s="6">
        <f t="shared" si="52"/>
        <v>0</v>
      </c>
      <c r="BL110" s="6">
        <f t="shared" si="52"/>
        <v>0</v>
      </c>
      <c r="BM110" s="6">
        <f t="shared" si="52"/>
        <v>0</v>
      </c>
      <c r="BN110" s="6">
        <f t="shared" si="54"/>
        <v>0</v>
      </c>
      <c r="BO110" s="6">
        <f t="shared" si="54"/>
        <v>0</v>
      </c>
      <c r="BP110" s="6">
        <f t="shared" si="54"/>
        <v>0</v>
      </c>
      <c r="BQ110" s="6">
        <f t="shared" si="54"/>
        <v>0</v>
      </c>
      <c r="BR110" s="6">
        <f t="shared" si="54"/>
        <v>0</v>
      </c>
      <c r="BS110" s="6">
        <f t="shared" si="54"/>
        <v>0</v>
      </c>
      <c r="BT110" s="6">
        <f t="shared" si="54"/>
        <v>0</v>
      </c>
      <c r="BU110" s="6">
        <f t="shared" si="54"/>
        <v>0</v>
      </c>
      <c r="BV110" s="6">
        <f t="shared" si="54"/>
        <v>0</v>
      </c>
      <c r="BW110" s="6">
        <f t="shared" si="54"/>
        <v>0</v>
      </c>
      <c r="BX110" s="6">
        <f t="shared" si="54"/>
        <v>0</v>
      </c>
      <c r="BY110" s="6">
        <f t="shared" si="54"/>
        <v>0</v>
      </c>
      <c r="BZ110" s="6">
        <f t="shared" si="54"/>
        <v>0</v>
      </c>
      <c r="CA110" s="6">
        <f t="shared" si="54"/>
        <v>0</v>
      </c>
      <c r="CB110" s="6">
        <f t="shared" si="54"/>
        <v>0</v>
      </c>
      <c r="CC110" s="6">
        <f t="shared" si="54"/>
        <v>0</v>
      </c>
      <c r="CD110" s="6">
        <f t="shared" si="54"/>
        <v>0</v>
      </c>
      <c r="CE110" s="6">
        <f t="shared" si="54"/>
        <v>0</v>
      </c>
      <c r="CF110" s="6">
        <f t="shared" si="54"/>
        <v>0</v>
      </c>
      <c r="CG110" s="6">
        <f t="shared" si="54"/>
        <v>0</v>
      </c>
      <c r="CH110" s="6">
        <f t="shared" si="54"/>
        <v>0</v>
      </c>
      <c r="CI110" s="6">
        <f t="shared" si="54"/>
        <v>0</v>
      </c>
      <c r="CJ110" s="6">
        <f t="shared" si="54"/>
        <v>0</v>
      </c>
      <c r="CK110" s="6">
        <f t="shared" si="54"/>
        <v>0</v>
      </c>
      <c r="CL110" s="6">
        <f t="shared" si="54"/>
        <v>0</v>
      </c>
      <c r="CM110" s="6">
        <f t="shared" si="54"/>
        <v>0</v>
      </c>
      <c r="CN110" s="6">
        <f t="shared" si="54"/>
        <v>0</v>
      </c>
      <c r="CO110" s="6">
        <f t="shared" si="54"/>
        <v>0</v>
      </c>
      <c r="CP110" s="6">
        <f t="shared" si="54"/>
        <v>0</v>
      </c>
      <c r="CQ110" s="6">
        <f t="shared" si="54"/>
        <v>0</v>
      </c>
      <c r="CR110" s="6">
        <f t="shared" si="54"/>
        <v>0</v>
      </c>
      <c r="CS110" s="6">
        <f t="shared" si="54"/>
        <v>0</v>
      </c>
      <c r="CT110" s="6">
        <f t="shared" si="54"/>
        <v>0</v>
      </c>
      <c r="CU110" s="6">
        <f t="shared" si="54"/>
        <v>0</v>
      </c>
      <c r="CV110" s="6">
        <f t="shared" si="54"/>
        <v>0</v>
      </c>
      <c r="CW110" s="6">
        <f t="shared" si="54"/>
        <v>0</v>
      </c>
      <c r="CX110" s="6">
        <f t="shared" si="54"/>
        <v>0</v>
      </c>
      <c r="CY110" s="6">
        <f t="shared" si="54"/>
        <v>0</v>
      </c>
      <c r="CZ110" s="6">
        <f t="shared" si="54"/>
        <v>0</v>
      </c>
      <c r="DA110" s="6">
        <f t="shared" si="54"/>
        <v>0</v>
      </c>
      <c r="DB110" s="6">
        <f t="shared" si="54"/>
        <v>0</v>
      </c>
      <c r="DC110" s="6">
        <f t="shared" si="54"/>
        <v>0</v>
      </c>
      <c r="DD110" s="6">
        <f t="shared" si="54"/>
        <v>0</v>
      </c>
      <c r="DE110" s="6">
        <f t="shared" si="54"/>
        <v>0</v>
      </c>
      <c r="DF110" s="6">
        <f t="shared" si="54"/>
        <v>0</v>
      </c>
      <c r="DG110" s="6">
        <f t="shared" si="54"/>
        <v>0</v>
      </c>
      <c r="DH110" s="6">
        <f t="shared" si="54"/>
        <v>0</v>
      </c>
      <c r="DI110" s="6">
        <f t="shared" si="54"/>
        <v>0</v>
      </c>
      <c r="DJ110" s="6">
        <f t="shared" si="54"/>
        <v>0</v>
      </c>
      <c r="DK110" s="5">
        <f t="shared" si="33"/>
        <v>0</v>
      </c>
      <c r="DL110" s="5">
        <f t="shared" si="34"/>
        <v>0</v>
      </c>
      <c r="DM110" s="5">
        <f t="shared" si="35"/>
        <v>0</v>
      </c>
      <c r="DN110" s="5">
        <f t="shared" si="36"/>
        <v>0</v>
      </c>
      <c r="DO110" s="5">
        <f t="shared" si="37"/>
        <v>0</v>
      </c>
      <c r="DP110" s="5">
        <f t="shared" si="38"/>
        <v>0</v>
      </c>
    </row>
    <row r="111" spans="1:120" x14ac:dyDescent="0.55000000000000004">
      <c r="A111" t="s">
        <v>156</v>
      </c>
      <c r="B111" s="6">
        <f t="shared" si="52"/>
        <v>0</v>
      </c>
      <c r="C111" s="6">
        <f t="shared" si="52"/>
        <v>0</v>
      </c>
      <c r="D111" s="6">
        <f t="shared" si="52"/>
        <v>0</v>
      </c>
      <c r="E111" s="6">
        <f t="shared" si="52"/>
        <v>0</v>
      </c>
      <c r="F111" s="6">
        <f t="shared" si="52"/>
        <v>0</v>
      </c>
      <c r="G111" s="6">
        <f t="shared" si="52"/>
        <v>0</v>
      </c>
      <c r="H111" s="6">
        <f t="shared" si="52"/>
        <v>0</v>
      </c>
      <c r="I111" s="6">
        <f t="shared" si="52"/>
        <v>0</v>
      </c>
      <c r="J111" s="6">
        <f t="shared" si="52"/>
        <v>0</v>
      </c>
      <c r="K111" s="6">
        <f t="shared" si="52"/>
        <v>0</v>
      </c>
      <c r="L111" s="6">
        <f t="shared" si="52"/>
        <v>0</v>
      </c>
      <c r="M111" s="6">
        <f t="shared" si="52"/>
        <v>0</v>
      </c>
      <c r="N111" s="6">
        <f t="shared" si="52"/>
        <v>0</v>
      </c>
      <c r="O111" s="6">
        <f t="shared" si="52"/>
        <v>0</v>
      </c>
      <c r="P111" s="6">
        <f t="shared" si="52"/>
        <v>0</v>
      </c>
      <c r="Q111" s="6">
        <f t="shared" si="52"/>
        <v>0</v>
      </c>
      <c r="R111" s="6">
        <f t="shared" si="52"/>
        <v>0</v>
      </c>
      <c r="S111" s="6">
        <f t="shared" si="52"/>
        <v>0</v>
      </c>
      <c r="T111" s="6">
        <f t="shared" si="52"/>
        <v>0</v>
      </c>
      <c r="U111" s="6">
        <f t="shared" si="52"/>
        <v>0</v>
      </c>
      <c r="V111" s="6">
        <f t="shared" si="52"/>
        <v>0</v>
      </c>
      <c r="W111" s="6">
        <f t="shared" si="52"/>
        <v>0</v>
      </c>
      <c r="X111" s="6">
        <f t="shared" si="52"/>
        <v>0</v>
      </c>
      <c r="Y111" s="6">
        <f t="shared" si="52"/>
        <v>0</v>
      </c>
      <c r="Z111" s="6">
        <f t="shared" si="52"/>
        <v>0</v>
      </c>
      <c r="AA111" s="6">
        <f t="shared" si="52"/>
        <v>0</v>
      </c>
      <c r="AB111" s="6">
        <f t="shared" si="52"/>
        <v>0</v>
      </c>
      <c r="AC111" s="6">
        <f t="shared" si="52"/>
        <v>0</v>
      </c>
      <c r="AD111" s="6">
        <f t="shared" si="52"/>
        <v>0</v>
      </c>
      <c r="AE111" s="6">
        <f t="shared" si="52"/>
        <v>0</v>
      </c>
      <c r="AF111" s="6">
        <f t="shared" si="52"/>
        <v>0</v>
      </c>
      <c r="AG111" s="6">
        <f t="shared" si="52"/>
        <v>0</v>
      </c>
      <c r="AH111" s="6">
        <f t="shared" si="52"/>
        <v>0</v>
      </c>
      <c r="AI111" s="6">
        <f t="shared" si="52"/>
        <v>0</v>
      </c>
      <c r="AJ111" s="6">
        <f t="shared" si="52"/>
        <v>0</v>
      </c>
      <c r="AK111" s="6">
        <f t="shared" si="52"/>
        <v>0</v>
      </c>
      <c r="AL111" s="6">
        <f t="shared" si="52"/>
        <v>0</v>
      </c>
      <c r="AM111" s="6">
        <f t="shared" si="52"/>
        <v>0</v>
      </c>
      <c r="AN111" s="6">
        <f t="shared" si="52"/>
        <v>0</v>
      </c>
      <c r="AO111" s="6">
        <f t="shared" si="52"/>
        <v>0</v>
      </c>
      <c r="AP111" s="6">
        <f t="shared" si="52"/>
        <v>0</v>
      </c>
      <c r="AQ111" s="6">
        <f t="shared" si="52"/>
        <v>0</v>
      </c>
      <c r="AR111" s="6">
        <f t="shared" si="52"/>
        <v>0</v>
      </c>
      <c r="AS111" s="6">
        <f t="shared" si="52"/>
        <v>0</v>
      </c>
      <c r="AT111" s="6">
        <f t="shared" si="52"/>
        <v>0</v>
      </c>
      <c r="AU111" s="6">
        <f t="shared" si="52"/>
        <v>0</v>
      </c>
      <c r="AV111" s="6">
        <f t="shared" si="52"/>
        <v>0</v>
      </c>
      <c r="AW111" s="6">
        <f t="shared" si="52"/>
        <v>0</v>
      </c>
      <c r="AX111" s="6">
        <f t="shared" si="52"/>
        <v>0</v>
      </c>
      <c r="AY111" s="6">
        <f t="shared" si="52"/>
        <v>0</v>
      </c>
      <c r="AZ111" s="6">
        <f t="shared" si="52"/>
        <v>0</v>
      </c>
      <c r="BA111" s="6">
        <f t="shared" si="52"/>
        <v>0</v>
      </c>
      <c r="BB111" s="6">
        <f t="shared" si="52"/>
        <v>0</v>
      </c>
      <c r="BC111" s="6">
        <f t="shared" si="52"/>
        <v>0</v>
      </c>
      <c r="BD111" s="6">
        <f t="shared" si="52"/>
        <v>0</v>
      </c>
      <c r="BE111" s="6">
        <f t="shared" si="52"/>
        <v>0</v>
      </c>
      <c r="BF111" s="6">
        <f t="shared" si="52"/>
        <v>0</v>
      </c>
      <c r="BG111" s="6">
        <f t="shared" si="52"/>
        <v>0</v>
      </c>
      <c r="BH111" s="6">
        <f t="shared" si="52"/>
        <v>0</v>
      </c>
      <c r="BI111" s="6">
        <f t="shared" si="52"/>
        <v>0</v>
      </c>
      <c r="BJ111" s="6">
        <f t="shared" si="52"/>
        <v>0</v>
      </c>
      <c r="BK111" s="6">
        <f t="shared" si="52"/>
        <v>0</v>
      </c>
      <c r="BL111" s="6">
        <f t="shared" si="52"/>
        <v>0</v>
      </c>
      <c r="BM111" s="6">
        <f t="shared" ref="BM111" si="55">BM69+BM27</f>
        <v>0</v>
      </c>
      <c r="BN111" s="6">
        <f t="shared" si="54"/>
        <v>0</v>
      </c>
      <c r="BO111" s="6">
        <f t="shared" si="54"/>
        <v>0</v>
      </c>
      <c r="BP111" s="6">
        <f t="shared" si="54"/>
        <v>0</v>
      </c>
      <c r="BQ111" s="6">
        <f t="shared" si="54"/>
        <v>0</v>
      </c>
      <c r="BR111" s="6">
        <f t="shared" si="54"/>
        <v>0</v>
      </c>
      <c r="BS111" s="6">
        <f t="shared" si="54"/>
        <v>0</v>
      </c>
      <c r="BT111" s="6">
        <f t="shared" si="54"/>
        <v>0</v>
      </c>
      <c r="BU111" s="6">
        <f t="shared" si="54"/>
        <v>0</v>
      </c>
      <c r="BV111" s="6">
        <f t="shared" si="54"/>
        <v>0</v>
      </c>
      <c r="BW111" s="6">
        <f t="shared" si="54"/>
        <v>0</v>
      </c>
      <c r="BX111" s="6">
        <f t="shared" si="54"/>
        <v>0</v>
      </c>
      <c r="BY111" s="6">
        <f t="shared" si="54"/>
        <v>0</v>
      </c>
      <c r="BZ111" s="6">
        <f t="shared" si="54"/>
        <v>0</v>
      </c>
      <c r="CA111" s="6">
        <f t="shared" si="54"/>
        <v>0</v>
      </c>
      <c r="CB111" s="6">
        <f t="shared" si="54"/>
        <v>0</v>
      </c>
      <c r="CC111" s="6">
        <f t="shared" si="54"/>
        <v>0</v>
      </c>
      <c r="CD111" s="6">
        <f t="shared" si="54"/>
        <v>0</v>
      </c>
      <c r="CE111" s="6">
        <f t="shared" si="54"/>
        <v>0</v>
      </c>
      <c r="CF111" s="6">
        <f t="shared" si="54"/>
        <v>0</v>
      </c>
      <c r="CG111" s="6">
        <f t="shared" si="54"/>
        <v>0</v>
      </c>
      <c r="CH111" s="6">
        <f t="shared" si="54"/>
        <v>0</v>
      </c>
      <c r="CI111" s="6">
        <f t="shared" si="54"/>
        <v>0</v>
      </c>
      <c r="CJ111" s="6">
        <f t="shared" si="54"/>
        <v>0</v>
      </c>
      <c r="CK111" s="6">
        <f t="shared" si="54"/>
        <v>0</v>
      </c>
      <c r="CL111" s="6">
        <f t="shared" si="54"/>
        <v>0</v>
      </c>
      <c r="CM111" s="6">
        <f t="shared" si="54"/>
        <v>0</v>
      </c>
      <c r="CN111" s="6">
        <f t="shared" si="54"/>
        <v>0</v>
      </c>
      <c r="CO111" s="6">
        <f t="shared" si="54"/>
        <v>0</v>
      </c>
      <c r="CP111" s="6">
        <f t="shared" si="54"/>
        <v>0</v>
      </c>
      <c r="CQ111" s="6">
        <f t="shared" si="54"/>
        <v>0</v>
      </c>
      <c r="CR111" s="6">
        <f t="shared" si="54"/>
        <v>0</v>
      </c>
      <c r="CS111" s="6">
        <f t="shared" si="54"/>
        <v>0</v>
      </c>
      <c r="CT111" s="6">
        <f t="shared" si="54"/>
        <v>0</v>
      </c>
      <c r="CU111" s="6">
        <f t="shared" si="54"/>
        <v>0</v>
      </c>
      <c r="CV111" s="6">
        <f t="shared" si="54"/>
        <v>0</v>
      </c>
      <c r="CW111" s="6">
        <f t="shared" si="54"/>
        <v>0</v>
      </c>
      <c r="CX111" s="6">
        <f t="shared" si="54"/>
        <v>0</v>
      </c>
      <c r="CY111" s="6">
        <f t="shared" si="54"/>
        <v>0</v>
      </c>
      <c r="CZ111" s="6">
        <f t="shared" si="54"/>
        <v>0</v>
      </c>
      <c r="DA111" s="6">
        <f t="shared" si="54"/>
        <v>0</v>
      </c>
      <c r="DB111" s="6">
        <f t="shared" si="54"/>
        <v>0</v>
      </c>
      <c r="DC111" s="6">
        <f t="shared" si="54"/>
        <v>0</v>
      </c>
      <c r="DD111" s="6">
        <f t="shared" si="54"/>
        <v>0</v>
      </c>
      <c r="DE111" s="6">
        <f t="shared" si="54"/>
        <v>0</v>
      </c>
      <c r="DF111" s="6">
        <f t="shared" si="54"/>
        <v>0</v>
      </c>
      <c r="DG111" s="6">
        <f t="shared" si="54"/>
        <v>0</v>
      </c>
      <c r="DH111" s="6">
        <f t="shared" si="54"/>
        <v>0</v>
      </c>
      <c r="DI111" s="6">
        <f t="shared" si="54"/>
        <v>0</v>
      </c>
      <c r="DJ111" s="6">
        <f t="shared" si="54"/>
        <v>0</v>
      </c>
      <c r="DK111" s="5">
        <f t="shared" si="33"/>
        <v>0</v>
      </c>
      <c r="DL111" s="5">
        <f t="shared" si="34"/>
        <v>0</v>
      </c>
      <c r="DM111" s="5">
        <f t="shared" si="35"/>
        <v>0</v>
      </c>
      <c r="DN111" s="5">
        <f t="shared" si="36"/>
        <v>0</v>
      </c>
      <c r="DO111" s="5">
        <f t="shared" si="37"/>
        <v>0</v>
      </c>
      <c r="DP111" s="5">
        <f t="shared" si="38"/>
        <v>0</v>
      </c>
    </row>
    <row r="112" spans="1:120" x14ac:dyDescent="0.55000000000000004">
      <c r="A112" t="s">
        <v>157</v>
      </c>
      <c r="B112" s="6">
        <f t="shared" ref="B112:BM115" si="56">B70+B28</f>
        <v>0</v>
      </c>
      <c r="C112" s="6">
        <f t="shared" si="56"/>
        <v>0</v>
      </c>
      <c r="D112" s="6">
        <f t="shared" si="56"/>
        <v>0</v>
      </c>
      <c r="E112" s="6">
        <f t="shared" si="56"/>
        <v>0</v>
      </c>
      <c r="F112" s="6">
        <f t="shared" si="56"/>
        <v>0</v>
      </c>
      <c r="G112" s="6">
        <f t="shared" si="56"/>
        <v>0</v>
      </c>
      <c r="H112" s="6">
        <f t="shared" si="56"/>
        <v>0</v>
      </c>
      <c r="I112" s="6">
        <f t="shared" si="56"/>
        <v>0</v>
      </c>
      <c r="J112" s="6">
        <f t="shared" si="56"/>
        <v>0</v>
      </c>
      <c r="K112" s="6">
        <f t="shared" si="56"/>
        <v>0</v>
      </c>
      <c r="L112" s="6">
        <f t="shared" si="56"/>
        <v>0</v>
      </c>
      <c r="M112" s="6">
        <f t="shared" si="56"/>
        <v>0</v>
      </c>
      <c r="N112" s="6">
        <f t="shared" si="56"/>
        <v>0</v>
      </c>
      <c r="O112" s="6">
        <f t="shared" si="56"/>
        <v>0</v>
      </c>
      <c r="P112" s="6">
        <f t="shared" si="56"/>
        <v>0</v>
      </c>
      <c r="Q112" s="6">
        <f t="shared" si="56"/>
        <v>0</v>
      </c>
      <c r="R112" s="6">
        <f t="shared" si="56"/>
        <v>0</v>
      </c>
      <c r="S112" s="6">
        <f t="shared" si="56"/>
        <v>0</v>
      </c>
      <c r="T112" s="6">
        <f t="shared" si="56"/>
        <v>0</v>
      </c>
      <c r="U112" s="6">
        <f t="shared" si="56"/>
        <v>0</v>
      </c>
      <c r="V112" s="6">
        <f t="shared" si="56"/>
        <v>0</v>
      </c>
      <c r="W112" s="6">
        <f t="shared" si="56"/>
        <v>0</v>
      </c>
      <c r="X112" s="6">
        <f t="shared" si="56"/>
        <v>0</v>
      </c>
      <c r="Y112" s="6">
        <f t="shared" si="56"/>
        <v>0</v>
      </c>
      <c r="Z112" s="6">
        <f t="shared" si="56"/>
        <v>0</v>
      </c>
      <c r="AA112" s="6">
        <f t="shared" si="56"/>
        <v>0</v>
      </c>
      <c r="AB112" s="6">
        <f t="shared" si="56"/>
        <v>0</v>
      </c>
      <c r="AC112" s="6">
        <f t="shared" si="56"/>
        <v>0</v>
      </c>
      <c r="AD112" s="6">
        <f t="shared" si="56"/>
        <v>0</v>
      </c>
      <c r="AE112" s="6">
        <f t="shared" si="56"/>
        <v>0</v>
      </c>
      <c r="AF112" s="6">
        <f t="shared" si="56"/>
        <v>0</v>
      </c>
      <c r="AG112" s="6">
        <f t="shared" si="56"/>
        <v>0</v>
      </c>
      <c r="AH112" s="6">
        <f t="shared" si="56"/>
        <v>0</v>
      </c>
      <c r="AI112" s="6">
        <f t="shared" si="56"/>
        <v>0</v>
      </c>
      <c r="AJ112" s="6">
        <f t="shared" si="56"/>
        <v>0</v>
      </c>
      <c r="AK112" s="6">
        <f t="shared" si="56"/>
        <v>0</v>
      </c>
      <c r="AL112" s="6">
        <f t="shared" si="56"/>
        <v>0</v>
      </c>
      <c r="AM112" s="6">
        <f t="shared" si="56"/>
        <v>0</v>
      </c>
      <c r="AN112" s="6">
        <f t="shared" si="56"/>
        <v>0</v>
      </c>
      <c r="AO112" s="6">
        <f t="shared" si="56"/>
        <v>0</v>
      </c>
      <c r="AP112" s="6">
        <f t="shared" si="56"/>
        <v>0</v>
      </c>
      <c r="AQ112" s="6">
        <f t="shared" si="56"/>
        <v>0</v>
      </c>
      <c r="AR112" s="6">
        <f t="shared" si="56"/>
        <v>0</v>
      </c>
      <c r="AS112" s="6">
        <f t="shared" si="56"/>
        <v>0</v>
      </c>
      <c r="AT112" s="6">
        <f t="shared" si="56"/>
        <v>0</v>
      </c>
      <c r="AU112" s="6">
        <f t="shared" si="56"/>
        <v>0</v>
      </c>
      <c r="AV112" s="6">
        <f t="shared" si="56"/>
        <v>0</v>
      </c>
      <c r="AW112" s="6">
        <f t="shared" si="56"/>
        <v>0</v>
      </c>
      <c r="AX112" s="6">
        <f t="shared" si="56"/>
        <v>0</v>
      </c>
      <c r="AY112" s="6">
        <f t="shared" si="56"/>
        <v>0</v>
      </c>
      <c r="AZ112" s="6">
        <f t="shared" si="56"/>
        <v>0</v>
      </c>
      <c r="BA112" s="6">
        <f t="shared" si="56"/>
        <v>0</v>
      </c>
      <c r="BB112" s="6">
        <f t="shared" si="56"/>
        <v>0</v>
      </c>
      <c r="BC112" s="6">
        <f t="shared" si="56"/>
        <v>0</v>
      </c>
      <c r="BD112" s="6">
        <f t="shared" si="56"/>
        <v>0</v>
      </c>
      <c r="BE112" s="6">
        <f t="shared" si="56"/>
        <v>0</v>
      </c>
      <c r="BF112" s="6">
        <f t="shared" si="56"/>
        <v>0</v>
      </c>
      <c r="BG112" s="6">
        <f t="shared" si="56"/>
        <v>0</v>
      </c>
      <c r="BH112" s="6">
        <f t="shared" si="56"/>
        <v>0</v>
      </c>
      <c r="BI112" s="6">
        <f t="shared" si="56"/>
        <v>0</v>
      </c>
      <c r="BJ112" s="6">
        <f t="shared" si="56"/>
        <v>0</v>
      </c>
      <c r="BK112" s="6">
        <f t="shared" si="56"/>
        <v>0</v>
      </c>
      <c r="BL112" s="6">
        <f t="shared" si="56"/>
        <v>0</v>
      </c>
      <c r="BM112" s="6">
        <f t="shared" si="56"/>
        <v>0</v>
      </c>
      <c r="BN112" s="6">
        <f t="shared" si="54"/>
        <v>0</v>
      </c>
      <c r="BO112" s="6">
        <f t="shared" si="54"/>
        <v>0</v>
      </c>
      <c r="BP112" s="6">
        <f t="shared" si="54"/>
        <v>0</v>
      </c>
      <c r="BQ112" s="6">
        <f t="shared" si="54"/>
        <v>0</v>
      </c>
      <c r="BR112" s="6">
        <f t="shared" si="54"/>
        <v>0</v>
      </c>
      <c r="BS112" s="6">
        <f t="shared" si="54"/>
        <v>0</v>
      </c>
      <c r="BT112" s="6">
        <f t="shared" si="54"/>
        <v>0</v>
      </c>
      <c r="BU112" s="6">
        <f t="shared" si="54"/>
        <v>0</v>
      </c>
      <c r="BV112" s="6">
        <f t="shared" si="54"/>
        <v>0</v>
      </c>
      <c r="BW112" s="6">
        <f t="shared" si="54"/>
        <v>0</v>
      </c>
      <c r="BX112" s="6">
        <f t="shared" si="54"/>
        <v>0</v>
      </c>
      <c r="BY112" s="6">
        <f t="shared" si="54"/>
        <v>0</v>
      </c>
      <c r="BZ112" s="6">
        <f t="shared" si="54"/>
        <v>0</v>
      </c>
      <c r="CA112" s="6">
        <f t="shared" si="54"/>
        <v>0</v>
      </c>
      <c r="CB112" s="6">
        <f t="shared" si="54"/>
        <v>0</v>
      </c>
      <c r="CC112" s="6">
        <f t="shared" si="54"/>
        <v>0</v>
      </c>
      <c r="CD112" s="6">
        <f t="shared" si="54"/>
        <v>0</v>
      </c>
      <c r="CE112" s="6">
        <f t="shared" si="54"/>
        <v>0</v>
      </c>
      <c r="CF112" s="6">
        <f t="shared" si="54"/>
        <v>0</v>
      </c>
      <c r="CG112" s="6">
        <f t="shared" si="54"/>
        <v>0</v>
      </c>
      <c r="CH112" s="6">
        <f t="shared" si="54"/>
        <v>0</v>
      </c>
      <c r="CI112" s="6">
        <f t="shared" si="54"/>
        <v>0</v>
      </c>
      <c r="CJ112" s="6">
        <f t="shared" si="54"/>
        <v>0</v>
      </c>
      <c r="CK112" s="6">
        <f t="shared" si="54"/>
        <v>0</v>
      </c>
      <c r="CL112" s="6">
        <f t="shared" si="54"/>
        <v>0</v>
      </c>
      <c r="CM112" s="6">
        <f t="shared" si="54"/>
        <v>0</v>
      </c>
      <c r="CN112" s="6">
        <f t="shared" si="54"/>
        <v>0</v>
      </c>
      <c r="CO112" s="6">
        <f t="shared" si="54"/>
        <v>0</v>
      </c>
      <c r="CP112" s="6">
        <f t="shared" si="54"/>
        <v>0</v>
      </c>
      <c r="CQ112" s="6">
        <f t="shared" si="54"/>
        <v>0</v>
      </c>
      <c r="CR112" s="6">
        <f t="shared" si="54"/>
        <v>0</v>
      </c>
      <c r="CS112" s="6">
        <f t="shared" si="54"/>
        <v>0</v>
      </c>
      <c r="CT112" s="6">
        <f t="shared" si="54"/>
        <v>0</v>
      </c>
      <c r="CU112" s="6">
        <f t="shared" si="54"/>
        <v>0</v>
      </c>
      <c r="CV112" s="6">
        <f t="shared" si="54"/>
        <v>0</v>
      </c>
      <c r="CW112" s="6">
        <f t="shared" si="54"/>
        <v>0</v>
      </c>
      <c r="CX112" s="6">
        <f t="shared" si="54"/>
        <v>0</v>
      </c>
      <c r="CY112" s="6">
        <f t="shared" si="54"/>
        <v>0</v>
      </c>
      <c r="CZ112" s="6">
        <f t="shared" si="54"/>
        <v>0</v>
      </c>
      <c r="DA112" s="6">
        <f t="shared" si="54"/>
        <v>0</v>
      </c>
      <c r="DB112" s="6">
        <f t="shared" si="54"/>
        <v>0</v>
      </c>
      <c r="DC112" s="6">
        <f t="shared" si="54"/>
        <v>0</v>
      </c>
      <c r="DD112" s="6">
        <f t="shared" si="54"/>
        <v>0</v>
      </c>
      <c r="DE112" s="6">
        <f t="shared" si="54"/>
        <v>0</v>
      </c>
      <c r="DF112" s="6">
        <f t="shared" si="54"/>
        <v>0</v>
      </c>
      <c r="DG112" s="6">
        <f t="shared" si="54"/>
        <v>0</v>
      </c>
      <c r="DH112" s="6">
        <f t="shared" si="54"/>
        <v>0</v>
      </c>
      <c r="DI112" s="6">
        <f t="shared" si="54"/>
        <v>0</v>
      </c>
      <c r="DJ112" s="6">
        <f t="shared" si="54"/>
        <v>0</v>
      </c>
      <c r="DK112" s="5">
        <f t="shared" si="33"/>
        <v>0</v>
      </c>
      <c r="DL112" s="5">
        <f t="shared" si="34"/>
        <v>0</v>
      </c>
      <c r="DM112" s="5">
        <f t="shared" si="35"/>
        <v>0</v>
      </c>
      <c r="DN112" s="5">
        <f t="shared" si="36"/>
        <v>0</v>
      </c>
      <c r="DO112" s="5">
        <f t="shared" si="37"/>
        <v>0</v>
      </c>
      <c r="DP112" s="5">
        <f t="shared" si="38"/>
        <v>0</v>
      </c>
    </row>
    <row r="113" spans="1:120" x14ac:dyDescent="0.55000000000000004">
      <c r="A113" t="s">
        <v>158</v>
      </c>
      <c r="B113" s="6">
        <f t="shared" si="56"/>
        <v>0</v>
      </c>
      <c r="C113" s="6">
        <f t="shared" si="56"/>
        <v>0</v>
      </c>
      <c r="D113" s="6">
        <f t="shared" si="56"/>
        <v>0</v>
      </c>
      <c r="E113" s="6">
        <f t="shared" si="56"/>
        <v>0</v>
      </c>
      <c r="F113" s="6">
        <f t="shared" si="56"/>
        <v>0</v>
      </c>
      <c r="G113" s="6">
        <f t="shared" si="56"/>
        <v>0</v>
      </c>
      <c r="H113" s="6">
        <f t="shared" si="56"/>
        <v>0</v>
      </c>
      <c r="I113" s="6">
        <f t="shared" si="56"/>
        <v>0</v>
      </c>
      <c r="J113" s="6">
        <f t="shared" si="56"/>
        <v>0</v>
      </c>
      <c r="K113" s="6">
        <f t="shared" si="56"/>
        <v>0</v>
      </c>
      <c r="L113" s="6">
        <f t="shared" si="56"/>
        <v>0</v>
      </c>
      <c r="M113" s="6">
        <f t="shared" si="56"/>
        <v>0</v>
      </c>
      <c r="N113" s="6">
        <f t="shared" si="56"/>
        <v>0</v>
      </c>
      <c r="O113" s="6">
        <f t="shared" si="56"/>
        <v>0</v>
      </c>
      <c r="P113" s="6">
        <f t="shared" si="56"/>
        <v>0</v>
      </c>
      <c r="Q113" s="6">
        <f t="shared" si="56"/>
        <v>0</v>
      </c>
      <c r="R113" s="6">
        <f t="shared" si="56"/>
        <v>0</v>
      </c>
      <c r="S113" s="6">
        <f t="shared" si="56"/>
        <v>0</v>
      </c>
      <c r="T113" s="6">
        <f t="shared" si="56"/>
        <v>0</v>
      </c>
      <c r="U113" s="6">
        <f t="shared" si="56"/>
        <v>0</v>
      </c>
      <c r="V113" s="6">
        <f t="shared" si="56"/>
        <v>0</v>
      </c>
      <c r="W113" s="6">
        <f t="shared" si="56"/>
        <v>0</v>
      </c>
      <c r="X113" s="6">
        <f t="shared" si="56"/>
        <v>0</v>
      </c>
      <c r="Y113" s="6">
        <f t="shared" si="56"/>
        <v>0</v>
      </c>
      <c r="Z113" s="6">
        <f t="shared" si="56"/>
        <v>0</v>
      </c>
      <c r="AA113" s="6">
        <f t="shared" si="56"/>
        <v>0</v>
      </c>
      <c r="AB113" s="6">
        <f t="shared" si="56"/>
        <v>0</v>
      </c>
      <c r="AC113" s="6">
        <f t="shared" si="56"/>
        <v>0</v>
      </c>
      <c r="AD113" s="6">
        <f t="shared" si="56"/>
        <v>0</v>
      </c>
      <c r="AE113" s="6">
        <f t="shared" si="56"/>
        <v>0</v>
      </c>
      <c r="AF113" s="6">
        <f t="shared" si="56"/>
        <v>0</v>
      </c>
      <c r="AG113" s="6">
        <f t="shared" si="56"/>
        <v>0</v>
      </c>
      <c r="AH113" s="6">
        <f t="shared" si="56"/>
        <v>0</v>
      </c>
      <c r="AI113" s="6">
        <f t="shared" si="56"/>
        <v>0</v>
      </c>
      <c r="AJ113" s="6">
        <f t="shared" si="56"/>
        <v>0</v>
      </c>
      <c r="AK113" s="6">
        <f t="shared" si="56"/>
        <v>0</v>
      </c>
      <c r="AL113" s="6">
        <f t="shared" si="56"/>
        <v>0</v>
      </c>
      <c r="AM113" s="6">
        <f t="shared" si="56"/>
        <v>0</v>
      </c>
      <c r="AN113" s="6">
        <f t="shared" si="56"/>
        <v>0</v>
      </c>
      <c r="AO113" s="6">
        <f t="shared" si="56"/>
        <v>0</v>
      </c>
      <c r="AP113" s="6">
        <f t="shared" si="56"/>
        <v>0</v>
      </c>
      <c r="AQ113" s="6">
        <f t="shared" si="56"/>
        <v>0</v>
      </c>
      <c r="AR113" s="6">
        <f t="shared" si="56"/>
        <v>0</v>
      </c>
      <c r="AS113" s="6">
        <f t="shared" si="56"/>
        <v>0</v>
      </c>
      <c r="AT113" s="6">
        <f t="shared" si="56"/>
        <v>0</v>
      </c>
      <c r="AU113" s="6">
        <f t="shared" si="56"/>
        <v>0</v>
      </c>
      <c r="AV113" s="6">
        <f t="shared" si="56"/>
        <v>0</v>
      </c>
      <c r="AW113" s="6">
        <f t="shared" si="56"/>
        <v>0</v>
      </c>
      <c r="AX113" s="6">
        <f t="shared" si="56"/>
        <v>0</v>
      </c>
      <c r="AY113" s="6">
        <f t="shared" si="56"/>
        <v>0</v>
      </c>
      <c r="AZ113" s="6">
        <f t="shared" si="56"/>
        <v>0</v>
      </c>
      <c r="BA113" s="6">
        <f t="shared" si="56"/>
        <v>0</v>
      </c>
      <c r="BB113" s="6">
        <f t="shared" si="56"/>
        <v>0</v>
      </c>
      <c r="BC113" s="6">
        <f t="shared" si="56"/>
        <v>0</v>
      </c>
      <c r="BD113" s="6">
        <f t="shared" si="56"/>
        <v>0</v>
      </c>
      <c r="BE113" s="6">
        <f t="shared" si="56"/>
        <v>0</v>
      </c>
      <c r="BF113" s="6">
        <f t="shared" si="56"/>
        <v>0</v>
      </c>
      <c r="BG113" s="6">
        <f t="shared" si="56"/>
        <v>0</v>
      </c>
      <c r="BH113" s="6">
        <f t="shared" si="56"/>
        <v>0</v>
      </c>
      <c r="BI113" s="6">
        <f t="shared" si="56"/>
        <v>0</v>
      </c>
      <c r="BJ113" s="6">
        <f t="shared" si="56"/>
        <v>0</v>
      </c>
      <c r="BK113" s="6">
        <f t="shared" si="56"/>
        <v>0</v>
      </c>
      <c r="BL113" s="6">
        <f t="shared" si="56"/>
        <v>0</v>
      </c>
      <c r="BM113" s="6">
        <f t="shared" si="56"/>
        <v>0</v>
      </c>
      <c r="BN113" s="6">
        <f t="shared" si="54"/>
        <v>0</v>
      </c>
      <c r="BO113" s="6">
        <f t="shared" si="54"/>
        <v>0</v>
      </c>
      <c r="BP113" s="6">
        <f t="shared" si="54"/>
        <v>0</v>
      </c>
      <c r="BQ113" s="6">
        <f t="shared" si="54"/>
        <v>0</v>
      </c>
      <c r="BR113" s="6">
        <f t="shared" si="54"/>
        <v>0</v>
      </c>
      <c r="BS113" s="6">
        <f t="shared" si="54"/>
        <v>0</v>
      </c>
      <c r="BT113" s="6">
        <f t="shared" si="54"/>
        <v>0</v>
      </c>
      <c r="BU113" s="6">
        <f t="shared" si="54"/>
        <v>0</v>
      </c>
      <c r="BV113" s="6">
        <f t="shared" si="54"/>
        <v>0</v>
      </c>
      <c r="BW113" s="6">
        <f t="shared" si="54"/>
        <v>0</v>
      </c>
      <c r="BX113" s="6">
        <f t="shared" si="54"/>
        <v>0</v>
      </c>
      <c r="BY113" s="6">
        <f t="shared" si="54"/>
        <v>0</v>
      </c>
      <c r="BZ113" s="6">
        <f t="shared" si="54"/>
        <v>0</v>
      </c>
      <c r="CA113" s="6">
        <f t="shared" si="54"/>
        <v>0</v>
      </c>
      <c r="CB113" s="6">
        <f t="shared" si="54"/>
        <v>0</v>
      </c>
      <c r="CC113" s="6">
        <f t="shared" si="54"/>
        <v>0</v>
      </c>
      <c r="CD113" s="6">
        <f t="shared" si="54"/>
        <v>0</v>
      </c>
      <c r="CE113" s="6">
        <f t="shared" si="54"/>
        <v>0</v>
      </c>
      <c r="CF113" s="6">
        <f t="shared" si="54"/>
        <v>0</v>
      </c>
      <c r="CG113" s="6">
        <f t="shared" si="54"/>
        <v>0</v>
      </c>
      <c r="CH113" s="6">
        <f t="shared" si="54"/>
        <v>0</v>
      </c>
      <c r="CI113" s="6">
        <f t="shared" si="54"/>
        <v>0</v>
      </c>
      <c r="CJ113" s="6">
        <f t="shared" si="54"/>
        <v>0</v>
      </c>
      <c r="CK113" s="6">
        <f t="shared" si="54"/>
        <v>0</v>
      </c>
      <c r="CL113" s="6">
        <f t="shared" si="54"/>
        <v>0</v>
      </c>
      <c r="CM113" s="6">
        <f t="shared" si="54"/>
        <v>0</v>
      </c>
      <c r="CN113" s="6">
        <f t="shared" si="54"/>
        <v>0</v>
      </c>
      <c r="CO113" s="6">
        <f t="shared" si="54"/>
        <v>0</v>
      </c>
      <c r="CP113" s="6">
        <f t="shared" si="54"/>
        <v>0</v>
      </c>
      <c r="CQ113" s="6">
        <f t="shared" si="54"/>
        <v>0</v>
      </c>
      <c r="CR113" s="6">
        <f t="shared" si="54"/>
        <v>0</v>
      </c>
      <c r="CS113" s="6">
        <f t="shared" si="54"/>
        <v>0</v>
      </c>
      <c r="CT113" s="6">
        <f t="shared" si="54"/>
        <v>0</v>
      </c>
      <c r="CU113" s="6">
        <f t="shared" si="54"/>
        <v>0</v>
      </c>
      <c r="CV113" s="6">
        <f t="shared" si="54"/>
        <v>0</v>
      </c>
      <c r="CW113" s="6">
        <f t="shared" si="54"/>
        <v>0</v>
      </c>
      <c r="CX113" s="6">
        <f t="shared" si="54"/>
        <v>0</v>
      </c>
      <c r="CY113" s="6">
        <f t="shared" si="54"/>
        <v>0</v>
      </c>
      <c r="CZ113" s="6">
        <f t="shared" si="54"/>
        <v>0</v>
      </c>
      <c r="DA113" s="6">
        <f t="shared" si="54"/>
        <v>0</v>
      </c>
      <c r="DB113" s="6">
        <f t="shared" si="54"/>
        <v>0</v>
      </c>
      <c r="DC113" s="6">
        <f t="shared" si="54"/>
        <v>0</v>
      </c>
      <c r="DD113" s="6">
        <f t="shared" si="54"/>
        <v>0</v>
      </c>
      <c r="DE113" s="6">
        <f t="shared" si="54"/>
        <v>0</v>
      </c>
      <c r="DF113" s="6">
        <f t="shared" si="54"/>
        <v>0</v>
      </c>
      <c r="DG113" s="6">
        <f t="shared" si="54"/>
        <v>0</v>
      </c>
      <c r="DH113" s="6">
        <f t="shared" si="54"/>
        <v>0</v>
      </c>
      <c r="DI113" s="6">
        <f t="shared" si="54"/>
        <v>0</v>
      </c>
      <c r="DJ113" s="6">
        <f t="shared" si="54"/>
        <v>0</v>
      </c>
      <c r="DK113" s="5">
        <f t="shared" si="33"/>
        <v>0</v>
      </c>
      <c r="DL113" s="5">
        <f t="shared" si="34"/>
        <v>0</v>
      </c>
      <c r="DM113" s="5">
        <f t="shared" si="35"/>
        <v>0</v>
      </c>
      <c r="DN113" s="5">
        <f t="shared" si="36"/>
        <v>0</v>
      </c>
      <c r="DO113" s="5">
        <f t="shared" si="37"/>
        <v>0</v>
      </c>
      <c r="DP113" s="5">
        <f t="shared" si="38"/>
        <v>0</v>
      </c>
    </row>
    <row r="114" spans="1:120" x14ac:dyDescent="0.55000000000000004">
      <c r="A114" t="s">
        <v>159</v>
      </c>
      <c r="B114" s="6">
        <f t="shared" si="56"/>
        <v>0</v>
      </c>
      <c r="C114" s="6">
        <f t="shared" si="56"/>
        <v>0</v>
      </c>
      <c r="D114" s="6">
        <f t="shared" si="56"/>
        <v>0</v>
      </c>
      <c r="E114" s="6">
        <f t="shared" si="56"/>
        <v>0</v>
      </c>
      <c r="F114" s="6">
        <f t="shared" si="56"/>
        <v>0</v>
      </c>
      <c r="G114" s="6">
        <f t="shared" si="56"/>
        <v>0</v>
      </c>
      <c r="H114" s="6">
        <f t="shared" si="56"/>
        <v>0</v>
      </c>
      <c r="I114" s="6">
        <f t="shared" si="56"/>
        <v>0</v>
      </c>
      <c r="J114" s="6">
        <f t="shared" si="56"/>
        <v>0</v>
      </c>
      <c r="K114" s="6">
        <f t="shared" si="56"/>
        <v>0</v>
      </c>
      <c r="L114" s="6">
        <f t="shared" si="56"/>
        <v>0</v>
      </c>
      <c r="M114" s="6">
        <f t="shared" si="56"/>
        <v>0</v>
      </c>
      <c r="N114" s="6">
        <f t="shared" si="56"/>
        <v>0</v>
      </c>
      <c r="O114" s="6">
        <f t="shared" si="56"/>
        <v>0</v>
      </c>
      <c r="P114" s="6">
        <f t="shared" si="56"/>
        <v>0</v>
      </c>
      <c r="Q114" s="6">
        <f t="shared" si="56"/>
        <v>0</v>
      </c>
      <c r="R114" s="6">
        <f t="shared" si="56"/>
        <v>0</v>
      </c>
      <c r="S114" s="6">
        <f t="shared" si="56"/>
        <v>0</v>
      </c>
      <c r="T114" s="6">
        <f t="shared" si="56"/>
        <v>0</v>
      </c>
      <c r="U114" s="6">
        <f t="shared" si="56"/>
        <v>0</v>
      </c>
      <c r="V114" s="6">
        <f t="shared" si="56"/>
        <v>0</v>
      </c>
      <c r="W114" s="6">
        <f t="shared" si="56"/>
        <v>0</v>
      </c>
      <c r="X114" s="6">
        <f t="shared" si="56"/>
        <v>0</v>
      </c>
      <c r="Y114" s="6">
        <f t="shared" si="56"/>
        <v>0</v>
      </c>
      <c r="Z114" s="6">
        <f t="shared" si="56"/>
        <v>0</v>
      </c>
      <c r="AA114" s="6">
        <f t="shared" si="56"/>
        <v>0</v>
      </c>
      <c r="AB114" s="6">
        <f t="shared" si="56"/>
        <v>0</v>
      </c>
      <c r="AC114" s="6">
        <f t="shared" si="56"/>
        <v>0</v>
      </c>
      <c r="AD114" s="6">
        <f t="shared" si="56"/>
        <v>0</v>
      </c>
      <c r="AE114" s="6">
        <f t="shared" si="56"/>
        <v>0</v>
      </c>
      <c r="AF114" s="6">
        <f t="shared" si="56"/>
        <v>0</v>
      </c>
      <c r="AG114" s="6">
        <f t="shared" si="56"/>
        <v>0</v>
      </c>
      <c r="AH114" s="6">
        <f t="shared" si="56"/>
        <v>0</v>
      </c>
      <c r="AI114" s="6">
        <f t="shared" si="56"/>
        <v>0</v>
      </c>
      <c r="AJ114" s="6">
        <f t="shared" si="56"/>
        <v>0</v>
      </c>
      <c r="AK114" s="6">
        <f t="shared" si="56"/>
        <v>0</v>
      </c>
      <c r="AL114" s="6">
        <f t="shared" si="56"/>
        <v>0</v>
      </c>
      <c r="AM114" s="6">
        <f t="shared" si="56"/>
        <v>0</v>
      </c>
      <c r="AN114" s="6">
        <f t="shared" si="56"/>
        <v>0</v>
      </c>
      <c r="AO114" s="6">
        <f t="shared" si="56"/>
        <v>0</v>
      </c>
      <c r="AP114" s="6">
        <f t="shared" si="56"/>
        <v>0</v>
      </c>
      <c r="AQ114" s="6">
        <f t="shared" si="56"/>
        <v>0</v>
      </c>
      <c r="AR114" s="6">
        <f t="shared" si="56"/>
        <v>0</v>
      </c>
      <c r="AS114" s="6">
        <f t="shared" si="56"/>
        <v>0</v>
      </c>
      <c r="AT114" s="6">
        <f t="shared" si="56"/>
        <v>0</v>
      </c>
      <c r="AU114" s="6">
        <f t="shared" si="56"/>
        <v>0</v>
      </c>
      <c r="AV114" s="6">
        <f t="shared" si="56"/>
        <v>0</v>
      </c>
      <c r="AW114" s="6">
        <f t="shared" si="56"/>
        <v>0</v>
      </c>
      <c r="AX114" s="6">
        <f t="shared" si="56"/>
        <v>0</v>
      </c>
      <c r="AY114" s="6">
        <f t="shared" si="56"/>
        <v>0</v>
      </c>
      <c r="AZ114" s="6">
        <f t="shared" si="56"/>
        <v>0</v>
      </c>
      <c r="BA114" s="6">
        <f t="shared" si="56"/>
        <v>0</v>
      </c>
      <c r="BB114" s="6">
        <f t="shared" si="56"/>
        <v>0</v>
      </c>
      <c r="BC114" s="6">
        <f t="shared" si="56"/>
        <v>0</v>
      </c>
      <c r="BD114" s="6">
        <f t="shared" si="56"/>
        <v>0</v>
      </c>
      <c r="BE114" s="6">
        <f t="shared" si="56"/>
        <v>0</v>
      </c>
      <c r="BF114" s="6">
        <f t="shared" si="56"/>
        <v>0</v>
      </c>
      <c r="BG114" s="6">
        <f t="shared" si="56"/>
        <v>0</v>
      </c>
      <c r="BH114" s="6">
        <f t="shared" si="56"/>
        <v>0</v>
      </c>
      <c r="BI114" s="6">
        <f t="shared" si="56"/>
        <v>0</v>
      </c>
      <c r="BJ114" s="6">
        <f t="shared" si="56"/>
        <v>0</v>
      </c>
      <c r="BK114" s="6">
        <f t="shared" si="56"/>
        <v>0</v>
      </c>
      <c r="BL114" s="6">
        <f t="shared" si="56"/>
        <v>0</v>
      </c>
      <c r="BM114" s="6">
        <f t="shared" si="56"/>
        <v>0</v>
      </c>
      <c r="BN114" s="6">
        <f t="shared" si="54"/>
        <v>0</v>
      </c>
      <c r="BO114" s="6">
        <f t="shared" si="54"/>
        <v>0</v>
      </c>
      <c r="BP114" s="6">
        <f t="shared" si="54"/>
        <v>0</v>
      </c>
      <c r="BQ114" s="6">
        <f t="shared" si="54"/>
        <v>0</v>
      </c>
      <c r="BR114" s="6">
        <f t="shared" si="54"/>
        <v>0</v>
      </c>
      <c r="BS114" s="6">
        <f t="shared" si="54"/>
        <v>0</v>
      </c>
      <c r="BT114" s="6">
        <f t="shared" si="54"/>
        <v>0</v>
      </c>
      <c r="BU114" s="6">
        <f t="shared" si="54"/>
        <v>0</v>
      </c>
      <c r="BV114" s="6">
        <f t="shared" si="54"/>
        <v>0</v>
      </c>
      <c r="BW114" s="6">
        <f t="shared" si="54"/>
        <v>0</v>
      </c>
      <c r="BX114" s="6">
        <f t="shared" ref="BX114:DJ114" si="57">BX72+BX30</f>
        <v>0</v>
      </c>
      <c r="BY114" s="6">
        <f t="shared" si="57"/>
        <v>0</v>
      </c>
      <c r="BZ114" s="6">
        <f t="shared" si="57"/>
        <v>0</v>
      </c>
      <c r="CA114" s="6">
        <f t="shared" si="57"/>
        <v>0</v>
      </c>
      <c r="CB114" s="6">
        <f t="shared" si="57"/>
        <v>0</v>
      </c>
      <c r="CC114" s="6">
        <f t="shared" si="57"/>
        <v>0</v>
      </c>
      <c r="CD114" s="6">
        <f t="shared" si="57"/>
        <v>0</v>
      </c>
      <c r="CE114" s="6">
        <f t="shared" si="57"/>
        <v>0</v>
      </c>
      <c r="CF114" s="6">
        <f t="shared" si="57"/>
        <v>0</v>
      </c>
      <c r="CG114" s="6">
        <f t="shared" si="57"/>
        <v>0</v>
      </c>
      <c r="CH114" s="6">
        <f t="shared" si="57"/>
        <v>0</v>
      </c>
      <c r="CI114" s="6">
        <f t="shared" si="57"/>
        <v>0</v>
      </c>
      <c r="CJ114" s="6">
        <f t="shared" si="57"/>
        <v>0</v>
      </c>
      <c r="CK114" s="6">
        <f t="shared" si="57"/>
        <v>0</v>
      </c>
      <c r="CL114" s="6">
        <f t="shared" si="57"/>
        <v>0</v>
      </c>
      <c r="CM114" s="6">
        <f t="shared" si="57"/>
        <v>0</v>
      </c>
      <c r="CN114" s="6">
        <f t="shared" si="57"/>
        <v>0</v>
      </c>
      <c r="CO114" s="6">
        <f t="shared" si="57"/>
        <v>0</v>
      </c>
      <c r="CP114" s="6">
        <f t="shared" si="57"/>
        <v>0</v>
      </c>
      <c r="CQ114" s="6">
        <f t="shared" si="57"/>
        <v>0</v>
      </c>
      <c r="CR114" s="6">
        <f t="shared" si="57"/>
        <v>0</v>
      </c>
      <c r="CS114" s="6">
        <f t="shared" si="57"/>
        <v>0</v>
      </c>
      <c r="CT114" s="6">
        <f t="shared" si="57"/>
        <v>0</v>
      </c>
      <c r="CU114" s="6">
        <f t="shared" si="57"/>
        <v>0</v>
      </c>
      <c r="CV114" s="6">
        <f t="shared" si="57"/>
        <v>0</v>
      </c>
      <c r="CW114" s="6">
        <f t="shared" si="57"/>
        <v>0</v>
      </c>
      <c r="CX114" s="6">
        <f t="shared" si="57"/>
        <v>0</v>
      </c>
      <c r="CY114" s="6">
        <f t="shared" si="57"/>
        <v>0</v>
      </c>
      <c r="CZ114" s="6">
        <f t="shared" si="57"/>
        <v>0</v>
      </c>
      <c r="DA114" s="6">
        <f t="shared" si="57"/>
        <v>0</v>
      </c>
      <c r="DB114" s="6">
        <f t="shared" si="57"/>
        <v>0</v>
      </c>
      <c r="DC114" s="6">
        <f t="shared" si="57"/>
        <v>0</v>
      </c>
      <c r="DD114" s="6">
        <f t="shared" si="57"/>
        <v>0</v>
      </c>
      <c r="DE114" s="6">
        <f t="shared" si="57"/>
        <v>0</v>
      </c>
      <c r="DF114" s="6">
        <f t="shared" si="57"/>
        <v>0</v>
      </c>
      <c r="DG114" s="6">
        <f t="shared" si="57"/>
        <v>0</v>
      </c>
      <c r="DH114" s="6">
        <f t="shared" si="57"/>
        <v>0</v>
      </c>
      <c r="DI114" s="6">
        <f t="shared" si="57"/>
        <v>0</v>
      </c>
      <c r="DJ114" s="6">
        <f t="shared" si="57"/>
        <v>0</v>
      </c>
      <c r="DK114" s="5">
        <f t="shared" si="33"/>
        <v>0</v>
      </c>
      <c r="DL114" s="5">
        <f t="shared" si="34"/>
        <v>0</v>
      </c>
      <c r="DM114" s="5">
        <f t="shared" si="35"/>
        <v>0</v>
      </c>
      <c r="DN114" s="5">
        <f t="shared" si="36"/>
        <v>0</v>
      </c>
      <c r="DO114" s="5">
        <f t="shared" si="37"/>
        <v>0</v>
      </c>
      <c r="DP114" s="5">
        <f t="shared" si="38"/>
        <v>0</v>
      </c>
    </row>
    <row r="115" spans="1:120" x14ac:dyDescent="0.55000000000000004">
      <c r="A115" t="s">
        <v>160</v>
      </c>
      <c r="B115" s="6">
        <f t="shared" si="56"/>
        <v>0</v>
      </c>
      <c r="C115" s="6">
        <f t="shared" si="56"/>
        <v>0</v>
      </c>
      <c r="D115" s="6">
        <f t="shared" si="56"/>
        <v>0</v>
      </c>
      <c r="E115" s="6">
        <f t="shared" si="56"/>
        <v>0</v>
      </c>
      <c r="F115" s="6">
        <f t="shared" si="56"/>
        <v>0</v>
      </c>
      <c r="G115" s="6">
        <f t="shared" si="56"/>
        <v>0</v>
      </c>
      <c r="H115" s="6">
        <f t="shared" si="56"/>
        <v>0</v>
      </c>
      <c r="I115" s="6">
        <f t="shared" si="56"/>
        <v>0</v>
      </c>
      <c r="J115" s="6">
        <f t="shared" si="56"/>
        <v>0</v>
      </c>
      <c r="K115" s="6">
        <f t="shared" si="56"/>
        <v>0</v>
      </c>
      <c r="L115" s="6">
        <f t="shared" si="56"/>
        <v>0</v>
      </c>
      <c r="M115" s="6">
        <f t="shared" si="56"/>
        <v>0</v>
      </c>
      <c r="N115" s="6">
        <f t="shared" si="56"/>
        <v>0</v>
      </c>
      <c r="O115" s="6">
        <f t="shared" si="56"/>
        <v>0</v>
      </c>
      <c r="P115" s="6">
        <f t="shared" si="56"/>
        <v>0</v>
      </c>
      <c r="Q115" s="6">
        <f t="shared" si="56"/>
        <v>0</v>
      </c>
      <c r="R115" s="6">
        <f t="shared" si="56"/>
        <v>0</v>
      </c>
      <c r="S115" s="6">
        <f t="shared" si="56"/>
        <v>0</v>
      </c>
      <c r="T115" s="6">
        <f t="shared" si="56"/>
        <v>0</v>
      </c>
      <c r="U115" s="6">
        <f t="shared" si="56"/>
        <v>0</v>
      </c>
      <c r="V115" s="6">
        <f t="shared" si="56"/>
        <v>0</v>
      </c>
      <c r="W115" s="6">
        <f t="shared" si="56"/>
        <v>0</v>
      </c>
      <c r="X115" s="6">
        <f t="shared" si="56"/>
        <v>0</v>
      </c>
      <c r="Y115" s="6">
        <f t="shared" si="56"/>
        <v>0</v>
      </c>
      <c r="Z115" s="6">
        <f t="shared" si="56"/>
        <v>0</v>
      </c>
      <c r="AA115" s="6">
        <f t="shared" si="56"/>
        <v>0</v>
      </c>
      <c r="AB115" s="6">
        <f t="shared" si="56"/>
        <v>0</v>
      </c>
      <c r="AC115" s="6">
        <f t="shared" si="56"/>
        <v>0</v>
      </c>
      <c r="AD115" s="6">
        <f t="shared" si="56"/>
        <v>0</v>
      </c>
      <c r="AE115" s="6">
        <f t="shared" si="56"/>
        <v>0</v>
      </c>
      <c r="AF115" s="6">
        <f t="shared" si="56"/>
        <v>0</v>
      </c>
      <c r="AG115" s="6">
        <f t="shared" si="56"/>
        <v>0</v>
      </c>
      <c r="AH115" s="6">
        <f t="shared" si="56"/>
        <v>0</v>
      </c>
      <c r="AI115" s="6">
        <f t="shared" si="56"/>
        <v>0</v>
      </c>
      <c r="AJ115" s="6">
        <f t="shared" si="56"/>
        <v>0</v>
      </c>
      <c r="AK115" s="6">
        <f t="shared" si="56"/>
        <v>0</v>
      </c>
      <c r="AL115" s="6">
        <f t="shared" si="56"/>
        <v>0</v>
      </c>
      <c r="AM115" s="6">
        <f t="shared" si="56"/>
        <v>0</v>
      </c>
      <c r="AN115" s="6">
        <f t="shared" si="56"/>
        <v>0</v>
      </c>
      <c r="AO115" s="6">
        <f t="shared" si="56"/>
        <v>0</v>
      </c>
      <c r="AP115" s="6">
        <f t="shared" si="56"/>
        <v>0</v>
      </c>
      <c r="AQ115" s="6">
        <f t="shared" si="56"/>
        <v>0</v>
      </c>
      <c r="AR115" s="6">
        <f t="shared" si="56"/>
        <v>0</v>
      </c>
      <c r="AS115" s="6">
        <f t="shared" si="56"/>
        <v>0</v>
      </c>
      <c r="AT115" s="6">
        <f t="shared" si="56"/>
        <v>0</v>
      </c>
      <c r="AU115" s="6">
        <f t="shared" si="56"/>
        <v>0</v>
      </c>
      <c r="AV115" s="6">
        <f t="shared" si="56"/>
        <v>0</v>
      </c>
      <c r="AW115" s="6">
        <f t="shared" si="56"/>
        <v>0</v>
      </c>
      <c r="AX115" s="6">
        <f t="shared" si="56"/>
        <v>0</v>
      </c>
      <c r="AY115" s="6">
        <f t="shared" si="56"/>
        <v>0</v>
      </c>
      <c r="AZ115" s="6">
        <f t="shared" si="56"/>
        <v>0</v>
      </c>
      <c r="BA115" s="6">
        <f t="shared" si="56"/>
        <v>0</v>
      </c>
      <c r="BB115" s="6">
        <f t="shared" si="56"/>
        <v>0</v>
      </c>
      <c r="BC115" s="6">
        <f t="shared" si="56"/>
        <v>0</v>
      </c>
      <c r="BD115" s="6">
        <f t="shared" si="56"/>
        <v>0</v>
      </c>
      <c r="BE115" s="6">
        <f t="shared" si="56"/>
        <v>0</v>
      </c>
      <c r="BF115" s="6">
        <f t="shared" si="56"/>
        <v>0</v>
      </c>
      <c r="BG115" s="6">
        <f t="shared" si="56"/>
        <v>0</v>
      </c>
      <c r="BH115" s="6">
        <f t="shared" si="56"/>
        <v>0</v>
      </c>
      <c r="BI115" s="6">
        <f t="shared" si="56"/>
        <v>0</v>
      </c>
      <c r="BJ115" s="6">
        <f t="shared" si="56"/>
        <v>0</v>
      </c>
      <c r="BK115" s="6">
        <f t="shared" si="56"/>
        <v>0</v>
      </c>
      <c r="BL115" s="6">
        <f t="shared" si="56"/>
        <v>0</v>
      </c>
      <c r="BM115" s="6">
        <f t="shared" ref="BM115:DJ120" si="58">BM73+BM31</f>
        <v>0</v>
      </c>
      <c r="BN115" s="6">
        <f t="shared" si="58"/>
        <v>0</v>
      </c>
      <c r="BO115" s="6">
        <f t="shared" si="58"/>
        <v>0</v>
      </c>
      <c r="BP115" s="6">
        <f t="shared" si="58"/>
        <v>0</v>
      </c>
      <c r="BQ115" s="6">
        <f t="shared" si="58"/>
        <v>0</v>
      </c>
      <c r="BR115" s="6">
        <f t="shared" si="58"/>
        <v>0</v>
      </c>
      <c r="BS115" s="6">
        <f t="shared" si="58"/>
        <v>0</v>
      </c>
      <c r="BT115" s="6">
        <f t="shared" si="58"/>
        <v>0</v>
      </c>
      <c r="BU115" s="6">
        <f t="shared" si="58"/>
        <v>0</v>
      </c>
      <c r="BV115" s="6">
        <f t="shared" si="58"/>
        <v>0</v>
      </c>
      <c r="BW115" s="6">
        <f t="shared" si="58"/>
        <v>0</v>
      </c>
      <c r="BX115" s="6">
        <f t="shared" si="58"/>
        <v>0</v>
      </c>
      <c r="BY115" s="6">
        <f t="shared" si="58"/>
        <v>0</v>
      </c>
      <c r="BZ115" s="6">
        <f t="shared" si="58"/>
        <v>0</v>
      </c>
      <c r="CA115" s="6">
        <f t="shared" si="58"/>
        <v>0</v>
      </c>
      <c r="CB115" s="6">
        <f t="shared" si="58"/>
        <v>0</v>
      </c>
      <c r="CC115" s="6">
        <f t="shared" si="58"/>
        <v>0</v>
      </c>
      <c r="CD115" s="6">
        <f t="shared" si="58"/>
        <v>0</v>
      </c>
      <c r="CE115" s="6">
        <f t="shared" si="58"/>
        <v>0</v>
      </c>
      <c r="CF115" s="6">
        <f t="shared" si="58"/>
        <v>0</v>
      </c>
      <c r="CG115" s="6">
        <f t="shared" si="58"/>
        <v>0</v>
      </c>
      <c r="CH115" s="6">
        <f t="shared" si="58"/>
        <v>0</v>
      </c>
      <c r="CI115" s="6">
        <f t="shared" si="58"/>
        <v>0</v>
      </c>
      <c r="CJ115" s="6">
        <f t="shared" si="58"/>
        <v>0</v>
      </c>
      <c r="CK115" s="6">
        <f t="shared" si="58"/>
        <v>0</v>
      </c>
      <c r="CL115" s="6">
        <f t="shared" si="58"/>
        <v>0</v>
      </c>
      <c r="CM115" s="6">
        <f t="shared" si="58"/>
        <v>0</v>
      </c>
      <c r="CN115" s="6">
        <f t="shared" si="58"/>
        <v>0</v>
      </c>
      <c r="CO115" s="6">
        <f t="shared" si="58"/>
        <v>0</v>
      </c>
      <c r="CP115" s="6">
        <f t="shared" si="58"/>
        <v>0</v>
      </c>
      <c r="CQ115" s="6">
        <f t="shared" si="58"/>
        <v>0</v>
      </c>
      <c r="CR115" s="6">
        <f t="shared" si="58"/>
        <v>0</v>
      </c>
      <c r="CS115" s="6">
        <f t="shared" si="58"/>
        <v>0</v>
      </c>
      <c r="CT115" s="6">
        <f t="shared" si="58"/>
        <v>0</v>
      </c>
      <c r="CU115" s="6">
        <f t="shared" si="58"/>
        <v>0</v>
      </c>
      <c r="CV115" s="6">
        <f t="shared" si="58"/>
        <v>0</v>
      </c>
      <c r="CW115" s="6">
        <f t="shared" si="58"/>
        <v>0</v>
      </c>
      <c r="CX115" s="6">
        <f t="shared" si="58"/>
        <v>0</v>
      </c>
      <c r="CY115" s="6">
        <f t="shared" si="58"/>
        <v>0</v>
      </c>
      <c r="CZ115" s="6">
        <f t="shared" si="58"/>
        <v>0</v>
      </c>
      <c r="DA115" s="6">
        <f t="shared" si="58"/>
        <v>0</v>
      </c>
      <c r="DB115" s="6">
        <f t="shared" si="58"/>
        <v>0</v>
      </c>
      <c r="DC115" s="6">
        <f t="shared" si="58"/>
        <v>0</v>
      </c>
      <c r="DD115" s="6">
        <f t="shared" si="58"/>
        <v>0</v>
      </c>
      <c r="DE115" s="6">
        <f t="shared" si="58"/>
        <v>0</v>
      </c>
      <c r="DF115" s="6">
        <f t="shared" si="58"/>
        <v>0</v>
      </c>
      <c r="DG115" s="6">
        <f t="shared" si="58"/>
        <v>0</v>
      </c>
      <c r="DH115" s="6">
        <f t="shared" si="58"/>
        <v>0</v>
      </c>
      <c r="DI115" s="6">
        <f t="shared" si="58"/>
        <v>0</v>
      </c>
      <c r="DJ115" s="6">
        <f t="shared" si="58"/>
        <v>0</v>
      </c>
      <c r="DK115" s="5">
        <f t="shared" si="33"/>
        <v>0</v>
      </c>
      <c r="DL115" s="5">
        <f t="shared" si="34"/>
        <v>0</v>
      </c>
      <c r="DM115" s="5">
        <f t="shared" si="35"/>
        <v>0</v>
      </c>
      <c r="DN115" s="5">
        <f t="shared" si="36"/>
        <v>0</v>
      </c>
      <c r="DO115" s="5">
        <f t="shared" si="37"/>
        <v>0</v>
      </c>
      <c r="DP115" s="5">
        <f t="shared" si="38"/>
        <v>0</v>
      </c>
    </row>
    <row r="116" spans="1:120" x14ac:dyDescent="0.55000000000000004">
      <c r="A116" t="s">
        <v>161</v>
      </c>
      <c r="B116" s="6">
        <f t="shared" ref="B116:BM119" si="59">B74+B32</f>
        <v>0</v>
      </c>
      <c r="C116" s="6">
        <f t="shared" si="59"/>
        <v>0</v>
      </c>
      <c r="D116" s="6">
        <f t="shared" si="59"/>
        <v>0</v>
      </c>
      <c r="E116" s="6">
        <f t="shared" si="59"/>
        <v>0</v>
      </c>
      <c r="F116" s="6">
        <f t="shared" si="59"/>
        <v>0</v>
      </c>
      <c r="G116" s="6">
        <f t="shared" si="59"/>
        <v>0</v>
      </c>
      <c r="H116" s="6">
        <f t="shared" si="59"/>
        <v>0</v>
      </c>
      <c r="I116" s="6">
        <f t="shared" si="59"/>
        <v>0</v>
      </c>
      <c r="J116" s="6">
        <f t="shared" si="59"/>
        <v>0</v>
      </c>
      <c r="K116" s="6">
        <f t="shared" si="59"/>
        <v>0</v>
      </c>
      <c r="L116" s="6">
        <f t="shared" si="59"/>
        <v>0</v>
      </c>
      <c r="M116" s="6">
        <f t="shared" si="59"/>
        <v>0</v>
      </c>
      <c r="N116" s="6">
        <f t="shared" si="59"/>
        <v>0</v>
      </c>
      <c r="O116" s="6">
        <f t="shared" si="59"/>
        <v>0</v>
      </c>
      <c r="P116" s="6">
        <f t="shared" si="59"/>
        <v>0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</v>
      </c>
      <c r="AA116" s="6">
        <f t="shared" si="59"/>
        <v>0</v>
      </c>
      <c r="AB116" s="6">
        <f t="shared" si="59"/>
        <v>0</v>
      </c>
      <c r="AC116" s="6">
        <f t="shared" si="59"/>
        <v>0</v>
      </c>
      <c r="AD116" s="6">
        <f t="shared" si="59"/>
        <v>0</v>
      </c>
      <c r="AE116" s="6">
        <f t="shared" si="59"/>
        <v>0</v>
      </c>
      <c r="AF116" s="6">
        <f t="shared" si="59"/>
        <v>0</v>
      </c>
      <c r="AG116" s="6">
        <f t="shared" si="59"/>
        <v>0</v>
      </c>
      <c r="AH116" s="6">
        <f t="shared" si="59"/>
        <v>0</v>
      </c>
      <c r="AI116" s="6">
        <f t="shared" si="59"/>
        <v>0</v>
      </c>
      <c r="AJ116" s="6">
        <f t="shared" si="59"/>
        <v>0</v>
      </c>
      <c r="AK116" s="6">
        <f t="shared" si="59"/>
        <v>0</v>
      </c>
      <c r="AL116" s="6">
        <f t="shared" si="59"/>
        <v>0</v>
      </c>
      <c r="AM116" s="6">
        <f t="shared" si="59"/>
        <v>0</v>
      </c>
      <c r="AN116" s="6">
        <f t="shared" si="59"/>
        <v>0</v>
      </c>
      <c r="AO116" s="6">
        <f t="shared" si="59"/>
        <v>0</v>
      </c>
      <c r="AP116" s="6">
        <f t="shared" si="59"/>
        <v>0</v>
      </c>
      <c r="AQ116" s="6">
        <f t="shared" si="59"/>
        <v>0</v>
      </c>
      <c r="AR116" s="6">
        <f t="shared" si="59"/>
        <v>0</v>
      </c>
      <c r="AS116" s="6">
        <f t="shared" si="59"/>
        <v>0</v>
      </c>
      <c r="AT116" s="6">
        <f t="shared" si="59"/>
        <v>0</v>
      </c>
      <c r="AU116" s="6">
        <f t="shared" si="59"/>
        <v>0</v>
      </c>
      <c r="AV116" s="6">
        <f t="shared" si="59"/>
        <v>0</v>
      </c>
      <c r="AW116" s="6">
        <f t="shared" si="59"/>
        <v>0</v>
      </c>
      <c r="AX116" s="6">
        <f t="shared" si="59"/>
        <v>0</v>
      </c>
      <c r="AY116" s="6">
        <f t="shared" si="59"/>
        <v>0</v>
      </c>
      <c r="AZ116" s="6">
        <f t="shared" si="59"/>
        <v>0</v>
      </c>
      <c r="BA116" s="6">
        <f t="shared" si="59"/>
        <v>0</v>
      </c>
      <c r="BB116" s="6">
        <f t="shared" si="59"/>
        <v>0</v>
      </c>
      <c r="BC116" s="6">
        <f t="shared" si="59"/>
        <v>0</v>
      </c>
      <c r="BD116" s="6">
        <f t="shared" si="59"/>
        <v>0</v>
      </c>
      <c r="BE116" s="6">
        <f t="shared" si="59"/>
        <v>0</v>
      </c>
      <c r="BF116" s="6">
        <f t="shared" si="59"/>
        <v>0</v>
      </c>
      <c r="BG116" s="6">
        <f t="shared" si="59"/>
        <v>0</v>
      </c>
      <c r="BH116" s="6">
        <f t="shared" si="59"/>
        <v>0</v>
      </c>
      <c r="BI116" s="6">
        <f t="shared" si="59"/>
        <v>0</v>
      </c>
      <c r="BJ116" s="6">
        <f t="shared" si="59"/>
        <v>0</v>
      </c>
      <c r="BK116" s="6">
        <f t="shared" si="59"/>
        <v>0</v>
      </c>
      <c r="BL116" s="6">
        <f t="shared" si="59"/>
        <v>0</v>
      </c>
      <c r="BM116" s="6">
        <f t="shared" si="59"/>
        <v>0</v>
      </c>
      <c r="BN116" s="6">
        <f t="shared" si="58"/>
        <v>0</v>
      </c>
      <c r="BO116" s="6">
        <f t="shared" si="58"/>
        <v>0</v>
      </c>
      <c r="BP116" s="6">
        <f t="shared" si="58"/>
        <v>0</v>
      </c>
      <c r="BQ116" s="6">
        <f t="shared" si="58"/>
        <v>0</v>
      </c>
      <c r="BR116" s="6">
        <f t="shared" si="58"/>
        <v>0</v>
      </c>
      <c r="BS116" s="6">
        <f t="shared" si="58"/>
        <v>0</v>
      </c>
      <c r="BT116" s="6">
        <f t="shared" si="58"/>
        <v>0</v>
      </c>
      <c r="BU116" s="6">
        <f t="shared" si="58"/>
        <v>0</v>
      </c>
      <c r="BV116" s="6">
        <f t="shared" si="58"/>
        <v>0</v>
      </c>
      <c r="BW116" s="6">
        <f t="shared" si="58"/>
        <v>0</v>
      </c>
      <c r="BX116" s="6">
        <f t="shared" si="58"/>
        <v>0</v>
      </c>
      <c r="BY116" s="6">
        <f t="shared" si="58"/>
        <v>0</v>
      </c>
      <c r="BZ116" s="6">
        <f t="shared" si="58"/>
        <v>0</v>
      </c>
      <c r="CA116" s="6">
        <f t="shared" si="58"/>
        <v>0</v>
      </c>
      <c r="CB116" s="6">
        <f t="shared" si="58"/>
        <v>0</v>
      </c>
      <c r="CC116" s="6">
        <f t="shared" si="58"/>
        <v>0</v>
      </c>
      <c r="CD116" s="6">
        <f t="shared" si="58"/>
        <v>0</v>
      </c>
      <c r="CE116" s="6">
        <f t="shared" si="58"/>
        <v>0</v>
      </c>
      <c r="CF116" s="6">
        <f t="shared" si="58"/>
        <v>0</v>
      </c>
      <c r="CG116" s="6">
        <f t="shared" si="58"/>
        <v>0</v>
      </c>
      <c r="CH116" s="6">
        <f t="shared" si="58"/>
        <v>0</v>
      </c>
      <c r="CI116" s="6">
        <f t="shared" si="58"/>
        <v>0</v>
      </c>
      <c r="CJ116" s="6">
        <f t="shared" si="58"/>
        <v>0</v>
      </c>
      <c r="CK116" s="6">
        <f t="shared" si="58"/>
        <v>0</v>
      </c>
      <c r="CL116" s="6">
        <f t="shared" si="58"/>
        <v>0</v>
      </c>
      <c r="CM116" s="6">
        <f t="shared" si="58"/>
        <v>0</v>
      </c>
      <c r="CN116" s="6">
        <f t="shared" si="58"/>
        <v>0</v>
      </c>
      <c r="CO116" s="6">
        <f t="shared" si="58"/>
        <v>0</v>
      </c>
      <c r="CP116" s="6">
        <f t="shared" si="58"/>
        <v>0</v>
      </c>
      <c r="CQ116" s="6">
        <f t="shared" si="58"/>
        <v>0</v>
      </c>
      <c r="CR116" s="6">
        <f t="shared" si="58"/>
        <v>0</v>
      </c>
      <c r="CS116" s="6">
        <f t="shared" si="58"/>
        <v>0</v>
      </c>
      <c r="CT116" s="6">
        <f t="shared" si="58"/>
        <v>0</v>
      </c>
      <c r="CU116" s="6">
        <f t="shared" si="58"/>
        <v>0</v>
      </c>
      <c r="CV116" s="6">
        <f t="shared" si="58"/>
        <v>0</v>
      </c>
      <c r="CW116" s="6">
        <f t="shared" si="58"/>
        <v>0</v>
      </c>
      <c r="CX116" s="6">
        <f t="shared" si="58"/>
        <v>0</v>
      </c>
      <c r="CY116" s="6">
        <f t="shared" si="58"/>
        <v>0</v>
      </c>
      <c r="CZ116" s="6">
        <f t="shared" si="58"/>
        <v>0</v>
      </c>
      <c r="DA116" s="6">
        <f t="shared" si="58"/>
        <v>0</v>
      </c>
      <c r="DB116" s="6">
        <f t="shared" si="58"/>
        <v>0</v>
      </c>
      <c r="DC116" s="6">
        <f t="shared" si="58"/>
        <v>0</v>
      </c>
      <c r="DD116" s="6">
        <f t="shared" si="58"/>
        <v>0</v>
      </c>
      <c r="DE116" s="6">
        <f t="shared" si="58"/>
        <v>0</v>
      </c>
      <c r="DF116" s="6">
        <f t="shared" si="58"/>
        <v>0</v>
      </c>
      <c r="DG116" s="6">
        <f t="shared" si="58"/>
        <v>0</v>
      </c>
      <c r="DH116" s="6">
        <f t="shared" si="58"/>
        <v>0</v>
      </c>
      <c r="DI116" s="6">
        <f t="shared" si="58"/>
        <v>0</v>
      </c>
      <c r="DJ116" s="6">
        <f t="shared" si="58"/>
        <v>0</v>
      </c>
      <c r="DK116" s="5">
        <f t="shared" si="33"/>
        <v>0</v>
      </c>
      <c r="DL116" s="5">
        <f t="shared" si="34"/>
        <v>0</v>
      </c>
      <c r="DM116" s="5">
        <f t="shared" si="35"/>
        <v>0</v>
      </c>
      <c r="DN116" s="5">
        <f t="shared" si="36"/>
        <v>0</v>
      </c>
      <c r="DO116" s="5">
        <f t="shared" si="37"/>
        <v>0</v>
      </c>
      <c r="DP116" s="5">
        <f t="shared" si="38"/>
        <v>0</v>
      </c>
    </row>
    <row r="117" spans="1:120" x14ac:dyDescent="0.55000000000000004">
      <c r="A117" t="s">
        <v>162</v>
      </c>
      <c r="B117" s="6">
        <f t="shared" si="59"/>
        <v>0</v>
      </c>
      <c r="C117" s="6">
        <f t="shared" si="59"/>
        <v>0</v>
      </c>
      <c r="D117" s="6">
        <f t="shared" si="59"/>
        <v>0</v>
      </c>
      <c r="E117" s="6">
        <f t="shared" si="59"/>
        <v>0</v>
      </c>
      <c r="F117" s="6">
        <f t="shared" si="59"/>
        <v>0</v>
      </c>
      <c r="G117" s="6">
        <f t="shared" si="59"/>
        <v>0</v>
      </c>
      <c r="H117" s="6">
        <f t="shared" si="59"/>
        <v>0</v>
      </c>
      <c r="I117" s="6">
        <f t="shared" si="59"/>
        <v>0</v>
      </c>
      <c r="J117" s="6">
        <f t="shared" si="59"/>
        <v>0</v>
      </c>
      <c r="K117" s="6">
        <f t="shared" si="59"/>
        <v>0</v>
      </c>
      <c r="L117" s="6">
        <f t="shared" si="59"/>
        <v>0</v>
      </c>
      <c r="M117" s="6">
        <f t="shared" si="59"/>
        <v>0</v>
      </c>
      <c r="N117" s="6">
        <f t="shared" si="59"/>
        <v>0</v>
      </c>
      <c r="O117" s="6">
        <f t="shared" si="59"/>
        <v>0</v>
      </c>
      <c r="P117" s="6">
        <f t="shared" si="59"/>
        <v>0</v>
      </c>
      <c r="Q117" s="6">
        <f t="shared" si="59"/>
        <v>0</v>
      </c>
      <c r="R117" s="6">
        <f t="shared" si="59"/>
        <v>0</v>
      </c>
      <c r="S117" s="6">
        <f t="shared" si="59"/>
        <v>0</v>
      </c>
      <c r="T117" s="6">
        <f t="shared" si="59"/>
        <v>0</v>
      </c>
      <c r="U117" s="6">
        <f t="shared" si="59"/>
        <v>0</v>
      </c>
      <c r="V117" s="6">
        <f t="shared" si="59"/>
        <v>0</v>
      </c>
      <c r="W117" s="6">
        <f t="shared" si="59"/>
        <v>0</v>
      </c>
      <c r="X117" s="6">
        <f t="shared" si="59"/>
        <v>0</v>
      </c>
      <c r="Y117" s="6">
        <f t="shared" si="59"/>
        <v>0</v>
      </c>
      <c r="Z117" s="6">
        <f t="shared" si="59"/>
        <v>0</v>
      </c>
      <c r="AA117" s="6">
        <f t="shared" si="59"/>
        <v>0</v>
      </c>
      <c r="AB117" s="6">
        <f t="shared" si="59"/>
        <v>0</v>
      </c>
      <c r="AC117" s="6">
        <f t="shared" si="59"/>
        <v>0</v>
      </c>
      <c r="AD117" s="6">
        <f t="shared" si="59"/>
        <v>0</v>
      </c>
      <c r="AE117" s="6">
        <f t="shared" si="59"/>
        <v>0</v>
      </c>
      <c r="AF117" s="6">
        <f t="shared" si="59"/>
        <v>0</v>
      </c>
      <c r="AG117" s="6">
        <f t="shared" si="59"/>
        <v>0</v>
      </c>
      <c r="AH117" s="6">
        <f t="shared" si="59"/>
        <v>0</v>
      </c>
      <c r="AI117" s="6">
        <f t="shared" si="59"/>
        <v>0</v>
      </c>
      <c r="AJ117" s="6">
        <f t="shared" si="59"/>
        <v>0</v>
      </c>
      <c r="AK117" s="6">
        <f t="shared" si="59"/>
        <v>0</v>
      </c>
      <c r="AL117" s="6">
        <f t="shared" si="59"/>
        <v>0</v>
      </c>
      <c r="AM117" s="6">
        <f t="shared" si="59"/>
        <v>0</v>
      </c>
      <c r="AN117" s="6">
        <f t="shared" si="59"/>
        <v>0</v>
      </c>
      <c r="AO117" s="6">
        <f t="shared" si="59"/>
        <v>0</v>
      </c>
      <c r="AP117" s="6">
        <f t="shared" si="59"/>
        <v>0</v>
      </c>
      <c r="AQ117" s="6">
        <f t="shared" si="59"/>
        <v>0</v>
      </c>
      <c r="AR117" s="6">
        <f t="shared" si="59"/>
        <v>0</v>
      </c>
      <c r="AS117" s="6">
        <f t="shared" si="59"/>
        <v>0</v>
      </c>
      <c r="AT117" s="6">
        <f t="shared" si="59"/>
        <v>0</v>
      </c>
      <c r="AU117" s="6">
        <f t="shared" si="59"/>
        <v>0</v>
      </c>
      <c r="AV117" s="6">
        <f t="shared" si="59"/>
        <v>0</v>
      </c>
      <c r="AW117" s="6">
        <f t="shared" si="59"/>
        <v>0</v>
      </c>
      <c r="AX117" s="6">
        <f t="shared" si="59"/>
        <v>0</v>
      </c>
      <c r="AY117" s="6">
        <f t="shared" si="59"/>
        <v>0</v>
      </c>
      <c r="AZ117" s="6">
        <f t="shared" si="59"/>
        <v>0</v>
      </c>
      <c r="BA117" s="6">
        <f t="shared" si="59"/>
        <v>0</v>
      </c>
      <c r="BB117" s="6">
        <f t="shared" si="59"/>
        <v>0</v>
      </c>
      <c r="BC117" s="6">
        <f t="shared" si="59"/>
        <v>0</v>
      </c>
      <c r="BD117" s="6">
        <f t="shared" si="59"/>
        <v>0</v>
      </c>
      <c r="BE117" s="6">
        <f t="shared" si="59"/>
        <v>0</v>
      </c>
      <c r="BF117" s="6">
        <f t="shared" si="59"/>
        <v>0</v>
      </c>
      <c r="BG117" s="6">
        <f t="shared" si="59"/>
        <v>0</v>
      </c>
      <c r="BH117" s="6">
        <f t="shared" si="59"/>
        <v>0</v>
      </c>
      <c r="BI117" s="6">
        <f t="shared" si="59"/>
        <v>0</v>
      </c>
      <c r="BJ117" s="6">
        <f t="shared" si="59"/>
        <v>0</v>
      </c>
      <c r="BK117" s="6">
        <f t="shared" si="59"/>
        <v>0</v>
      </c>
      <c r="BL117" s="6">
        <f t="shared" si="59"/>
        <v>0</v>
      </c>
      <c r="BM117" s="6">
        <f t="shared" si="59"/>
        <v>0</v>
      </c>
      <c r="BN117" s="6">
        <f t="shared" si="58"/>
        <v>0</v>
      </c>
      <c r="BO117" s="6">
        <f t="shared" si="58"/>
        <v>0</v>
      </c>
      <c r="BP117" s="6">
        <f t="shared" si="58"/>
        <v>0</v>
      </c>
      <c r="BQ117" s="6">
        <f t="shared" si="58"/>
        <v>0</v>
      </c>
      <c r="BR117" s="6">
        <f t="shared" si="58"/>
        <v>0</v>
      </c>
      <c r="BS117" s="6">
        <f t="shared" si="58"/>
        <v>0</v>
      </c>
      <c r="BT117" s="6">
        <f t="shared" si="58"/>
        <v>0</v>
      </c>
      <c r="BU117" s="6">
        <f t="shared" si="58"/>
        <v>0</v>
      </c>
      <c r="BV117" s="6">
        <f t="shared" si="58"/>
        <v>0</v>
      </c>
      <c r="BW117" s="6">
        <f t="shared" si="58"/>
        <v>0</v>
      </c>
      <c r="BX117" s="6">
        <f t="shared" si="58"/>
        <v>0</v>
      </c>
      <c r="BY117" s="6">
        <f t="shared" si="58"/>
        <v>0</v>
      </c>
      <c r="BZ117" s="6">
        <f t="shared" si="58"/>
        <v>0</v>
      </c>
      <c r="CA117" s="6">
        <f t="shared" si="58"/>
        <v>0</v>
      </c>
      <c r="CB117" s="6">
        <f t="shared" si="58"/>
        <v>0</v>
      </c>
      <c r="CC117" s="6">
        <f t="shared" si="58"/>
        <v>0</v>
      </c>
      <c r="CD117" s="6">
        <f t="shared" si="58"/>
        <v>0</v>
      </c>
      <c r="CE117" s="6">
        <f t="shared" si="58"/>
        <v>0</v>
      </c>
      <c r="CF117" s="6">
        <f t="shared" si="58"/>
        <v>0</v>
      </c>
      <c r="CG117" s="6">
        <f t="shared" si="58"/>
        <v>0</v>
      </c>
      <c r="CH117" s="6">
        <f t="shared" si="58"/>
        <v>0</v>
      </c>
      <c r="CI117" s="6">
        <f t="shared" si="58"/>
        <v>0</v>
      </c>
      <c r="CJ117" s="6">
        <f t="shared" si="58"/>
        <v>0</v>
      </c>
      <c r="CK117" s="6">
        <f t="shared" si="58"/>
        <v>0</v>
      </c>
      <c r="CL117" s="6">
        <f t="shared" si="58"/>
        <v>0</v>
      </c>
      <c r="CM117" s="6">
        <f t="shared" si="58"/>
        <v>0</v>
      </c>
      <c r="CN117" s="6">
        <f t="shared" si="58"/>
        <v>0</v>
      </c>
      <c r="CO117" s="6">
        <f t="shared" si="58"/>
        <v>0</v>
      </c>
      <c r="CP117" s="6">
        <f t="shared" si="58"/>
        <v>0</v>
      </c>
      <c r="CQ117" s="6">
        <f t="shared" si="58"/>
        <v>0</v>
      </c>
      <c r="CR117" s="6">
        <f t="shared" si="58"/>
        <v>0</v>
      </c>
      <c r="CS117" s="6">
        <f t="shared" si="58"/>
        <v>0</v>
      </c>
      <c r="CT117" s="6">
        <f t="shared" si="58"/>
        <v>0</v>
      </c>
      <c r="CU117" s="6">
        <f t="shared" si="58"/>
        <v>0</v>
      </c>
      <c r="CV117" s="6">
        <f t="shared" si="58"/>
        <v>0</v>
      </c>
      <c r="CW117" s="6">
        <f t="shared" si="58"/>
        <v>0</v>
      </c>
      <c r="CX117" s="6">
        <f t="shared" si="58"/>
        <v>0</v>
      </c>
      <c r="CY117" s="6">
        <f t="shared" si="58"/>
        <v>0</v>
      </c>
      <c r="CZ117" s="6">
        <f t="shared" si="58"/>
        <v>0</v>
      </c>
      <c r="DA117" s="6">
        <f t="shared" si="58"/>
        <v>0</v>
      </c>
      <c r="DB117" s="6">
        <f t="shared" si="58"/>
        <v>0</v>
      </c>
      <c r="DC117" s="6">
        <f t="shared" si="58"/>
        <v>0</v>
      </c>
      <c r="DD117" s="6">
        <f t="shared" si="58"/>
        <v>0</v>
      </c>
      <c r="DE117" s="6">
        <f t="shared" si="58"/>
        <v>0</v>
      </c>
      <c r="DF117" s="6">
        <f t="shared" si="58"/>
        <v>0</v>
      </c>
      <c r="DG117" s="6">
        <f t="shared" si="58"/>
        <v>0</v>
      </c>
      <c r="DH117" s="6">
        <f t="shared" si="58"/>
        <v>0</v>
      </c>
      <c r="DI117" s="6">
        <f t="shared" si="58"/>
        <v>0</v>
      </c>
      <c r="DJ117" s="6">
        <f t="shared" si="58"/>
        <v>0</v>
      </c>
      <c r="DK117" s="5">
        <f t="shared" si="33"/>
        <v>0</v>
      </c>
      <c r="DL117" s="5">
        <f t="shared" si="34"/>
        <v>0</v>
      </c>
      <c r="DM117" s="5">
        <f t="shared" si="35"/>
        <v>0</v>
      </c>
      <c r="DN117" s="5">
        <f t="shared" si="36"/>
        <v>0</v>
      </c>
      <c r="DO117" s="5">
        <f t="shared" si="37"/>
        <v>0</v>
      </c>
      <c r="DP117" s="5">
        <f t="shared" si="38"/>
        <v>0</v>
      </c>
    </row>
    <row r="118" spans="1:120" x14ac:dyDescent="0.55000000000000004">
      <c r="A118" t="s">
        <v>163</v>
      </c>
      <c r="B118" s="6">
        <f t="shared" si="59"/>
        <v>0</v>
      </c>
      <c r="C118" s="6">
        <f t="shared" si="59"/>
        <v>0</v>
      </c>
      <c r="D118" s="6">
        <f t="shared" si="59"/>
        <v>0</v>
      </c>
      <c r="E118" s="6">
        <f t="shared" si="59"/>
        <v>0</v>
      </c>
      <c r="F118" s="6">
        <f t="shared" si="59"/>
        <v>0</v>
      </c>
      <c r="G118" s="6">
        <f t="shared" si="59"/>
        <v>0</v>
      </c>
      <c r="H118" s="6">
        <f t="shared" si="59"/>
        <v>0</v>
      </c>
      <c r="I118" s="6">
        <f t="shared" si="59"/>
        <v>0</v>
      </c>
      <c r="J118" s="6">
        <f t="shared" si="59"/>
        <v>0</v>
      </c>
      <c r="K118" s="6">
        <f t="shared" si="59"/>
        <v>0</v>
      </c>
      <c r="L118" s="6">
        <f t="shared" si="59"/>
        <v>0</v>
      </c>
      <c r="M118" s="6">
        <f t="shared" si="59"/>
        <v>0</v>
      </c>
      <c r="N118" s="6">
        <f t="shared" si="59"/>
        <v>0</v>
      </c>
      <c r="O118" s="6">
        <f t="shared" si="59"/>
        <v>0</v>
      </c>
      <c r="P118" s="6">
        <f t="shared" si="59"/>
        <v>0</v>
      </c>
      <c r="Q118" s="6">
        <f t="shared" si="59"/>
        <v>0</v>
      </c>
      <c r="R118" s="6">
        <f t="shared" si="59"/>
        <v>0</v>
      </c>
      <c r="S118" s="6">
        <f t="shared" si="59"/>
        <v>0</v>
      </c>
      <c r="T118" s="6">
        <f t="shared" si="59"/>
        <v>0</v>
      </c>
      <c r="U118" s="6">
        <f t="shared" si="59"/>
        <v>0</v>
      </c>
      <c r="V118" s="6">
        <f t="shared" si="59"/>
        <v>0</v>
      </c>
      <c r="W118" s="6">
        <f t="shared" si="59"/>
        <v>0</v>
      </c>
      <c r="X118" s="6">
        <f t="shared" si="59"/>
        <v>0</v>
      </c>
      <c r="Y118" s="6">
        <f t="shared" si="59"/>
        <v>0</v>
      </c>
      <c r="Z118" s="6">
        <f t="shared" si="59"/>
        <v>0</v>
      </c>
      <c r="AA118" s="6">
        <f t="shared" si="59"/>
        <v>0</v>
      </c>
      <c r="AB118" s="6">
        <f t="shared" si="59"/>
        <v>0</v>
      </c>
      <c r="AC118" s="6">
        <f t="shared" si="59"/>
        <v>0</v>
      </c>
      <c r="AD118" s="6">
        <f t="shared" si="59"/>
        <v>0</v>
      </c>
      <c r="AE118" s="6">
        <f t="shared" si="59"/>
        <v>0</v>
      </c>
      <c r="AF118" s="6">
        <f t="shared" si="59"/>
        <v>0</v>
      </c>
      <c r="AG118" s="6">
        <f t="shared" si="59"/>
        <v>0</v>
      </c>
      <c r="AH118" s="6">
        <f t="shared" si="59"/>
        <v>0</v>
      </c>
      <c r="AI118" s="6">
        <f t="shared" si="59"/>
        <v>0</v>
      </c>
      <c r="AJ118" s="6">
        <f t="shared" si="59"/>
        <v>0</v>
      </c>
      <c r="AK118" s="6">
        <f t="shared" si="59"/>
        <v>0</v>
      </c>
      <c r="AL118" s="6">
        <f t="shared" si="59"/>
        <v>0</v>
      </c>
      <c r="AM118" s="6">
        <f t="shared" si="59"/>
        <v>0</v>
      </c>
      <c r="AN118" s="6">
        <f t="shared" si="59"/>
        <v>0</v>
      </c>
      <c r="AO118" s="6">
        <f t="shared" si="59"/>
        <v>0</v>
      </c>
      <c r="AP118" s="6">
        <f t="shared" si="59"/>
        <v>0</v>
      </c>
      <c r="AQ118" s="6">
        <f t="shared" si="59"/>
        <v>0</v>
      </c>
      <c r="AR118" s="6">
        <f t="shared" si="59"/>
        <v>0</v>
      </c>
      <c r="AS118" s="6">
        <f t="shared" si="59"/>
        <v>0</v>
      </c>
      <c r="AT118" s="6">
        <f t="shared" si="59"/>
        <v>0</v>
      </c>
      <c r="AU118" s="6">
        <f t="shared" si="59"/>
        <v>0</v>
      </c>
      <c r="AV118" s="6">
        <f t="shared" si="59"/>
        <v>0</v>
      </c>
      <c r="AW118" s="6">
        <f t="shared" si="59"/>
        <v>0</v>
      </c>
      <c r="AX118" s="6">
        <f t="shared" si="59"/>
        <v>0</v>
      </c>
      <c r="AY118" s="6">
        <f t="shared" si="59"/>
        <v>0</v>
      </c>
      <c r="AZ118" s="6">
        <f t="shared" si="59"/>
        <v>0</v>
      </c>
      <c r="BA118" s="6">
        <f t="shared" si="59"/>
        <v>0</v>
      </c>
      <c r="BB118" s="6">
        <f t="shared" si="59"/>
        <v>0</v>
      </c>
      <c r="BC118" s="6">
        <f t="shared" si="59"/>
        <v>0</v>
      </c>
      <c r="BD118" s="6">
        <f t="shared" si="59"/>
        <v>0</v>
      </c>
      <c r="BE118" s="6">
        <f t="shared" si="59"/>
        <v>0</v>
      </c>
      <c r="BF118" s="6">
        <f t="shared" si="59"/>
        <v>0</v>
      </c>
      <c r="BG118" s="6">
        <f t="shared" si="59"/>
        <v>0</v>
      </c>
      <c r="BH118" s="6">
        <f t="shared" si="59"/>
        <v>0</v>
      </c>
      <c r="BI118" s="6">
        <f t="shared" si="59"/>
        <v>0</v>
      </c>
      <c r="BJ118" s="6">
        <f t="shared" si="59"/>
        <v>0</v>
      </c>
      <c r="BK118" s="6">
        <f t="shared" si="59"/>
        <v>0</v>
      </c>
      <c r="BL118" s="6">
        <f t="shared" si="59"/>
        <v>0</v>
      </c>
      <c r="BM118" s="6">
        <f t="shared" si="59"/>
        <v>0</v>
      </c>
      <c r="BN118" s="6">
        <f t="shared" si="58"/>
        <v>0</v>
      </c>
      <c r="BO118" s="6">
        <f t="shared" si="58"/>
        <v>0</v>
      </c>
      <c r="BP118" s="6">
        <f t="shared" si="58"/>
        <v>0</v>
      </c>
      <c r="BQ118" s="6">
        <f t="shared" si="58"/>
        <v>0</v>
      </c>
      <c r="BR118" s="6">
        <f t="shared" si="58"/>
        <v>0</v>
      </c>
      <c r="BS118" s="6">
        <f t="shared" si="58"/>
        <v>0</v>
      </c>
      <c r="BT118" s="6">
        <f t="shared" si="58"/>
        <v>0</v>
      </c>
      <c r="BU118" s="6">
        <f t="shared" si="58"/>
        <v>0</v>
      </c>
      <c r="BV118" s="6">
        <f t="shared" si="58"/>
        <v>0</v>
      </c>
      <c r="BW118" s="6">
        <f t="shared" si="58"/>
        <v>0</v>
      </c>
      <c r="BX118" s="6">
        <f t="shared" si="58"/>
        <v>0</v>
      </c>
      <c r="BY118" s="6">
        <f t="shared" si="58"/>
        <v>0</v>
      </c>
      <c r="BZ118" s="6">
        <f t="shared" si="58"/>
        <v>0</v>
      </c>
      <c r="CA118" s="6">
        <f t="shared" si="58"/>
        <v>0</v>
      </c>
      <c r="CB118" s="6">
        <f t="shared" si="58"/>
        <v>0</v>
      </c>
      <c r="CC118" s="6">
        <f t="shared" si="58"/>
        <v>0</v>
      </c>
      <c r="CD118" s="6">
        <f t="shared" si="58"/>
        <v>0</v>
      </c>
      <c r="CE118" s="6">
        <f t="shared" si="58"/>
        <v>0</v>
      </c>
      <c r="CF118" s="6">
        <f t="shared" si="58"/>
        <v>0</v>
      </c>
      <c r="CG118" s="6">
        <f t="shared" si="58"/>
        <v>0</v>
      </c>
      <c r="CH118" s="6">
        <f t="shared" si="58"/>
        <v>0</v>
      </c>
      <c r="CI118" s="6">
        <f t="shared" si="58"/>
        <v>0</v>
      </c>
      <c r="CJ118" s="6">
        <f t="shared" si="58"/>
        <v>0</v>
      </c>
      <c r="CK118" s="6">
        <f t="shared" si="58"/>
        <v>0</v>
      </c>
      <c r="CL118" s="6">
        <f t="shared" si="58"/>
        <v>0</v>
      </c>
      <c r="CM118" s="6">
        <f t="shared" si="58"/>
        <v>0</v>
      </c>
      <c r="CN118" s="6">
        <f t="shared" si="58"/>
        <v>0</v>
      </c>
      <c r="CO118" s="6">
        <f t="shared" si="58"/>
        <v>0</v>
      </c>
      <c r="CP118" s="6">
        <f t="shared" si="58"/>
        <v>0</v>
      </c>
      <c r="CQ118" s="6">
        <f t="shared" si="58"/>
        <v>0</v>
      </c>
      <c r="CR118" s="6">
        <f t="shared" si="58"/>
        <v>0</v>
      </c>
      <c r="CS118" s="6">
        <f t="shared" si="58"/>
        <v>0</v>
      </c>
      <c r="CT118" s="6">
        <f t="shared" si="58"/>
        <v>0</v>
      </c>
      <c r="CU118" s="6">
        <f t="shared" si="58"/>
        <v>0</v>
      </c>
      <c r="CV118" s="6">
        <f t="shared" si="58"/>
        <v>0</v>
      </c>
      <c r="CW118" s="6">
        <f t="shared" si="58"/>
        <v>0</v>
      </c>
      <c r="CX118" s="6">
        <f t="shared" si="58"/>
        <v>0</v>
      </c>
      <c r="CY118" s="6">
        <f t="shared" si="58"/>
        <v>0</v>
      </c>
      <c r="CZ118" s="6">
        <f t="shared" si="58"/>
        <v>0</v>
      </c>
      <c r="DA118" s="6">
        <f t="shared" si="58"/>
        <v>0</v>
      </c>
      <c r="DB118" s="6">
        <f t="shared" si="58"/>
        <v>0</v>
      </c>
      <c r="DC118" s="6">
        <f t="shared" si="58"/>
        <v>0</v>
      </c>
      <c r="DD118" s="6">
        <f t="shared" si="58"/>
        <v>0</v>
      </c>
      <c r="DE118" s="6">
        <f t="shared" si="58"/>
        <v>0</v>
      </c>
      <c r="DF118" s="6">
        <f t="shared" si="58"/>
        <v>0</v>
      </c>
      <c r="DG118" s="6">
        <f t="shared" si="58"/>
        <v>0</v>
      </c>
      <c r="DH118" s="6">
        <f t="shared" si="58"/>
        <v>0</v>
      </c>
      <c r="DI118" s="6">
        <f t="shared" si="58"/>
        <v>0</v>
      </c>
      <c r="DJ118" s="6">
        <f t="shared" si="58"/>
        <v>0</v>
      </c>
      <c r="DK118" s="5">
        <f t="shared" si="33"/>
        <v>0</v>
      </c>
      <c r="DL118" s="5">
        <f t="shared" si="34"/>
        <v>0</v>
      </c>
      <c r="DM118" s="5">
        <f t="shared" si="35"/>
        <v>0</v>
      </c>
      <c r="DN118" s="5">
        <f t="shared" si="36"/>
        <v>0</v>
      </c>
      <c r="DO118" s="5">
        <f t="shared" si="37"/>
        <v>0</v>
      </c>
      <c r="DP118" s="5">
        <f t="shared" si="38"/>
        <v>0</v>
      </c>
    </row>
    <row r="119" spans="1:120" x14ac:dyDescent="0.55000000000000004">
      <c r="A119" t="s">
        <v>164</v>
      </c>
      <c r="B119" s="6">
        <f t="shared" si="59"/>
        <v>0</v>
      </c>
      <c r="C119" s="6">
        <f t="shared" si="59"/>
        <v>0</v>
      </c>
      <c r="D119" s="6">
        <f t="shared" si="59"/>
        <v>0</v>
      </c>
      <c r="E119" s="6">
        <f t="shared" si="59"/>
        <v>0</v>
      </c>
      <c r="F119" s="6">
        <f t="shared" si="59"/>
        <v>0</v>
      </c>
      <c r="G119" s="6">
        <f t="shared" si="59"/>
        <v>0</v>
      </c>
      <c r="H119" s="6">
        <f t="shared" si="59"/>
        <v>0</v>
      </c>
      <c r="I119" s="6">
        <f t="shared" si="59"/>
        <v>0</v>
      </c>
      <c r="J119" s="6">
        <f t="shared" si="59"/>
        <v>0</v>
      </c>
      <c r="K119" s="6">
        <f t="shared" si="59"/>
        <v>0</v>
      </c>
      <c r="L119" s="6">
        <f t="shared" si="59"/>
        <v>0</v>
      </c>
      <c r="M119" s="6">
        <f t="shared" si="59"/>
        <v>0</v>
      </c>
      <c r="N119" s="6">
        <f t="shared" si="59"/>
        <v>0</v>
      </c>
      <c r="O119" s="6">
        <f t="shared" si="59"/>
        <v>0</v>
      </c>
      <c r="P119" s="6">
        <f t="shared" si="59"/>
        <v>0</v>
      </c>
      <c r="Q119" s="6">
        <f t="shared" si="59"/>
        <v>0</v>
      </c>
      <c r="R119" s="6">
        <f t="shared" si="59"/>
        <v>0</v>
      </c>
      <c r="S119" s="6">
        <f t="shared" si="59"/>
        <v>0</v>
      </c>
      <c r="T119" s="6">
        <f t="shared" si="59"/>
        <v>0</v>
      </c>
      <c r="U119" s="6">
        <f t="shared" si="59"/>
        <v>0</v>
      </c>
      <c r="V119" s="6">
        <f t="shared" si="59"/>
        <v>0</v>
      </c>
      <c r="W119" s="6">
        <f t="shared" si="59"/>
        <v>0</v>
      </c>
      <c r="X119" s="6">
        <f t="shared" si="59"/>
        <v>0</v>
      </c>
      <c r="Y119" s="6">
        <f t="shared" si="59"/>
        <v>0</v>
      </c>
      <c r="Z119" s="6">
        <f t="shared" si="59"/>
        <v>0</v>
      </c>
      <c r="AA119" s="6">
        <f t="shared" si="59"/>
        <v>0</v>
      </c>
      <c r="AB119" s="6">
        <f t="shared" si="59"/>
        <v>0</v>
      </c>
      <c r="AC119" s="6">
        <f t="shared" si="59"/>
        <v>0</v>
      </c>
      <c r="AD119" s="6">
        <f t="shared" si="59"/>
        <v>0</v>
      </c>
      <c r="AE119" s="6">
        <f t="shared" si="59"/>
        <v>0</v>
      </c>
      <c r="AF119" s="6">
        <f t="shared" si="59"/>
        <v>0</v>
      </c>
      <c r="AG119" s="6">
        <f t="shared" si="59"/>
        <v>0</v>
      </c>
      <c r="AH119" s="6">
        <f t="shared" si="59"/>
        <v>0</v>
      </c>
      <c r="AI119" s="6">
        <f t="shared" si="59"/>
        <v>0</v>
      </c>
      <c r="AJ119" s="6">
        <f t="shared" si="59"/>
        <v>0</v>
      </c>
      <c r="AK119" s="6">
        <f t="shared" si="59"/>
        <v>0</v>
      </c>
      <c r="AL119" s="6">
        <f t="shared" si="59"/>
        <v>0</v>
      </c>
      <c r="AM119" s="6">
        <f t="shared" si="59"/>
        <v>0</v>
      </c>
      <c r="AN119" s="6">
        <f t="shared" si="59"/>
        <v>0</v>
      </c>
      <c r="AO119" s="6">
        <f t="shared" si="59"/>
        <v>0</v>
      </c>
      <c r="AP119" s="6">
        <f t="shared" si="59"/>
        <v>0</v>
      </c>
      <c r="AQ119" s="6">
        <f t="shared" si="59"/>
        <v>0</v>
      </c>
      <c r="AR119" s="6">
        <f t="shared" si="59"/>
        <v>0</v>
      </c>
      <c r="AS119" s="6">
        <f t="shared" si="59"/>
        <v>0</v>
      </c>
      <c r="AT119" s="6">
        <f t="shared" si="59"/>
        <v>0</v>
      </c>
      <c r="AU119" s="6">
        <f t="shared" si="59"/>
        <v>0</v>
      </c>
      <c r="AV119" s="6">
        <f t="shared" si="59"/>
        <v>0</v>
      </c>
      <c r="AW119" s="6">
        <f t="shared" si="59"/>
        <v>0</v>
      </c>
      <c r="AX119" s="6">
        <f t="shared" si="59"/>
        <v>0</v>
      </c>
      <c r="AY119" s="6">
        <f t="shared" si="59"/>
        <v>0</v>
      </c>
      <c r="AZ119" s="6">
        <f t="shared" si="59"/>
        <v>0</v>
      </c>
      <c r="BA119" s="6">
        <f t="shared" si="59"/>
        <v>0</v>
      </c>
      <c r="BB119" s="6">
        <f t="shared" si="59"/>
        <v>0</v>
      </c>
      <c r="BC119" s="6">
        <f t="shared" si="59"/>
        <v>0</v>
      </c>
      <c r="BD119" s="6">
        <f t="shared" si="59"/>
        <v>0</v>
      </c>
      <c r="BE119" s="6">
        <f t="shared" si="59"/>
        <v>0</v>
      </c>
      <c r="BF119" s="6">
        <f t="shared" si="59"/>
        <v>0</v>
      </c>
      <c r="BG119" s="6">
        <f t="shared" si="59"/>
        <v>0</v>
      </c>
      <c r="BH119" s="6">
        <f t="shared" si="59"/>
        <v>0</v>
      </c>
      <c r="BI119" s="6">
        <f t="shared" si="59"/>
        <v>0</v>
      </c>
      <c r="BJ119" s="6">
        <f t="shared" si="59"/>
        <v>0</v>
      </c>
      <c r="BK119" s="6">
        <f t="shared" si="59"/>
        <v>0</v>
      </c>
      <c r="BL119" s="6">
        <f t="shared" si="59"/>
        <v>0</v>
      </c>
      <c r="BM119" s="6">
        <f t="shared" ref="BM119" si="60">BM77+BM35</f>
        <v>0</v>
      </c>
      <c r="BN119" s="6">
        <f t="shared" si="58"/>
        <v>0</v>
      </c>
      <c r="BO119" s="6">
        <f t="shared" si="58"/>
        <v>0</v>
      </c>
      <c r="BP119" s="6">
        <f t="shared" si="58"/>
        <v>0</v>
      </c>
      <c r="BQ119" s="6">
        <f t="shared" si="58"/>
        <v>0</v>
      </c>
      <c r="BR119" s="6">
        <f t="shared" si="58"/>
        <v>0</v>
      </c>
      <c r="BS119" s="6">
        <f t="shared" si="58"/>
        <v>0</v>
      </c>
      <c r="BT119" s="6">
        <f t="shared" si="58"/>
        <v>0</v>
      </c>
      <c r="BU119" s="6">
        <f t="shared" si="58"/>
        <v>0</v>
      </c>
      <c r="BV119" s="6">
        <f t="shared" si="58"/>
        <v>0</v>
      </c>
      <c r="BW119" s="6">
        <f t="shared" si="58"/>
        <v>0</v>
      </c>
      <c r="BX119" s="6">
        <f t="shared" si="58"/>
        <v>0</v>
      </c>
      <c r="BY119" s="6">
        <f t="shared" si="58"/>
        <v>0</v>
      </c>
      <c r="BZ119" s="6">
        <f t="shared" si="58"/>
        <v>0</v>
      </c>
      <c r="CA119" s="6">
        <f t="shared" si="58"/>
        <v>0</v>
      </c>
      <c r="CB119" s="6">
        <f t="shared" si="58"/>
        <v>0</v>
      </c>
      <c r="CC119" s="6">
        <f t="shared" si="58"/>
        <v>0</v>
      </c>
      <c r="CD119" s="6">
        <f t="shared" si="58"/>
        <v>0</v>
      </c>
      <c r="CE119" s="6">
        <f t="shared" si="58"/>
        <v>0</v>
      </c>
      <c r="CF119" s="6">
        <f t="shared" si="58"/>
        <v>0</v>
      </c>
      <c r="CG119" s="6">
        <f t="shared" si="58"/>
        <v>0</v>
      </c>
      <c r="CH119" s="6">
        <f t="shared" si="58"/>
        <v>0</v>
      </c>
      <c r="CI119" s="6">
        <f t="shared" si="58"/>
        <v>0</v>
      </c>
      <c r="CJ119" s="6">
        <f t="shared" si="58"/>
        <v>0</v>
      </c>
      <c r="CK119" s="6">
        <f t="shared" si="58"/>
        <v>0</v>
      </c>
      <c r="CL119" s="6">
        <f t="shared" si="58"/>
        <v>0</v>
      </c>
      <c r="CM119" s="6">
        <f t="shared" si="58"/>
        <v>0</v>
      </c>
      <c r="CN119" s="6">
        <f t="shared" si="58"/>
        <v>0</v>
      </c>
      <c r="CO119" s="6">
        <f t="shared" si="58"/>
        <v>0</v>
      </c>
      <c r="CP119" s="6">
        <f t="shared" si="58"/>
        <v>0</v>
      </c>
      <c r="CQ119" s="6">
        <f t="shared" si="58"/>
        <v>0</v>
      </c>
      <c r="CR119" s="6">
        <f t="shared" si="58"/>
        <v>0</v>
      </c>
      <c r="CS119" s="6">
        <f t="shared" si="58"/>
        <v>0</v>
      </c>
      <c r="CT119" s="6">
        <f t="shared" si="58"/>
        <v>0</v>
      </c>
      <c r="CU119" s="6">
        <f t="shared" si="58"/>
        <v>0</v>
      </c>
      <c r="CV119" s="6">
        <f t="shared" si="58"/>
        <v>0</v>
      </c>
      <c r="CW119" s="6">
        <f t="shared" si="58"/>
        <v>0</v>
      </c>
      <c r="CX119" s="6">
        <f t="shared" si="58"/>
        <v>0</v>
      </c>
      <c r="CY119" s="6">
        <f t="shared" si="58"/>
        <v>0</v>
      </c>
      <c r="CZ119" s="6">
        <f t="shared" si="58"/>
        <v>0</v>
      </c>
      <c r="DA119" s="6">
        <f t="shared" si="58"/>
        <v>0</v>
      </c>
      <c r="DB119" s="6">
        <f t="shared" si="58"/>
        <v>0</v>
      </c>
      <c r="DC119" s="6">
        <f t="shared" si="58"/>
        <v>0</v>
      </c>
      <c r="DD119" s="6">
        <f t="shared" si="58"/>
        <v>0</v>
      </c>
      <c r="DE119" s="6">
        <f t="shared" si="58"/>
        <v>0</v>
      </c>
      <c r="DF119" s="6">
        <f t="shared" si="58"/>
        <v>0</v>
      </c>
      <c r="DG119" s="6">
        <f t="shared" si="58"/>
        <v>0</v>
      </c>
      <c r="DH119" s="6">
        <f t="shared" si="58"/>
        <v>0</v>
      </c>
      <c r="DI119" s="6">
        <f t="shared" si="58"/>
        <v>0</v>
      </c>
      <c r="DJ119" s="6">
        <f t="shared" si="58"/>
        <v>0</v>
      </c>
      <c r="DK119" s="5">
        <f t="shared" si="33"/>
        <v>0</v>
      </c>
      <c r="DL119" s="5">
        <f t="shared" si="34"/>
        <v>0</v>
      </c>
      <c r="DM119" s="5">
        <f t="shared" si="35"/>
        <v>0</v>
      </c>
      <c r="DN119" s="5">
        <f t="shared" si="36"/>
        <v>0</v>
      </c>
      <c r="DO119" s="5">
        <f t="shared" si="37"/>
        <v>0</v>
      </c>
      <c r="DP119" s="5">
        <f t="shared" si="38"/>
        <v>0</v>
      </c>
    </row>
    <row r="120" spans="1:120" x14ac:dyDescent="0.55000000000000004">
      <c r="A120" t="s">
        <v>165</v>
      </c>
      <c r="B120" s="6">
        <f t="shared" ref="B120:BM123" si="61">B78+B36</f>
        <v>0</v>
      </c>
      <c r="C120" s="6">
        <f t="shared" si="61"/>
        <v>0</v>
      </c>
      <c r="D120" s="6">
        <f t="shared" si="61"/>
        <v>0</v>
      </c>
      <c r="E120" s="6">
        <f t="shared" si="61"/>
        <v>0</v>
      </c>
      <c r="F120" s="6">
        <f t="shared" si="61"/>
        <v>0</v>
      </c>
      <c r="G120" s="6">
        <f t="shared" si="61"/>
        <v>0</v>
      </c>
      <c r="H120" s="6">
        <f t="shared" si="61"/>
        <v>0</v>
      </c>
      <c r="I120" s="6">
        <f t="shared" si="61"/>
        <v>0</v>
      </c>
      <c r="J120" s="6">
        <f t="shared" si="61"/>
        <v>0</v>
      </c>
      <c r="K120" s="6">
        <f t="shared" si="61"/>
        <v>0</v>
      </c>
      <c r="L120" s="6">
        <f t="shared" si="61"/>
        <v>0</v>
      </c>
      <c r="M120" s="6">
        <f t="shared" si="61"/>
        <v>0</v>
      </c>
      <c r="N120" s="6">
        <f t="shared" si="61"/>
        <v>0</v>
      </c>
      <c r="O120" s="6">
        <f t="shared" si="61"/>
        <v>0</v>
      </c>
      <c r="P120" s="6">
        <f t="shared" si="61"/>
        <v>0</v>
      </c>
      <c r="Q120" s="6">
        <f t="shared" si="61"/>
        <v>0</v>
      </c>
      <c r="R120" s="6">
        <f t="shared" si="61"/>
        <v>0</v>
      </c>
      <c r="S120" s="6">
        <f t="shared" si="61"/>
        <v>0</v>
      </c>
      <c r="T120" s="6">
        <f t="shared" si="61"/>
        <v>0</v>
      </c>
      <c r="U120" s="6">
        <f t="shared" si="61"/>
        <v>0</v>
      </c>
      <c r="V120" s="6">
        <f t="shared" si="61"/>
        <v>0</v>
      </c>
      <c r="W120" s="6">
        <f t="shared" si="61"/>
        <v>0</v>
      </c>
      <c r="X120" s="6">
        <f t="shared" si="61"/>
        <v>0</v>
      </c>
      <c r="Y120" s="6">
        <f t="shared" si="61"/>
        <v>0</v>
      </c>
      <c r="Z120" s="6">
        <f t="shared" si="61"/>
        <v>0</v>
      </c>
      <c r="AA120" s="6">
        <f t="shared" si="61"/>
        <v>0</v>
      </c>
      <c r="AB120" s="6">
        <f t="shared" si="61"/>
        <v>0</v>
      </c>
      <c r="AC120" s="6">
        <f t="shared" si="61"/>
        <v>0</v>
      </c>
      <c r="AD120" s="6">
        <f t="shared" si="61"/>
        <v>0</v>
      </c>
      <c r="AE120" s="6">
        <f t="shared" si="61"/>
        <v>0</v>
      </c>
      <c r="AF120" s="6">
        <f t="shared" si="61"/>
        <v>0</v>
      </c>
      <c r="AG120" s="6">
        <f t="shared" si="61"/>
        <v>0</v>
      </c>
      <c r="AH120" s="6">
        <f t="shared" si="61"/>
        <v>0</v>
      </c>
      <c r="AI120" s="6">
        <f t="shared" si="61"/>
        <v>0</v>
      </c>
      <c r="AJ120" s="6">
        <f t="shared" si="61"/>
        <v>0</v>
      </c>
      <c r="AK120" s="6">
        <f t="shared" si="61"/>
        <v>0</v>
      </c>
      <c r="AL120" s="6">
        <f t="shared" si="61"/>
        <v>0</v>
      </c>
      <c r="AM120" s="6">
        <f t="shared" si="61"/>
        <v>0</v>
      </c>
      <c r="AN120" s="6">
        <f t="shared" si="61"/>
        <v>0</v>
      </c>
      <c r="AO120" s="6">
        <f t="shared" si="61"/>
        <v>0</v>
      </c>
      <c r="AP120" s="6">
        <f t="shared" si="61"/>
        <v>0</v>
      </c>
      <c r="AQ120" s="6">
        <f t="shared" si="61"/>
        <v>0</v>
      </c>
      <c r="AR120" s="6">
        <f t="shared" si="61"/>
        <v>0</v>
      </c>
      <c r="AS120" s="6">
        <f t="shared" si="61"/>
        <v>0</v>
      </c>
      <c r="AT120" s="6">
        <f t="shared" si="61"/>
        <v>0</v>
      </c>
      <c r="AU120" s="6">
        <f t="shared" si="61"/>
        <v>0</v>
      </c>
      <c r="AV120" s="6">
        <f t="shared" si="61"/>
        <v>0</v>
      </c>
      <c r="AW120" s="6">
        <f t="shared" si="61"/>
        <v>0</v>
      </c>
      <c r="AX120" s="6">
        <f t="shared" si="61"/>
        <v>0</v>
      </c>
      <c r="AY120" s="6">
        <f t="shared" si="61"/>
        <v>0</v>
      </c>
      <c r="AZ120" s="6">
        <f t="shared" si="61"/>
        <v>0</v>
      </c>
      <c r="BA120" s="6">
        <f t="shared" si="61"/>
        <v>0</v>
      </c>
      <c r="BB120" s="6">
        <f t="shared" si="61"/>
        <v>0</v>
      </c>
      <c r="BC120" s="6">
        <f t="shared" si="61"/>
        <v>0</v>
      </c>
      <c r="BD120" s="6">
        <f t="shared" si="61"/>
        <v>0</v>
      </c>
      <c r="BE120" s="6">
        <f t="shared" si="61"/>
        <v>0</v>
      </c>
      <c r="BF120" s="6">
        <f t="shared" si="61"/>
        <v>0</v>
      </c>
      <c r="BG120" s="6">
        <f t="shared" si="61"/>
        <v>0</v>
      </c>
      <c r="BH120" s="6">
        <f t="shared" si="61"/>
        <v>0</v>
      </c>
      <c r="BI120" s="6">
        <f t="shared" si="61"/>
        <v>0</v>
      </c>
      <c r="BJ120" s="6">
        <f t="shared" si="61"/>
        <v>0</v>
      </c>
      <c r="BK120" s="6">
        <f t="shared" si="61"/>
        <v>0</v>
      </c>
      <c r="BL120" s="6">
        <f t="shared" si="61"/>
        <v>0</v>
      </c>
      <c r="BM120" s="6">
        <f t="shared" si="61"/>
        <v>0</v>
      </c>
      <c r="BN120" s="6">
        <f t="shared" si="58"/>
        <v>0</v>
      </c>
      <c r="BO120" s="6">
        <f t="shared" si="58"/>
        <v>0</v>
      </c>
      <c r="BP120" s="6">
        <f t="shared" si="58"/>
        <v>0</v>
      </c>
      <c r="BQ120" s="6">
        <f t="shared" si="58"/>
        <v>0</v>
      </c>
      <c r="BR120" s="6">
        <f t="shared" si="58"/>
        <v>0</v>
      </c>
      <c r="BS120" s="6">
        <f t="shared" si="58"/>
        <v>0</v>
      </c>
      <c r="BT120" s="6">
        <f t="shared" si="58"/>
        <v>0</v>
      </c>
      <c r="BU120" s="6">
        <f t="shared" si="58"/>
        <v>0</v>
      </c>
      <c r="BV120" s="6">
        <f t="shared" si="58"/>
        <v>0</v>
      </c>
      <c r="BW120" s="6">
        <f t="shared" ref="BW120:DJ120" si="62">BW78+BW36</f>
        <v>0</v>
      </c>
      <c r="BX120" s="6">
        <f t="shared" si="62"/>
        <v>0</v>
      </c>
      <c r="BY120" s="6">
        <f t="shared" si="62"/>
        <v>0</v>
      </c>
      <c r="BZ120" s="6">
        <f t="shared" si="62"/>
        <v>0</v>
      </c>
      <c r="CA120" s="6">
        <f t="shared" si="62"/>
        <v>0</v>
      </c>
      <c r="CB120" s="6">
        <f t="shared" si="62"/>
        <v>0</v>
      </c>
      <c r="CC120" s="6">
        <f t="shared" si="62"/>
        <v>0</v>
      </c>
      <c r="CD120" s="6">
        <f t="shared" si="62"/>
        <v>0</v>
      </c>
      <c r="CE120" s="6">
        <f t="shared" si="62"/>
        <v>0</v>
      </c>
      <c r="CF120" s="6">
        <f t="shared" si="62"/>
        <v>0</v>
      </c>
      <c r="CG120" s="6">
        <f t="shared" si="62"/>
        <v>0</v>
      </c>
      <c r="CH120" s="6">
        <f t="shared" si="62"/>
        <v>0</v>
      </c>
      <c r="CI120" s="6">
        <f t="shared" si="62"/>
        <v>0</v>
      </c>
      <c r="CJ120" s="6">
        <f t="shared" si="62"/>
        <v>0</v>
      </c>
      <c r="CK120" s="6">
        <f t="shared" si="62"/>
        <v>0</v>
      </c>
      <c r="CL120" s="6">
        <f t="shared" si="62"/>
        <v>0</v>
      </c>
      <c r="CM120" s="6">
        <f t="shared" si="62"/>
        <v>0</v>
      </c>
      <c r="CN120" s="6">
        <f t="shared" si="62"/>
        <v>0</v>
      </c>
      <c r="CO120" s="6">
        <f t="shared" si="62"/>
        <v>0</v>
      </c>
      <c r="CP120" s="6">
        <f t="shared" si="62"/>
        <v>0</v>
      </c>
      <c r="CQ120" s="6">
        <f t="shared" si="62"/>
        <v>0</v>
      </c>
      <c r="CR120" s="6">
        <f t="shared" si="62"/>
        <v>0</v>
      </c>
      <c r="CS120" s="6">
        <f t="shared" si="62"/>
        <v>0</v>
      </c>
      <c r="CT120" s="6">
        <f t="shared" si="62"/>
        <v>0</v>
      </c>
      <c r="CU120" s="6">
        <f t="shared" si="62"/>
        <v>0</v>
      </c>
      <c r="CV120" s="6">
        <f t="shared" si="62"/>
        <v>0</v>
      </c>
      <c r="CW120" s="6">
        <f t="shared" si="62"/>
        <v>0</v>
      </c>
      <c r="CX120" s="6">
        <f t="shared" si="62"/>
        <v>0</v>
      </c>
      <c r="CY120" s="6">
        <f t="shared" si="62"/>
        <v>0</v>
      </c>
      <c r="CZ120" s="6">
        <f t="shared" si="62"/>
        <v>0</v>
      </c>
      <c r="DA120" s="6">
        <f t="shared" si="62"/>
        <v>0</v>
      </c>
      <c r="DB120" s="6">
        <f t="shared" si="62"/>
        <v>0</v>
      </c>
      <c r="DC120" s="6">
        <f t="shared" si="62"/>
        <v>0</v>
      </c>
      <c r="DD120" s="6">
        <f t="shared" si="62"/>
        <v>0</v>
      </c>
      <c r="DE120" s="6">
        <f t="shared" si="62"/>
        <v>0</v>
      </c>
      <c r="DF120" s="6">
        <f t="shared" si="62"/>
        <v>0</v>
      </c>
      <c r="DG120" s="6">
        <f t="shared" si="62"/>
        <v>0</v>
      </c>
      <c r="DH120" s="6">
        <f t="shared" si="62"/>
        <v>0</v>
      </c>
      <c r="DI120" s="6">
        <f t="shared" si="62"/>
        <v>0</v>
      </c>
      <c r="DJ120" s="6">
        <f t="shared" si="62"/>
        <v>0</v>
      </c>
      <c r="DK120" s="5">
        <f t="shared" si="33"/>
        <v>0</v>
      </c>
      <c r="DL120" s="5">
        <f t="shared" si="34"/>
        <v>0</v>
      </c>
      <c r="DM120" s="5">
        <f t="shared" si="35"/>
        <v>0</v>
      </c>
      <c r="DN120" s="5">
        <f t="shared" si="36"/>
        <v>0</v>
      </c>
      <c r="DO120" s="5">
        <f t="shared" si="37"/>
        <v>0</v>
      </c>
      <c r="DP120" s="5">
        <f t="shared" si="38"/>
        <v>0</v>
      </c>
    </row>
    <row r="121" spans="1:120" x14ac:dyDescent="0.55000000000000004">
      <c r="A121" t="s">
        <v>166</v>
      </c>
      <c r="B121" s="6">
        <f t="shared" si="61"/>
        <v>0</v>
      </c>
      <c r="C121" s="6">
        <f t="shared" si="61"/>
        <v>0</v>
      </c>
      <c r="D121" s="6">
        <f t="shared" si="61"/>
        <v>0</v>
      </c>
      <c r="E121" s="6">
        <f t="shared" si="61"/>
        <v>0</v>
      </c>
      <c r="F121" s="6">
        <f t="shared" si="61"/>
        <v>0</v>
      </c>
      <c r="G121" s="6">
        <f t="shared" si="61"/>
        <v>0</v>
      </c>
      <c r="H121" s="6">
        <f t="shared" si="61"/>
        <v>0</v>
      </c>
      <c r="I121" s="6">
        <f t="shared" si="61"/>
        <v>0</v>
      </c>
      <c r="J121" s="6">
        <f t="shared" si="61"/>
        <v>0</v>
      </c>
      <c r="K121" s="6">
        <f t="shared" si="61"/>
        <v>0</v>
      </c>
      <c r="L121" s="6">
        <f t="shared" si="61"/>
        <v>0</v>
      </c>
      <c r="M121" s="6">
        <f t="shared" si="61"/>
        <v>0</v>
      </c>
      <c r="N121" s="6">
        <f t="shared" si="61"/>
        <v>0</v>
      </c>
      <c r="O121" s="6">
        <f t="shared" si="61"/>
        <v>0</v>
      </c>
      <c r="P121" s="6">
        <f t="shared" si="61"/>
        <v>0</v>
      </c>
      <c r="Q121" s="6">
        <f t="shared" si="61"/>
        <v>0</v>
      </c>
      <c r="R121" s="6">
        <f t="shared" si="61"/>
        <v>0</v>
      </c>
      <c r="S121" s="6">
        <f t="shared" si="61"/>
        <v>0</v>
      </c>
      <c r="T121" s="6">
        <f t="shared" si="61"/>
        <v>0</v>
      </c>
      <c r="U121" s="6">
        <f t="shared" si="61"/>
        <v>0</v>
      </c>
      <c r="V121" s="6">
        <f t="shared" si="61"/>
        <v>0</v>
      </c>
      <c r="W121" s="6">
        <f t="shared" si="61"/>
        <v>0</v>
      </c>
      <c r="X121" s="6">
        <f t="shared" si="61"/>
        <v>0</v>
      </c>
      <c r="Y121" s="6">
        <f t="shared" si="61"/>
        <v>0</v>
      </c>
      <c r="Z121" s="6">
        <f t="shared" si="61"/>
        <v>0</v>
      </c>
      <c r="AA121" s="6">
        <f t="shared" si="61"/>
        <v>0</v>
      </c>
      <c r="AB121" s="6">
        <f t="shared" si="61"/>
        <v>0</v>
      </c>
      <c r="AC121" s="6">
        <f t="shared" si="61"/>
        <v>0</v>
      </c>
      <c r="AD121" s="6">
        <f t="shared" si="61"/>
        <v>0</v>
      </c>
      <c r="AE121" s="6">
        <f t="shared" si="61"/>
        <v>0</v>
      </c>
      <c r="AF121" s="6">
        <f t="shared" si="61"/>
        <v>0</v>
      </c>
      <c r="AG121" s="6">
        <f t="shared" si="61"/>
        <v>0</v>
      </c>
      <c r="AH121" s="6">
        <f t="shared" si="61"/>
        <v>0</v>
      </c>
      <c r="AI121" s="6">
        <f t="shared" si="61"/>
        <v>0</v>
      </c>
      <c r="AJ121" s="6">
        <f t="shared" si="61"/>
        <v>0</v>
      </c>
      <c r="AK121" s="6">
        <f t="shared" si="61"/>
        <v>0</v>
      </c>
      <c r="AL121" s="6">
        <f t="shared" si="61"/>
        <v>0</v>
      </c>
      <c r="AM121" s="6">
        <f t="shared" si="61"/>
        <v>0</v>
      </c>
      <c r="AN121" s="6">
        <f t="shared" si="61"/>
        <v>0</v>
      </c>
      <c r="AO121" s="6">
        <f t="shared" si="61"/>
        <v>0</v>
      </c>
      <c r="AP121" s="6">
        <f t="shared" si="61"/>
        <v>0</v>
      </c>
      <c r="AQ121" s="6">
        <f t="shared" si="61"/>
        <v>0</v>
      </c>
      <c r="AR121" s="6">
        <f t="shared" si="61"/>
        <v>0</v>
      </c>
      <c r="AS121" s="6">
        <f t="shared" si="61"/>
        <v>0</v>
      </c>
      <c r="AT121" s="6">
        <f t="shared" si="61"/>
        <v>0</v>
      </c>
      <c r="AU121" s="6">
        <f t="shared" si="61"/>
        <v>0</v>
      </c>
      <c r="AV121" s="6">
        <f t="shared" si="61"/>
        <v>0</v>
      </c>
      <c r="AW121" s="6">
        <f t="shared" si="61"/>
        <v>0</v>
      </c>
      <c r="AX121" s="6">
        <f t="shared" si="61"/>
        <v>0</v>
      </c>
      <c r="AY121" s="6">
        <f t="shared" si="61"/>
        <v>0</v>
      </c>
      <c r="AZ121" s="6">
        <f t="shared" si="61"/>
        <v>0</v>
      </c>
      <c r="BA121" s="6">
        <f t="shared" si="61"/>
        <v>0</v>
      </c>
      <c r="BB121" s="6">
        <f t="shared" si="61"/>
        <v>0</v>
      </c>
      <c r="BC121" s="6">
        <f t="shared" si="61"/>
        <v>0</v>
      </c>
      <c r="BD121" s="6">
        <f t="shared" si="61"/>
        <v>0</v>
      </c>
      <c r="BE121" s="6">
        <f t="shared" si="61"/>
        <v>0</v>
      </c>
      <c r="BF121" s="6">
        <f t="shared" si="61"/>
        <v>0</v>
      </c>
      <c r="BG121" s="6">
        <f t="shared" si="61"/>
        <v>0</v>
      </c>
      <c r="BH121" s="6">
        <f t="shared" si="61"/>
        <v>0</v>
      </c>
      <c r="BI121" s="6">
        <f t="shared" si="61"/>
        <v>0</v>
      </c>
      <c r="BJ121" s="6">
        <f t="shared" si="61"/>
        <v>0</v>
      </c>
      <c r="BK121" s="6">
        <f t="shared" si="61"/>
        <v>0</v>
      </c>
      <c r="BL121" s="6">
        <f t="shared" si="61"/>
        <v>0</v>
      </c>
      <c r="BM121" s="6">
        <f t="shared" si="61"/>
        <v>0</v>
      </c>
      <c r="BN121" s="6">
        <f t="shared" ref="BN121:DJ126" si="63">BN79+BN37</f>
        <v>0</v>
      </c>
      <c r="BO121" s="6">
        <f t="shared" si="63"/>
        <v>0</v>
      </c>
      <c r="BP121" s="6">
        <f t="shared" si="63"/>
        <v>0</v>
      </c>
      <c r="BQ121" s="6">
        <f t="shared" si="63"/>
        <v>0</v>
      </c>
      <c r="BR121" s="6">
        <f t="shared" si="63"/>
        <v>0</v>
      </c>
      <c r="BS121" s="6">
        <f t="shared" si="63"/>
        <v>0</v>
      </c>
      <c r="BT121" s="6">
        <f t="shared" si="63"/>
        <v>0</v>
      </c>
      <c r="BU121" s="6">
        <f t="shared" si="63"/>
        <v>0</v>
      </c>
      <c r="BV121" s="6">
        <f t="shared" si="63"/>
        <v>0</v>
      </c>
      <c r="BW121" s="6">
        <f t="shared" si="63"/>
        <v>0</v>
      </c>
      <c r="BX121" s="6">
        <f t="shared" si="63"/>
        <v>0</v>
      </c>
      <c r="BY121" s="6">
        <f t="shared" si="63"/>
        <v>0</v>
      </c>
      <c r="BZ121" s="6">
        <f t="shared" si="63"/>
        <v>0</v>
      </c>
      <c r="CA121" s="6">
        <f t="shared" si="63"/>
        <v>0</v>
      </c>
      <c r="CB121" s="6">
        <f t="shared" si="63"/>
        <v>0</v>
      </c>
      <c r="CC121" s="6">
        <f t="shared" si="63"/>
        <v>0</v>
      </c>
      <c r="CD121" s="6">
        <f t="shared" si="63"/>
        <v>0</v>
      </c>
      <c r="CE121" s="6">
        <f t="shared" si="63"/>
        <v>0</v>
      </c>
      <c r="CF121" s="6">
        <f t="shared" si="63"/>
        <v>0</v>
      </c>
      <c r="CG121" s="6">
        <f t="shared" si="63"/>
        <v>0</v>
      </c>
      <c r="CH121" s="6">
        <f t="shared" si="63"/>
        <v>0</v>
      </c>
      <c r="CI121" s="6">
        <f t="shared" si="63"/>
        <v>0</v>
      </c>
      <c r="CJ121" s="6">
        <f t="shared" si="63"/>
        <v>0</v>
      </c>
      <c r="CK121" s="6">
        <f t="shared" si="63"/>
        <v>0</v>
      </c>
      <c r="CL121" s="6">
        <f t="shared" si="63"/>
        <v>0</v>
      </c>
      <c r="CM121" s="6">
        <f t="shared" si="63"/>
        <v>0</v>
      </c>
      <c r="CN121" s="6">
        <f t="shared" si="63"/>
        <v>0</v>
      </c>
      <c r="CO121" s="6">
        <f t="shared" si="63"/>
        <v>0</v>
      </c>
      <c r="CP121" s="6">
        <f t="shared" si="63"/>
        <v>0</v>
      </c>
      <c r="CQ121" s="6">
        <f t="shared" si="63"/>
        <v>0</v>
      </c>
      <c r="CR121" s="6">
        <f t="shared" si="63"/>
        <v>0</v>
      </c>
      <c r="CS121" s="6">
        <f t="shared" si="63"/>
        <v>0</v>
      </c>
      <c r="CT121" s="6">
        <f t="shared" si="63"/>
        <v>0</v>
      </c>
      <c r="CU121" s="6">
        <f t="shared" si="63"/>
        <v>0</v>
      </c>
      <c r="CV121" s="6">
        <f t="shared" si="63"/>
        <v>0</v>
      </c>
      <c r="CW121" s="6">
        <f t="shared" si="63"/>
        <v>0</v>
      </c>
      <c r="CX121" s="6">
        <f t="shared" si="63"/>
        <v>0</v>
      </c>
      <c r="CY121" s="6">
        <f t="shared" si="63"/>
        <v>0</v>
      </c>
      <c r="CZ121" s="6">
        <f t="shared" si="63"/>
        <v>0</v>
      </c>
      <c r="DA121" s="6">
        <f t="shared" si="63"/>
        <v>0</v>
      </c>
      <c r="DB121" s="6">
        <f t="shared" si="63"/>
        <v>0</v>
      </c>
      <c r="DC121" s="6">
        <f t="shared" si="63"/>
        <v>0</v>
      </c>
      <c r="DD121" s="6">
        <f t="shared" si="63"/>
        <v>0</v>
      </c>
      <c r="DE121" s="6">
        <f t="shared" si="63"/>
        <v>0</v>
      </c>
      <c r="DF121" s="6">
        <f t="shared" si="63"/>
        <v>0</v>
      </c>
      <c r="DG121" s="6">
        <f t="shared" si="63"/>
        <v>0</v>
      </c>
      <c r="DH121" s="6">
        <f t="shared" si="63"/>
        <v>0</v>
      </c>
      <c r="DI121" s="6">
        <f t="shared" si="63"/>
        <v>0</v>
      </c>
      <c r="DJ121" s="6">
        <f t="shared" si="63"/>
        <v>0</v>
      </c>
      <c r="DK121" s="5">
        <f t="shared" si="33"/>
        <v>0</v>
      </c>
      <c r="DL121" s="5">
        <f t="shared" si="34"/>
        <v>0</v>
      </c>
      <c r="DM121" s="5">
        <f t="shared" si="35"/>
        <v>0</v>
      </c>
      <c r="DN121" s="5">
        <f t="shared" si="36"/>
        <v>0</v>
      </c>
      <c r="DO121" s="5">
        <f t="shared" si="37"/>
        <v>0</v>
      </c>
      <c r="DP121" s="5">
        <f t="shared" si="38"/>
        <v>0</v>
      </c>
    </row>
    <row r="122" spans="1:120" x14ac:dyDescent="0.55000000000000004">
      <c r="A122" t="s">
        <v>167</v>
      </c>
      <c r="B122" s="6">
        <f t="shared" si="61"/>
        <v>0</v>
      </c>
      <c r="C122" s="6">
        <f t="shared" si="61"/>
        <v>0</v>
      </c>
      <c r="D122" s="6">
        <f t="shared" si="61"/>
        <v>0</v>
      </c>
      <c r="E122" s="6">
        <f t="shared" si="61"/>
        <v>0</v>
      </c>
      <c r="F122" s="6">
        <f t="shared" si="61"/>
        <v>0</v>
      </c>
      <c r="G122" s="6">
        <f t="shared" si="61"/>
        <v>0</v>
      </c>
      <c r="H122" s="6">
        <f t="shared" si="61"/>
        <v>0</v>
      </c>
      <c r="I122" s="6">
        <f t="shared" si="61"/>
        <v>0</v>
      </c>
      <c r="J122" s="6">
        <f t="shared" si="61"/>
        <v>0</v>
      </c>
      <c r="K122" s="6">
        <f t="shared" si="61"/>
        <v>0</v>
      </c>
      <c r="L122" s="6">
        <f t="shared" si="61"/>
        <v>0</v>
      </c>
      <c r="M122" s="6">
        <f t="shared" si="61"/>
        <v>0</v>
      </c>
      <c r="N122" s="6">
        <f t="shared" si="61"/>
        <v>0</v>
      </c>
      <c r="O122" s="6">
        <f t="shared" si="61"/>
        <v>0</v>
      </c>
      <c r="P122" s="6">
        <f t="shared" si="61"/>
        <v>0</v>
      </c>
      <c r="Q122" s="6">
        <f t="shared" si="61"/>
        <v>0</v>
      </c>
      <c r="R122" s="6">
        <f t="shared" si="61"/>
        <v>0</v>
      </c>
      <c r="S122" s="6">
        <f t="shared" si="61"/>
        <v>0</v>
      </c>
      <c r="T122" s="6">
        <f t="shared" si="61"/>
        <v>0</v>
      </c>
      <c r="U122" s="6">
        <f t="shared" si="61"/>
        <v>0</v>
      </c>
      <c r="V122" s="6">
        <f t="shared" si="61"/>
        <v>0</v>
      </c>
      <c r="W122" s="6">
        <f t="shared" si="61"/>
        <v>0</v>
      </c>
      <c r="X122" s="6">
        <f t="shared" si="61"/>
        <v>0</v>
      </c>
      <c r="Y122" s="6">
        <f t="shared" si="61"/>
        <v>0</v>
      </c>
      <c r="Z122" s="6">
        <f t="shared" si="61"/>
        <v>0</v>
      </c>
      <c r="AA122" s="6">
        <f t="shared" si="61"/>
        <v>0</v>
      </c>
      <c r="AB122" s="6">
        <f t="shared" si="61"/>
        <v>0</v>
      </c>
      <c r="AC122" s="6">
        <f t="shared" si="61"/>
        <v>0</v>
      </c>
      <c r="AD122" s="6">
        <f t="shared" si="61"/>
        <v>0</v>
      </c>
      <c r="AE122" s="6">
        <f t="shared" si="61"/>
        <v>0</v>
      </c>
      <c r="AF122" s="6">
        <f t="shared" si="61"/>
        <v>0</v>
      </c>
      <c r="AG122" s="6">
        <f t="shared" si="61"/>
        <v>0</v>
      </c>
      <c r="AH122" s="6">
        <f t="shared" si="61"/>
        <v>0</v>
      </c>
      <c r="AI122" s="6">
        <f t="shared" si="61"/>
        <v>0</v>
      </c>
      <c r="AJ122" s="6">
        <f t="shared" si="61"/>
        <v>0</v>
      </c>
      <c r="AK122" s="6">
        <f t="shared" si="61"/>
        <v>0</v>
      </c>
      <c r="AL122" s="6">
        <f t="shared" si="61"/>
        <v>0</v>
      </c>
      <c r="AM122" s="6">
        <f t="shared" si="61"/>
        <v>0</v>
      </c>
      <c r="AN122" s="6">
        <f t="shared" si="61"/>
        <v>0</v>
      </c>
      <c r="AO122" s="6">
        <f t="shared" si="61"/>
        <v>0</v>
      </c>
      <c r="AP122" s="6">
        <f t="shared" si="61"/>
        <v>0</v>
      </c>
      <c r="AQ122" s="6">
        <f t="shared" si="61"/>
        <v>0</v>
      </c>
      <c r="AR122" s="6">
        <f t="shared" si="61"/>
        <v>0</v>
      </c>
      <c r="AS122" s="6">
        <f t="shared" si="61"/>
        <v>0</v>
      </c>
      <c r="AT122" s="6">
        <f t="shared" si="61"/>
        <v>0</v>
      </c>
      <c r="AU122" s="6">
        <f t="shared" si="61"/>
        <v>0</v>
      </c>
      <c r="AV122" s="6">
        <f t="shared" si="61"/>
        <v>0</v>
      </c>
      <c r="AW122" s="6">
        <f t="shared" si="61"/>
        <v>0</v>
      </c>
      <c r="AX122" s="6">
        <f t="shared" si="61"/>
        <v>0</v>
      </c>
      <c r="AY122" s="6">
        <f t="shared" si="61"/>
        <v>0</v>
      </c>
      <c r="AZ122" s="6">
        <f t="shared" si="61"/>
        <v>0</v>
      </c>
      <c r="BA122" s="6">
        <f t="shared" si="61"/>
        <v>0</v>
      </c>
      <c r="BB122" s="6">
        <f t="shared" si="61"/>
        <v>0</v>
      </c>
      <c r="BC122" s="6">
        <f t="shared" si="61"/>
        <v>0</v>
      </c>
      <c r="BD122" s="6">
        <f t="shared" si="61"/>
        <v>0</v>
      </c>
      <c r="BE122" s="6">
        <f t="shared" si="61"/>
        <v>0</v>
      </c>
      <c r="BF122" s="6">
        <f t="shared" si="61"/>
        <v>0</v>
      </c>
      <c r="BG122" s="6">
        <f t="shared" si="61"/>
        <v>0</v>
      </c>
      <c r="BH122" s="6">
        <f t="shared" si="61"/>
        <v>0</v>
      </c>
      <c r="BI122" s="6">
        <f t="shared" si="61"/>
        <v>0</v>
      </c>
      <c r="BJ122" s="6">
        <f t="shared" si="61"/>
        <v>0</v>
      </c>
      <c r="BK122" s="6">
        <f t="shared" si="61"/>
        <v>0</v>
      </c>
      <c r="BL122" s="6">
        <f t="shared" si="61"/>
        <v>0</v>
      </c>
      <c r="BM122" s="6">
        <f t="shared" si="61"/>
        <v>0</v>
      </c>
      <c r="BN122" s="6">
        <f t="shared" si="63"/>
        <v>0</v>
      </c>
      <c r="BO122" s="6">
        <f t="shared" si="63"/>
        <v>0</v>
      </c>
      <c r="BP122" s="6">
        <f t="shared" si="63"/>
        <v>0</v>
      </c>
      <c r="BQ122" s="6">
        <f t="shared" si="63"/>
        <v>0</v>
      </c>
      <c r="BR122" s="6">
        <f t="shared" si="63"/>
        <v>0</v>
      </c>
      <c r="BS122" s="6">
        <f t="shared" si="63"/>
        <v>0</v>
      </c>
      <c r="BT122" s="6">
        <f t="shared" si="63"/>
        <v>0</v>
      </c>
      <c r="BU122" s="6">
        <f t="shared" si="63"/>
        <v>0</v>
      </c>
      <c r="BV122" s="6">
        <f t="shared" si="63"/>
        <v>0</v>
      </c>
      <c r="BW122" s="6">
        <f t="shared" si="63"/>
        <v>0</v>
      </c>
      <c r="BX122" s="6">
        <f t="shared" si="63"/>
        <v>0</v>
      </c>
      <c r="BY122" s="6">
        <f t="shared" si="63"/>
        <v>0</v>
      </c>
      <c r="BZ122" s="6">
        <f t="shared" si="63"/>
        <v>0</v>
      </c>
      <c r="CA122" s="6">
        <f t="shared" si="63"/>
        <v>0</v>
      </c>
      <c r="CB122" s="6">
        <f t="shared" si="63"/>
        <v>0</v>
      </c>
      <c r="CC122" s="6">
        <f t="shared" si="63"/>
        <v>0</v>
      </c>
      <c r="CD122" s="6">
        <f t="shared" si="63"/>
        <v>0</v>
      </c>
      <c r="CE122" s="6">
        <f t="shared" si="63"/>
        <v>0</v>
      </c>
      <c r="CF122" s="6">
        <f t="shared" si="63"/>
        <v>0</v>
      </c>
      <c r="CG122" s="6">
        <f t="shared" si="63"/>
        <v>0</v>
      </c>
      <c r="CH122" s="6">
        <f t="shared" si="63"/>
        <v>0</v>
      </c>
      <c r="CI122" s="6">
        <f t="shared" si="63"/>
        <v>0</v>
      </c>
      <c r="CJ122" s="6">
        <f t="shared" si="63"/>
        <v>0</v>
      </c>
      <c r="CK122" s="6">
        <f t="shared" si="63"/>
        <v>0</v>
      </c>
      <c r="CL122" s="6">
        <f t="shared" si="63"/>
        <v>0</v>
      </c>
      <c r="CM122" s="6">
        <f t="shared" si="63"/>
        <v>0</v>
      </c>
      <c r="CN122" s="6">
        <f t="shared" si="63"/>
        <v>0</v>
      </c>
      <c r="CO122" s="6">
        <f t="shared" si="63"/>
        <v>0</v>
      </c>
      <c r="CP122" s="6">
        <f t="shared" si="63"/>
        <v>0</v>
      </c>
      <c r="CQ122" s="6">
        <f t="shared" si="63"/>
        <v>0</v>
      </c>
      <c r="CR122" s="6">
        <f t="shared" si="63"/>
        <v>0</v>
      </c>
      <c r="CS122" s="6">
        <f t="shared" si="63"/>
        <v>0</v>
      </c>
      <c r="CT122" s="6">
        <f t="shared" si="63"/>
        <v>0</v>
      </c>
      <c r="CU122" s="6">
        <f t="shared" si="63"/>
        <v>0</v>
      </c>
      <c r="CV122" s="6">
        <f t="shared" si="63"/>
        <v>0</v>
      </c>
      <c r="CW122" s="6">
        <f t="shared" si="63"/>
        <v>0</v>
      </c>
      <c r="CX122" s="6">
        <f t="shared" si="63"/>
        <v>0</v>
      </c>
      <c r="CY122" s="6">
        <f t="shared" si="63"/>
        <v>0</v>
      </c>
      <c r="CZ122" s="6">
        <f t="shared" si="63"/>
        <v>0</v>
      </c>
      <c r="DA122" s="6">
        <f t="shared" si="63"/>
        <v>0</v>
      </c>
      <c r="DB122" s="6">
        <f t="shared" si="63"/>
        <v>0</v>
      </c>
      <c r="DC122" s="6">
        <f t="shared" si="63"/>
        <v>0</v>
      </c>
      <c r="DD122" s="6">
        <f t="shared" si="63"/>
        <v>0</v>
      </c>
      <c r="DE122" s="6">
        <f t="shared" si="63"/>
        <v>0</v>
      </c>
      <c r="DF122" s="6">
        <f t="shared" si="63"/>
        <v>0</v>
      </c>
      <c r="DG122" s="6">
        <f t="shared" si="63"/>
        <v>0</v>
      </c>
      <c r="DH122" s="6">
        <f t="shared" si="63"/>
        <v>0</v>
      </c>
      <c r="DI122" s="6">
        <f t="shared" si="63"/>
        <v>0</v>
      </c>
      <c r="DJ122" s="6">
        <f t="shared" si="63"/>
        <v>0</v>
      </c>
      <c r="DK122" s="5">
        <f t="shared" si="33"/>
        <v>0</v>
      </c>
      <c r="DL122" s="5">
        <f t="shared" si="34"/>
        <v>0</v>
      </c>
      <c r="DM122" s="5">
        <f t="shared" si="35"/>
        <v>0</v>
      </c>
      <c r="DN122" s="5">
        <f t="shared" si="36"/>
        <v>0</v>
      </c>
      <c r="DO122" s="5">
        <f t="shared" si="37"/>
        <v>0</v>
      </c>
      <c r="DP122" s="5">
        <f t="shared" si="38"/>
        <v>0</v>
      </c>
    </row>
    <row r="123" spans="1:120" x14ac:dyDescent="0.55000000000000004">
      <c r="A123" t="s">
        <v>168</v>
      </c>
      <c r="B123" s="6">
        <f t="shared" si="61"/>
        <v>0</v>
      </c>
      <c r="C123" s="6">
        <f t="shared" si="61"/>
        <v>0</v>
      </c>
      <c r="D123" s="6">
        <f t="shared" si="61"/>
        <v>0</v>
      </c>
      <c r="E123" s="6">
        <f t="shared" si="61"/>
        <v>0</v>
      </c>
      <c r="F123" s="6">
        <f t="shared" si="61"/>
        <v>0</v>
      </c>
      <c r="G123" s="6">
        <f t="shared" si="61"/>
        <v>0</v>
      </c>
      <c r="H123" s="6">
        <f t="shared" si="61"/>
        <v>0</v>
      </c>
      <c r="I123" s="6">
        <f t="shared" si="61"/>
        <v>0</v>
      </c>
      <c r="J123" s="6">
        <f t="shared" si="61"/>
        <v>0</v>
      </c>
      <c r="K123" s="6">
        <f t="shared" si="61"/>
        <v>0</v>
      </c>
      <c r="L123" s="6">
        <f t="shared" si="61"/>
        <v>0</v>
      </c>
      <c r="M123" s="6">
        <f t="shared" si="61"/>
        <v>0</v>
      </c>
      <c r="N123" s="6">
        <f t="shared" si="61"/>
        <v>0</v>
      </c>
      <c r="O123" s="6">
        <f t="shared" si="61"/>
        <v>0</v>
      </c>
      <c r="P123" s="6">
        <f t="shared" si="61"/>
        <v>0</v>
      </c>
      <c r="Q123" s="6">
        <f t="shared" si="61"/>
        <v>0</v>
      </c>
      <c r="R123" s="6">
        <f t="shared" si="61"/>
        <v>0</v>
      </c>
      <c r="S123" s="6">
        <f t="shared" si="61"/>
        <v>0</v>
      </c>
      <c r="T123" s="6">
        <f t="shared" si="61"/>
        <v>0</v>
      </c>
      <c r="U123" s="6">
        <f t="shared" si="61"/>
        <v>0</v>
      </c>
      <c r="V123" s="6">
        <f t="shared" si="61"/>
        <v>0</v>
      </c>
      <c r="W123" s="6">
        <f t="shared" si="61"/>
        <v>0</v>
      </c>
      <c r="X123" s="6">
        <f t="shared" si="61"/>
        <v>0</v>
      </c>
      <c r="Y123" s="6">
        <f t="shared" si="61"/>
        <v>0</v>
      </c>
      <c r="Z123" s="6">
        <f t="shared" si="61"/>
        <v>0</v>
      </c>
      <c r="AA123" s="6">
        <f t="shared" si="61"/>
        <v>0</v>
      </c>
      <c r="AB123" s="6">
        <f t="shared" si="61"/>
        <v>0</v>
      </c>
      <c r="AC123" s="6">
        <f t="shared" si="61"/>
        <v>0</v>
      </c>
      <c r="AD123" s="6">
        <f t="shared" si="61"/>
        <v>0</v>
      </c>
      <c r="AE123" s="6">
        <f t="shared" si="61"/>
        <v>0</v>
      </c>
      <c r="AF123" s="6">
        <f t="shared" si="61"/>
        <v>0</v>
      </c>
      <c r="AG123" s="6">
        <f t="shared" si="61"/>
        <v>0</v>
      </c>
      <c r="AH123" s="6">
        <f t="shared" si="61"/>
        <v>0</v>
      </c>
      <c r="AI123" s="6">
        <f t="shared" si="61"/>
        <v>0</v>
      </c>
      <c r="AJ123" s="6">
        <f t="shared" si="61"/>
        <v>0</v>
      </c>
      <c r="AK123" s="6">
        <f t="shared" si="61"/>
        <v>0</v>
      </c>
      <c r="AL123" s="6">
        <f t="shared" si="61"/>
        <v>0</v>
      </c>
      <c r="AM123" s="6">
        <f t="shared" si="61"/>
        <v>0</v>
      </c>
      <c r="AN123" s="6">
        <f t="shared" si="61"/>
        <v>0</v>
      </c>
      <c r="AO123" s="6">
        <f t="shared" si="61"/>
        <v>0</v>
      </c>
      <c r="AP123" s="6">
        <f t="shared" si="61"/>
        <v>0</v>
      </c>
      <c r="AQ123" s="6">
        <f t="shared" si="61"/>
        <v>0</v>
      </c>
      <c r="AR123" s="6">
        <f t="shared" si="61"/>
        <v>0</v>
      </c>
      <c r="AS123" s="6">
        <f t="shared" si="61"/>
        <v>0</v>
      </c>
      <c r="AT123" s="6">
        <f t="shared" si="61"/>
        <v>0</v>
      </c>
      <c r="AU123" s="6">
        <f t="shared" si="61"/>
        <v>0</v>
      </c>
      <c r="AV123" s="6">
        <f t="shared" si="61"/>
        <v>0</v>
      </c>
      <c r="AW123" s="6">
        <f t="shared" si="61"/>
        <v>0</v>
      </c>
      <c r="AX123" s="6">
        <f t="shared" si="61"/>
        <v>0</v>
      </c>
      <c r="AY123" s="6">
        <f t="shared" si="61"/>
        <v>0</v>
      </c>
      <c r="AZ123" s="6">
        <f t="shared" si="61"/>
        <v>0</v>
      </c>
      <c r="BA123" s="6">
        <f t="shared" si="61"/>
        <v>0</v>
      </c>
      <c r="BB123" s="6">
        <f t="shared" si="61"/>
        <v>0</v>
      </c>
      <c r="BC123" s="6">
        <f t="shared" si="61"/>
        <v>0</v>
      </c>
      <c r="BD123" s="6">
        <f t="shared" si="61"/>
        <v>0</v>
      </c>
      <c r="BE123" s="6">
        <f t="shared" si="61"/>
        <v>0</v>
      </c>
      <c r="BF123" s="6">
        <f t="shared" si="61"/>
        <v>0</v>
      </c>
      <c r="BG123" s="6">
        <f t="shared" si="61"/>
        <v>0</v>
      </c>
      <c r="BH123" s="6">
        <f t="shared" si="61"/>
        <v>0</v>
      </c>
      <c r="BI123" s="6">
        <f t="shared" si="61"/>
        <v>0</v>
      </c>
      <c r="BJ123" s="6">
        <f t="shared" si="61"/>
        <v>0</v>
      </c>
      <c r="BK123" s="6">
        <f t="shared" si="61"/>
        <v>0</v>
      </c>
      <c r="BL123" s="6">
        <f t="shared" si="61"/>
        <v>0</v>
      </c>
      <c r="BM123" s="6">
        <f t="shared" ref="BM123" si="64">BM81+BM39</f>
        <v>0</v>
      </c>
      <c r="BN123" s="6">
        <f t="shared" si="63"/>
        <v>0</v>
      </c>
      <c r="BO123" s="6">
        <f t="shared" si="63"/>
        <v>0</v>
      </c>
      <c r="BP123" s="6">
        <f t="shared" si="63"/>
        <v>0</v>
      </c>
      <c r="BQ123" s="6">
        <f t="shared" si="63"/>
        <v>0</v>
      </c>
      <c r="BR123" s="6">
        <f t="shared" si="63"/>
        <v>0</v>
      </c>
      <c r="BS123" s="6">
        <f t="shared" si="63"/>
        <v>0</v>
      </c>
      <c r="BT123" s="6">
        <f t="shared" si="63"/>
        <v>0</v>
      </c>
      <c r="BU123" s="6">
        <f t="shared" si="63"/>
        <v>0</v>
      </c>
      <c r="BV123" s="6">
        <f t="shared" si="63"/>
        <v>0</v>
      </c>
      <c r="BW123" s="6">
        <f t="shared" si="63"/>
        <v>0</v>
      </c>
      <c r="BX123" s="6">
        <f t="shared" si="63"/>
        <v>0</v>
      </c>
      <c r="BY123" s="6">
        <f t="shared" si="63"/>
        <v>0</v>
      </c>
      <c r="BZ123" s="6">
        <f t="shared" si="63"/>
        <v>0</v>
      </c>
      <c r="CA123" s="6">
        <f t="shared" si="63"/>
        <v>0</v>
      </c>
      <c r="CB123" s="6">
        <f t="shared" si="63"/>
        <v>0</v>
      </c>
      <c r="CC123" s="6">
        <f t="shared" si="63"/>
        <v>0</v>
      </c>
      <c r="CD123" s="6">
        <f t="shared" si="63"/>
        <v>0</v>
      </c>
      <c r="CE123" s="6">
        <f t="shared" si="63"/>
        <v>0</v>
      </c>
      <c r="CF123" s="6">
        <f t="shared" si="63"/>
        <v>0</v>
      </c>
      <c r="CG123" s="6">
        <f t="shared" si="63"/>
        <v>0</v>
      </c>
      <c r="CH123" s="6">
        <f t="shared" si="63"/>
        <v>0</v>
      </c>
      <c r="CI123" s="6">
        <f t="shared" si="63"/>
        <v>0</v>
      </c>
      <c r="CJ123" s="6">
        <f t="shared" si="63"/>
        <v>0</v>
      </c>
      <c r="CK123" s="6">
        <f t="shared" si="63"/>
        <v>0</v>
      </c>
      <c r="CL123" s="6">
        <f t="shared" si="63"/>
        <v>0</v>
      </c>
      <c r="CM123" s="6">
        <f t="shared" si="63"/>
        <v>0</v>
      </c>
      <c r="CN123" s="6">
        <f t="shared" si="63"/>
        <v>0</v>
      </c>
      <c r="CO123" s="6">
        <f t="shared" si="63"/>
        <v>0</v>
      </c>
      <c r="CP123" s="6">
        <f t="shared" si="63"/>
        <v>0</v>
      </c>
      <c r="CQ123" s="6">
        <f t="shared" si="63"/>
        <v>0</v>
      </c>
      <c r="CR123" s="6">
        <f t="shared" si="63"/>
        <v>0</v>
      </c>
      <c r="CS123" s="6">
        <f t="shared" si="63"/>
        <v>0</v>
      </c>
      <c r="CT123" s="6">
        <f t="shared" si="63"/>
        <v>0</v>
      </c>
      <c r="CU123" s="6">
        <f t="shared" si="63"/>
        <v>0</v>
      </c>
      <c r="CV123" s="6">
        <f t="shared" si="63"/>
        <v>0</v>
      </c>
      <c r="CW123" s="6">
        <f t="shared" si="63"/>
        <v>0</v>
      </c>
      <c r="CX123" s="6">
        <f t="shared" si="63"/>
        <v>0</v>
      </c>
      <c r="CY123" s="6">
        <f t="shared" si="63"/>
        <v>0</v>
      </c>
      <c r="CZ123" s="6">
        <f t="shared" si="63"/>
        <v>0</v>
      </c>
      <c r="DA123" s="6">
        <f t="shared" si="63"/>
        <v>0</v>
      </c>
      <c r="DB123" s="6">
        <f t="shared" si="63"/>
        <v>0</v>
      </c>
      <c r="DC123" s="6">
        <f t="shared" si="63"/>
        <v>0</v>
      </c>
      <c r="DD123" s="6">
        <f t="shared" si="63"/>
        <v>0</v>
      </c>
      <c r="DE123" s="6">
        <f t="shared" si="63"/>
        <v>0</v>
      </c>
      <c r="DF123" s="6">
        <f t="shared" si="63"/>
        <v>0</v>
      </c>
      <c r="DG123" s="6">
        <f t="shared" si="63"/>
        <v>0</v>
      </c>
      <c r="DH123" s="6">
        <f t="shared" si="63"/>
        <v>0</v>
      </c>
      <c r="DI123" s="6">
        <f t="shared" si="63"/>
        <v>0</v>
      </c>
      <c r="DJ123" s="6">
        <f t="shared" si="63"/>
        <v>0</v>
      </c>
      <c r="DK123" s="5">
        <f t="shared" si="33"/>
        <v>0</v>
      </c>
      <c r="DL123" s="5">
        <f t="shared" si="34"/>
        <v>0</v>
      </c>
      <c r="DM123" s="5">
        <f t="shared" si="35"/>
        <v>0</v>
      </c>
      <c r="DN123" s="5">
        <f t="shared" si="36"/>
        <v>0</v>
      </c>
      <c r="DO123" s="5">
        <f t="shared" si="37"/>
        <v>0</v>
      </c>
      <c r="DP123" s="5">
        <f t="shared" si="38"/>
        <v>0</v>
      </c>
    </row>
    <row r="124" spans="1:120" x14ac:dyDescent="0.55000000000000004">
      <c r="A124" t="s">
        <v>169</v>
      </c>
      <c r="B124" s="6">
        <f t="shared" ref="B124:BM126" si="65">B82+B40</f>
        <v>0</v>
      </c>
      <c r="C124" s="6">
        <f t="shared" si="65"/>
        <v>0</v>
      </c>
      <c r="D124" s="6">
        <f t="shared" si="65"/>
        <v>0</v>
      </c>
      <c r="E124" s="6">
        <f t="shared" si="65"/>
        <v>0</v>
      </c>
      <c r="F124" s="6">
        <f t="shared" si="65"/>
        <v>0</v>
      </c>
      <c r="G124" s="6">
        <f t="shared" si="65"/>
        <v>0</v>
      </c>
      <c r="H124" s="6">
        <f t="shared" si="65"/>
        <v>0</v>
      </c>
      <c r="I124" s="6">
        <f t="shared" si="65"/>
        <v>0</v>
      </c>
      <c r="J124" s="6">
        <f t="shared" si="65"/>
        <v>0</v>
      </c>
      <c r="K124" s="6">
        <f t="shared" si="65"/>
        <v>0</v>
      </c>
      <c r="L124" s="6">
        <f t="shared" si="65"/>
        <v>0</v>
      </c>
      <c r="M124" s="6">
        <f t="shared" si="65"/>
        <v>0</v>
      </c>
      <c r="N124" s="6">
        <f t="shared" si="65"/>
        <v>0</v>
      </c>
      <c r="O124" s="6">
        <f t="shared" si="65"/>
        <v>0</v>
      </c>
      <c r="P124" s="6">
        <f t="shared" si="65"/>
        <v>0</v>
      </c>
      <c r="Q124" s="6">
        <f t="shared" si="65"/>
        <v>0</v>
      </c>
      <c r="R124" s="6">
        <f t="shared" si="65"/>
        <v>0</v>
      </c>
      <c r="S124" s="6">
        <f t="shared" si="65"/>
        <v>0</v>
      </c>
      <c r="T124" s="6">
        <f t="shared" si="65"/>
        <v>0</v>
      </c>
      <c r="U124" s="6">
        <f t="shared" si="65"/>
        <v>0</v>
      </c>
      <c r="V124" s="6">
        <f t="shared" si="65"/>
        <v>0</v>
      </c>
      <c r="W124" s="6">
        <f t="shared" si="65"/>
        <v>0</v>
      </c>
      <c r="X124" s="6">
        <f t="shared" si="65"/>
        <v>0</v>
      </c>
      <c r="Y124" s="6">
        <f t="shared" si="65"/>
        <v>0</v>
      </c>
      <c r="Z124" s="6">
        <f t="shared" si="65"/>
        <v>0</v>
      </c>
      <c r="AA124" s="6">
        <f t="shared" si="65"/>
        <v>0</v>
      </c>
      <c r="AB124" s="6">
        <f t="shared" si="65"/>
        <v>0</v>
      </c>
      <c r="AC124" s="6">
        <f t="shared" si="65"/>
        <v>0</v>
      </c>
      <c r="AD124" s="6">
        <f t="shared" si="65"/>
        <v>0</v>
      </c>
      <c r="AE124" s="6">
        <f t="shared" si="65"/>
        <v>0</v>
      </c>
      <c r="AF124" s="6">
        <f t="shared" si="65"/>
        <v>0</v>
      </c>
      <c r="AG124" s="6">
        <f t="shared" si="65"/>
        <v>0</v>
      </c>
      <c r="AH124" s="6">
        <f t="shared" si="65"/>
        <v>0</v>
      </c>
      <c r="AI124" s="6">
        <f t="shared" si="65"/>
        <v>0</v>
      </c>
      <c r="AJ124" s="6">
        <f t="shared" si="65"/>
        <v>0</v>
      </c>
      <c r="AK124" s="6">
        <f t="shared" si="65"/>
        <v>0</v>
      </c>
      <c r="AL124" s="6">
        <f t="shared" si="65"/>
        <v>0</v>
      </c>
      <c r="AM124" s="6">
        <f t="shared" si="65"/>
        <v>0</v>
      </c>
      <c r="AN124" s="6">
        <f t="shared" si="65"/>
        <v>0</v>
      </c>
      <c r="AO124" s="6">
        <f t="shared" si="65"/>
        <v>0</v>
      </c>
      <c r="AP124" s="6">
        <f t="shared" si="65"/>
        <v>0</v>
      </c>
      <c r="AQ124" s="6">
        <f t="shared" si="65"/>
        <v>0</v>
      </c>
      <c r="AR124" s="6">
        <f t="shared" si="65"/>
        <v>0</v>
      </c>
      <c r="AS124" s="6">
        <f t="shared" si="65"/>
        <v>0</v>
      </c>
      <c r="AT124" s="6">
        <f t="shared" si="65"/>
        <v>0</v>
      </c>
      <c r="AU124" s="6">
        <f t="shared" si="65"/>
        <v>0</v>
      </c>
      <c r="AV124" s="6">
        <f t="shared" si="65"/>
        <v>0</v>
      </c>
      <c r="AW124" s="6">
        <f t="shared" si="65"/>
        <v>0</v>
      </c>
      <c r="AX124" s="6">
        <f t="shared" si="65"/>
        <v>0</v>
      </c>
      <c r="AY124" s="6">
        <f t="shared" si="65"/>
        <v>0</v>
      </c>
      <c r="AZ124" s="6">
        <f t="shared" si="65"/>
        <v>0</v>
      </c>
      <c r="BA124" s="6">
        <f t="shared" si="65"/>
        <v>0</v>
      </c>
      <c r="BB124" s="6">
        <f t="shared" si="65"/>
        <v>0</v>
      </c>
      <c r="BC124" s="6">
        <f t="shared" si="65"/>
        <v>0</v>
      </c>
      <c r="BD124" s="6">
        <f t="shared" si="65"/>
        <v>0</v>
      </c>
      <c r="BE124" s="6">
        <f t="shared" si="65"/>
        <v>0</v>
      </c>
      <c r="BF124" s="6">
        <f t="shared" si="65"/>
        <v>0</v>
      </c>
      <c r="BG124" s="6">
        <f t="shared" si="65"/>
        <v>0</v>
      </c>
      <c r="BH124" s="6">
        <f t="shared" si="65"/>
        <v>0</v>
      </c>
      <c r="BI124" s="6">
        <f t="shared" si="65"/>
        <v>0</v>
      </c>
      <c r="BJ124" s="6">
        <f t="shared" si="65"/>
        <v>0</v>
      </c>
      <c r="BK124" s="6">
        <f t="shared" si="65"/>
        <v>0</v>
      </c>
      <c r="BL124" s="6">
        <f t="shared" si="65"/>
        <v>0</v>
      </c>
      <c r="BM124" s="6">
        <f t="shared" si="65"/>
        <v>0</v>
      </c>
      <c r="BN124" s="6">
        <f t="shared" si="63"/>
        <v>0</v>
      </c>
      <c r="BO124" s="6">
        <f t="shared" si="63"/>
        <v>0</v>
      </c>
      <c r="BP124" s="6">
        <f t="shared" si="63"/>
        <v>0</v>
      </c>
      <c r="BQ124" s="6">
        <f t="shared" si="63"/>
        <v>0</v>
      </c>
      <c r="BR124" s="6">
        <f t="shared" si="63"/>
        <v>0</v>
      </c>
      <c r="BS124" s="6">
        <f t="shared" si="63"/>
        <v>0</v>
      </c>
      <c r="BT124" s="6">
        <f t="shared" si="63"/>
        <v>0</v>
      </c>
      <c r="BU124" s="6">
        <f t="shared" si="63"/>
        <v>0</v>
      </c>
      <c r="BV124" s="6">
        <f t="shared" si="63"/>
        <v>0</v>
      </c>
      <c r="BW124" s="6">
        <f t="shared" si="63"/>
        <v>0</v>
      </c>
      <c r="BX124" s="6">
        <f t="shared" si="63"/>
        <v>0</v>
      </c>
      <c r="BY124" s="6">
        <f t="shared" si="63"/>
        <v>0</v>
      </c>
      <c r="BZ124" s="6">
        <f t="shared" si="63"/>
        <v>0</v>
      </c>
      <c r="CA124" s="6">
        <f t="shared" si="63"/>
        <v>0</v>
      </c>
      <c r="CB124" s="6">
        <f t="shared" si="63"/>
        <v>0</v>
      </c>
      <c r="CC124" s="6">
        <f t="shared" si="63"/>
        <v>0</v>
      </c>
      <c r="CD124" s="6">
        <f t="shared" si="63"/>
        <v>0</v>
      </c>
      <c r="CE124" s="6">
        <f t="shared" si="63"/>
        <v>0</v>
      </c>
      <c r="CF124" s="6">
        <f t="shared" si="63"/>
        <v>0</v>
      </c>
      <c r="CG124" s="6">
        <f t="shared" si="63"/>
        <v>0</v>
      </c>
      <c r="CH124" s="6">
        <f t="shared" si="63"/>
        <v>0</v>
      </c>
      <c r="CI124" s="6">
        <f t="shared" si="63"/>
        <v>0</v>
      </c>
      <c r="CJ124" s="6">
        <f t="shared" si="63"/>
        <v>0</v>
      </c>
      <c r="CK124" s="6">
        <f t="shared" si="63"/>
        <v>0</v>
      </c>
      <c r="CL124" s="6">
        <f t="shared" si="63"/>
        <v>0</v>
      </c>
      <c r="CM124" s="6">
        <f t="shared" si="63"/>
        <v>0</v>
      </c>
      <c r="CN124" s="6">
        <f t="shared" si="63"/>
        <v>0</v>
      </c>
      <c r="CO124" s="6">
        <f t="shared" si="63"/>
        <v>0</v>
      </c>
      <c r="CP124" s="6">
        <f t="shared" si="63"/>
        <v>0</v>
      </c>
      <c r="CQ124" s="6">
        <f t="shared" si="63"/>
        <v>0</v>
      </c>
      <c r="CR124" s="6">
        <f t="shared" si="63"/>
        <v>0</v>
      </c>
      <c r="CS124" s="6">
        <f t="shared" si="63"/>
        <v>0</v>
      </c>
      <c r="CT124" s="6">
        <f t="shared" si="63"/>
        <v>0</v>
      </c>
      <c r="CU124" s="6">
        <f t="shared" si="63"/>
        <v>0</v>
      </c>
      <c r="CV124" s="6">
        <f t="shared" si="63"/>
        <v>0</v>
      </c>
      <c r="CW124" s="6">
        <f t="shared" si="63"/>
        <v>0</v>
      </c>
      <c r="CX124" s="6">
        <f t="shared" si="63"/>
        <v>0</v>
      </c>
      <c r="CY124" s="6">
        <f t="shared" si="63"/>
        <v>0</v>
      </c>
      <c r="CZ124" s="6">
        <f t="shared" si="63"/>
        <v>0</v>
      </c>
      <c r="DA124" s="6">
        <f t="shared" si="63"/>
        <v>0</v>
      </c>
      <c r="DB124" s="6">
        <f t="shared" si="63"/>
        <v>0</v>
      </c>
      <c r="DC124" s="6">
        <f t="shared" si="63"/>
        <v>0</v>
      </c>
      <c r="DD124" s="6">
        <f t="shared" si="63"/>
        <v>0</v>
      </c>
      <c r="DE124" s="6">
        <f t="shared" si="63"/>
        <v>0</v>
      </c>
      <c r="DF124" s="6">
        <f t="shared" si="63"/>
        <v>0</v>
      </c>
      <c r="DG124" s="6">
        <f t="shared" si="63"/>
        <v>0</v>
      </c>
      <c r="DH124" s="6">
        <f t="shared" si="63"/>
        <v>0</v>
      </c>
      <c r="DI124" s="6">
        <f t="shared" si="63"/>
        <v>0</v>
      </c>
      <c r="DJ124" s="6">
        <f t="shared" si="63"/>
        <v>0</v>
      </c>
      <c r="DK124" s="5">
        <f t="shared" si="33"/>
        <v>0</v>
      </c>
      <c r="DL124" s="5">
        <f t="shared" si="34"/>
        <v>0</v>
      </c>
      <c r="DM124" s="5">
        <f t="shared" si="35"/>
        <v>0</v>
      </c>
      <c r="DN124" s="5">
        <f t="shared" si="36"/>
        <v>0</v>
      </c>
      <c r="DO124" s="5">
        <f t="shared" si="37"/>
        <v>0</v>
      </c>
      <c r="DP124" s="5">
        <f t="shared" si="38"/>
        <v>0</v>
      </c>
    </row>
    <row r="125" spans="1:120" x14ac:dyDescent="0.55000000000000004">
      <c r="A125" t="s">
        <v>170</v>
      </c>
      <c r="B125" s="6">
        <f t="shared" si="65"/>
        <v>0</v>
      </c>
      <c r="C125" s="6">
        <f t="shared" si="65"/>
        <v>0</v>
      </c>
      <c r="D125" s="6">
        <f t="shared" si="65"/>
        <v>0</v>
      </c>
      <c r="E125" s="6">
        <f t="shared" si="65"/>
        <v>0</v>
      </c>
      <c r="F125" s="6">
        <f t="shared" si="65"/>
        <v>0</v>
      </c>
      <c r="G125" s="6">
        <f t="shared" si="65"/>
        <v>0</v>
      </c>
      <c r="H125" s="6">
        <f t="shared" si="65"/>
        <v>0</v>
      </c>
      <c r="I125" s="6">
        <f t="shared" si="65"/>
        <v>0</v>
      </c>
      <c r="J125" s="6">
        <f t="shared" si="65"/>
        <v>0</v>
      </c>
      <c r="K125" s="6">
        <f t="shared" si="65"/>
        <v>0</v>
      </c>
      <c r="L125" s="6">
        <f t="shared" si="65"/>
        <v>0</v>
      </c>
      <c r="M125" s="6">
        <f t="shared" si="65"/>
        <v>0</v>
      </c>
      <c r="N125" s="6">
        <f t="shared" si="65"/>
        <v>0</v>
      </c>
      <c r="O125" s="6">
        <f t="shared" si="65"/>
        <v>0</v>
      </c>
      <c r="P125" s="6">
        <f t="shared" si="65"/>
        <v>0</v>
      </c>
      <c r="Q125" s="6">
        <f t="shared" si="65"/>
        <v>0</v>
      </c>
      <c r="R125" s="6">
        <f t="shared" si="65"/>
        <v>0</v>
      </c>
      <c r="S125" s="6">
        <f t="shared" si="65"/>
        <v>0</v>
      </c>
      <c r="T125" s="6">
        <f t="shared" si="65"/>
        <v>0</v>
      </c>
      <c r="U125" s="6">
        <f t="shared" si="65"/>
        <v>0</v>
      </c>
      <c r="V125" s="6">
        <f t="shared" si="65"/>
        <v>0</v>
      </c>
      <c r="W125" s="6">
        <f t="shared" si="65"/>
        <v>0</v>
      </c>
      <c r="X125" s="6">
        <f t="shared" si="65"/>
        <v>0</v>
      </c>
      <c r="Y125" s="6">
        <f t="shared" si="65"/>
        <v>0</v>
      </c>
      <c r="Z125" s="6">
        <f t="shared" si="65"/>
        <v>0</v>
      </c>
      <c r="AA125" s="6">
        <f t="shared" si="65"/>
        <v>0</v>
      </c>
      <c r="AB125" s="6">
        <f t="shared" si="65"/>
        <v>0</v>
      </c>
      <c r="AC125" s="6">
        <f t="shared" si="65"/>
        <v>0</v>
      </c>
      <c r="AD125" s="6">
        <f t="shared" si="65"/>
        <v>0</v>
      </c>
      <c r="AE125" s="6">
        <f t="shared" si="65"/>
        <v>0</v>
      </c>
      <c r="AF125" s="6">
        <f t="shared" si="65"/>
        <v>0</v>
      </c>
      <c r="AG125" s="6">
        <f t="shared" si="65"/>
        <v>0</v>
      </c>
      <c r="AH125" s="6">
        <f t="shared" si="65"/>
        <v>0</v>
      </c>
      <c r="AI125" s="6">
        <f t="shared" si="65"/>
        <v>0</v>
      </c>
      <c r="AJ125" s="6">
        <f t="shared" si="65"/>
        <v>0</v>
      </c>
      <c r="AK125" s="6">
        <f t="shared" si="65"/>
        <v>0</v>
      </c>
      <c r="AL125" s="6">
        <f t="shared" si="65"/>
        <v>0</v>
      </c>
      <c r="AM125" s="6">
        <f t="shared" si="65"/>
        <v>0</v>
      </c>
      <c r="AN125" s="6">
        <f t="shared" si="65"/>
        <v>0</v>
      </c>
      <c r="AO125" s="6">
        <f t="shared" si="65"/>
        <v>0</v>
      </c>
      <c r="AP125" s="6">
        <f t="shared" si="65"/>
        <v>0</v>
      </c>
      <c r="AQ125" s="6">
        <f t="shared" si="65"/>
        <v>0</v>
      </c>
      <c r="AR125" s="6">
        <f t="shared" si="65"/>
        <v>0</v>
      </c>
      <c r="AS125" s="6">
        <f t="shared" si="65"/>
        <v>0</v>
      </c>
      <c r="AT125" s="6">
        <f t="shared" si="65"/>
        <v>0</v>
      </c>
      <c r="AU125" s="6">
        <f t="shared" si="65"/>
        <v>0</v>
      </c>
      <c r="AV125" s="6">
        <f t="shared" si="65"/>
        <v>0</v>
      </c>
      <c r="AW125" s="6">
        <f t="shared" si="65"/>
        <v>0</v>
      </c>
      <c r="AX125" s="6">
        <f t="shared" si="65"/>
        <v>0</v>
      </c>
      <c r="AY125" s="6">
        <f t="shared" si="65"/>
        <v>0</v>
      </c>
      <c r="AZ125" s="6">
        <f t="shared" si="65"/>
        <v>0</v>
      </c>
      <c r="BA125" s="6">
        <f t="shared" si="65"/>
        <v>0</v>
      </c>
      <c r="BB125" s="6">
        <f t="shared" si="65"/>
        <v>0</v>
      </c>
      <c r="BC125" s="6">
        <f t="shared" si="65"/>
        <v>0</v>
      </c>
      <c r="BD125" s="6">
        <f t="shared" si="65"/>
        <v>0</v>
      </c>
      <c r="BE125" s="6">
        <f t="shared" si="65"/>
        <v>0</v>
      </c>
      <c r="BF125" s="6">
        <f t="shared" si="65"/>
        <v>0</v>
      </c>
      <c r="BG125" s="6">
        <f t="shared" si="65"/>
        <v>0</v>
      </c>
      <c r="BH125" s="6">
        <f t="shared" si="65"/>
        <v>0</v>
      </c>
      <c r="BI125" s="6">
        <f t="shared" si="65"/>
        <v>0</v>
      </c>
      <c r="BJ125" s="6">
        <f t="shared" si="65"/>
        <v>0</v>
      </c>
      <c r="BK125" s="6">
        <f t="shared" si="65"/>
        <v>0</v>
      </c>
      <c r="BL125" s="6">
        <f t="shared" si="65"/>
        <v>0</v>
      </c>
      <c r="BM125" s="6">
        <f t="shared" si="65"/>
        <v>0</v>
      </c>
      <c r="BN125" s="6">
        <f t="shared" si="63"/>
        <v>0</v>
      </c>
      <c r="BO125" s="6">
        <f t="shared" si="63"/>
        <v>0</v>
      </c>
      <c r="BP125" s="6">
        <f t="shared" si="63"/>
        <v>0</v>
      </c>
      <c r="BQ125" s="6">
        <f t="shared" si="63"/>
        <v>0</v>
      </c>
      <c r="BR125" s="6">
        <f t="shared" si="63"/>
        <v>0</v>
      </c>
      <c r="BS125" s="6">
        <f t="shared" si="63"/>
        <v>0</v>
      </c>
      <c r="BT125" s="6">
        <f t="shared" si="63"/>
        <v>0</v>
      </c>
      <c r="BU125" s="6">
        <f t="shared" si="63"/>
        <v>0</v>
      </c>
      <c r="BV125" s="6">
        <f t="shared" si="63"/>
        <v>0</v>
      </c>
      <c r="BW125" s="6">
        <f t="shared" si="63"/>
        <v>0</v>
      </c>
      <c r="BX125" s="6">
        <f t="shared" si="63"/>
        <v>0</v>
      </c>
      <c r="BY125" s="6">
        <f t="shared" si="63"/>
        <v>0</v>
      </c>
      <c r="BZ125" s="6">
        <f t="shared" si="63"/>
        <v>0</v>
      </c>
      <c r="CA125" s="6">
        <f t="shared" si="63"/>
        <v>0</v>
      </c>
      <c r="CB125" s="6">
        <f t="shared" si="63"/>
        <v>0</v>
      </c>
      <c r="CC125" s="6">
        <f t="shared" si="63"/>
        <v>0</v>
      </c>
      <c r="CD125" s="6">
        <f t="shared" si="63"/>
        <v>0</v>
      </c>
      <c r="CE125" s="6">
        <f t="shared" si="63"/>
        <v>0</v>
      </c>
      <c r="CF125" s="6">
        <f t="shared" si="63"/>
        <v>0</v>
      </c>
      <c r="CG125" s="6">
        <f t="shared" si="63"/>
        <v>0</v>
      </c>
      <c r="CH125" s="6">
        <f t="shared" si="63"/>
        <v>0</v>
      </c>
      <c r="CI125" s="6">
        <f t="shared" si="63"/>
        <v>0</v>
      </c>
      <c r="CJ125" s="6">
        <f t="shared" si="63"/>
        <v>0</v>
      </c>
      <c r="CK125" s="6">
        <f t="shared" si="63"/>
        <v>0</v>
      </c>
      <c r="CL125" s="6">
        <f t="shared" si="63"/>
        <v>0</v>
      </c>
      <c r="CM125" s="6">
        <f t="shared" si="63"/>
        <v>0</v>
      </c>
      <c r="CN125" s="6">
        <f t="shared" si="63"/>
        <v>0</v>
      </c>
      <c r="CO125" s="6">
        <f t="shared" si="63"/>
        <v>0</v>
      </c>
      <c r="CP125" s="6">
        <f t="shared" si="63"/>
        <v>0</v>
      </c>
      <c r="CQ125" s="6">
        <f t="shared" si="63"/>
        <v>0</v>
      </c>
      <c r="CR125" s="6">
        <f t="shared" si="63"/>
        <v>0</v>
      </c>
      <c r="CS125" s="6">
        <f t="shared" si="63"/>
        <v>0</v>
      </c>
      <c r="CT125" s="6">
        <f t="shared" si="63"/>
        <v>0</v>
      </c>
      <c r="CU125" s="6">
        <f t="shared" si="63"/>
        <v>0</v>
      </c>
      <c r="CV125" s="6">
        <f t="shared" si="63"/>
        <v>0</v>
      </c>
      <c r="CW125" s="6">
        <f t="shared" si="63"/>
        <v>0</v>
      </c>
      <c r="CX125" s="6">
        <f t="shared" si="63"/>
        <v>0</v>
      </c>
      <c r="CY125" s="6">
        <f t="shared" si="63"/>
        <v>0</v>
      </c>
      <c r="CZ125" s="6">
        <f t="shared" si="63"/>
        <v>0</v>
      </c>
      <c r="DA125" s="6">
        <f t="shared" si="63"/>
        <v>0</v>
      </c>
      <c r="DB125" s="6">
        <f t="shared" si="63"/>
        <v>0</v>
      </c>
      <c r="DC125" s="6">
        <f t="shared" si="63"/>
        <v>0</v>
      </c>
      <c r="DD125" s="6">
        <f t="shared" si="63"/>
        <v>0</v>
      </c>
      <c r="DE125" s="6">
        <f t="shared" si="63"/>
        <v>0</v>
      </c>
      <c r="DF125" s="6">
        <f t="shared" si="63"/>
        <v>0</v>
      </c>
      <c r="DG125" s="6">
        <f t="shared" si="63"/>
        <v>0</v>
      </c>
      <c r="DH125" s="6">
        <f t="shared" si="63"/>
        <v>0</v>
      </c>
      <c r="DI125" s="6">
        <f t="shared" si="63"/>
        <v>0</v>
      </c>
      <c r="DJ125" s="6">
        <f t="shared" si="63"/>
        <v>0</v>
      </c>
      <c r="DK125" s="5">
        <f t="shared" si="33"/>
        <v>0</v>
      </c>
      <c r="DL125" s="5">
        <f t="shared" si="34"/>
        <v>0</v>
      </c>
      <c r="DM125" s="5">
        <f t="shared" si="35"/>
        <v>0</v>
      </c>
      <c r="DN125" s="5">
        <f t="shared" si="36"/>
        <v>0</v>
      </c>
      <c r="DO125" s="5">
        <f t="shared" si="37"/>
        <v>0</v>
      </c>
      <c r="DP125" s="5">
        <f t="shared" si="38"/>
        <v>0</v>
      </c>
    </row>
    <row r="126" spans="1:120" x14ac:dyDescent="0.55000000000000004">
      <c r="A126" t="s">
        <v>171</v>
      </c>
      <c r="B126" s="6">
        <f t="shared" si="65"/>
        <v>0</v>
      </c>
      <c r="C126" s="6">
        <f t="shared" si="65"/>
        <v>0</v>
      </c>
      <c r="D126" s="6">
        <f t="shared" si="65"/>
        <v>0</v>
      </c>
      <c r="E126" s="6">
        <f t="shared" si="65"/>
        <v>0</v>
      </c>
      <c r="F126" s="6">
        <f t="shared" si="65"/>
        <v>0</v>
      </c>
      <c r="G126" s="6">
        <f t="shared" si="65"/>
        <v>0</v>
      </c>
      <c r="H126" s="6">
        <f t="shared" si="65"/>
        <v>0</v>
      </c>
      <c r="I126" s="6">
        <f t="shared" si="65"/>
        <v>0</v>
      </c>
      <c r="J126" s="6">
        <f t="shared" si="65"/>
        <v>0</v>
      </c>
      <c r="K126" s="6">
        <f t="shared" si="65"/>
        <v>0</v>
      </c>
      <c r="L126" s="6">
        <f t="shared" si="65"/>
        <v>0</v>
      </c>
      <c r="M126" s="6">
        <f t="shared" si="65"/>
        <v>0</v>
      </c>
      <c r="N126" s="6">
        <f t="shared" si="65"/>
        <v>0</v>
      </c>
      <c r="O126" s="6">
        <f t="shared" si="65"/>
        <v>0</v>
      </c>
      <c r="P126" s="6">
        <f t="shared" si="65"/>
        <v>0</v>
      </c>
      <c r="Q126" s="6">
        <f t="shared" si="65"/>
        <v>0</v>
      </c>
      <c r="R126" s="6">
        <f t="shared" si="65"/>
        <v>0</v>
      </c>
      <c r="S126" s="6">
        <f t="shared" si="65"/>
        <v>0</v>
      </c>
      <c r="T126" s="6">
        <f t="shared" si="65"/>
        <v>0</v>
      </c>
      <c r="U126" s="6">
        <f t="shared" si="65"/>
        <v>0</v>
      </c>
      <c r="V126" s="6">
        <f t="shared" si="65"/>
        <v>0</v>
      </c>
      <c r="W126" s="6">
        <f t="shared" si="65"/>
        <v>0</v>
      </c>
      <c r="X126" s="6">
        <f t="shared" si="65"/>
        <v>0</v>
      </c>
      <c r="Y126" s="6">
        <f t="shared" si="65"/>
        <v>0</v>
      </c>
      <c r="Z126" s="6">
        <f t="shared" si="65"/>
        <v>0</v>
      </c>
      <c r="AA126" s="6">
        <f t="shared" si="65"/>
        <v>0</v>
      </c>
      <c r="AB126" s="6">
        <f t="shared" si="65"/>
        <v>0</v>
      </c>
      <c r="AC126" s="6">
        <f t="shared" si="65"/>
        <v>0</v>
      </c>
      <c r="AD126" s="6">
        <f t="shared" si="65"/>
        <v>0</v>
      </c>
      <c r="AE126" s="6">
        <f t="shared" si="65"/>
        <v>0</v>
      </c>
      <c r="AF126" s="6">
        <f t="shared" si="65"/>
        <v>0</v>
      </c>
      <c r="AG126" s="6">
        <f t="shared" si="65"/>
        <v>0</v>
      </c>
      <c r="AH126" s="6">
        <f t="shared" si="65"/>
        <v>0</v>
      </c>
      <c r="AI126" s="6">
        <f t="shared" si="65"/>
        <v>0</v>
      </c>
      <c r="AJ126" s="6">
        <f t="shared" si="65"/>
        <v>0</v>
      </c>
      <c r="AK126" s="6">
        <f t="shared" si="65"/>
        <v>0</v>
      </c>
      <c r="AL126" s="6">
        <f t="shared" si="65"/>
        <v>0</v>
      </c>
      <c r="AM126" s="6">
        <f t="shared" si="65"/>
        <v>0</v>
      </c>
      <c r="AN126" s="6">
        <f t="shared" si="65"/>
        <v>0</v>
      </c>
      <c r="AO126" s="6">
        <f t="shared" si="65"/>
        <v>0</v>
      </c>
      <c r="AP126" s="6">
        <f t="shared" si="65"/>
        <v>0</v>
      </c>
      <c r="AQ126" s="6">
        <f t="shared" si="65"/>
        <v>0</v>
      </c>
      <c r="AR126" s="6">
        <f t="shared" si="65"/>
        <v>0</v>
      </c>
      <c r="AS126" s="6">
        <f t="shared" si="65"/>
        <v>0</v>
      </c>
      <c r="AT126" s="6">
        <f t="shared" si="65"/>
        <v>0</v>
      </c>
      <c r="AU126" s="6">
        <f t="shared" si="65"/>
        <v>0</v>
      </c>
      <c r="AV126" s="6">
        <f t="shared" si="65"/>
        <v>0</v>
      </c>
      <c r="AW126" s="6">
        <f t="shared" si="65"/>
        <v>0</v>
      </c>
      <c r="AX126" s="6">
        <f t="shared" si="65"/>
        <v>0</v>
      </c>
      <c r="AY126" s="6">
        <f t="shared" si="65"/>
        <v>0</v>
      </c>
      <c r="AZ126" s="6">
        <f t="shared" si="65"/>
        <v>0</v>
      </c>
      <c r="BA126" s="6">
        <f t="shared" si="65"/>
        <v>0</v>
      </c>
      <c r="BB126" s="6">
        <f t="shared" si="65"/>
        <v>0</v>
      </c>
      <c r="BC126" s="6">
        <f t="shared" si="65"/>
        <v>0</v>
      </c>
      <c r="BD126" s="6">
        <f t="shared" si="65"/>
        <v>0</v>
      </c>
      <c r="BE126" s="6">
        <f t="shared" si="65"/>
        <v>0</v>
      </c>
      <c r="BF126" s="6">
        <f t="shared" si="65"/>
        <v>0</v>
      </c>
      <c r="BG126" s="6">
        <f t="shared" si="65"/>
        <v>0</v>
      </c>
      <c r="BH126" s="6">
        <f t="shared" si="65"/>
        <v>0</v>
      </c>
      <c r="BI126" s="6">
        <f t="shared" si="65"/>
        <v>0</v>
      </c>
      <c r="BJ126" s="6">
        <f t="shared" si="65"/>
        <v>0</v>
      </c>
      <c r="BK126" s="6">
        <f t="shared" si="65"/>
        <v>0</v>
      </c>
      <c r="BL126" s="6">
        <f t="shared" si="65"/>
        <v>0</v>
      </c>
      <c r="BM126" s="6">
        <f t="shared" si="65"/>
        <v>0</v>
      </c>
      <c r="BN126" s="6">
        <f t="shared" si="63"/>
        <v>0</v>
      </c>
      <c r="BO126" s="6">
        <f t="shared" si="63"/>
        <v>0</v>
      </c>
      <c r="BP126" s="6">
        <f t="shared" si="63"/>
        <v>0</v>
      </c>
      <c r="BQ126" s="6">
        <f t="shared" si="63"/>
        <v>0</v>
      </c>
      <c r="BR126" s="6">
        <f t="shared" si="63"/>
        <v>0</v>
      </c>
      <c r="BS126" s="6">
        <f t="shared" si="63"/>
        <v>0</v>
      </c>
      <c r="BT126" s="6">
        <f t="shared" si="63"/>
        <v>0</v>
      </c>
      <c r="BU126" s="6">
        <f t="shared" si="63"/>
        <v>0</v>
      </c>
      <c r="BV126" s="6">
        <f t="shared" si="63"/>
        <v>0</v>
      </c>
      <c r="BW126" s="6">
        <f t="shared" si="63"/>
        <v>0</v>
      </c>
      <c r="BX126" s="6">
        <f t="shared" ref="BX126:DJ126" si="66">BX84+BX42</f>
        <v>0</v>
      </c>
      <c r="BY126" s="6">
        <f t="shared" si="66"/>
        <v>0</v>
      </c>
      <c r="BZ126" s="6">
        <f t="shared" si="66"/>
        <v>0</v>
      </c>
      <c r="CA126" s="6">
        <f t="shared" si="66"/>
        <v>0</v>
      </c>
      <c r="CB126" s="6">
        <f t="shared" si="66"/>
        <v>0</v>
      </c>
      <c r="CC126" s="6">
        <f t="shared" si="66"/>
        <v>0</v>
      </c>
      <c r="CD126" s="6">
        <f t="shared" si="66"/>
        <v>0</v>
      </c>
      <c r="CE126" s="6">
        <f t="shared" si="66"/>
        <v>0</v>
      </c>
      <c r="CF126" s="6">
        <f t="shared" si="66"/>
        <v>0</v>
      </c>
      <c r="CG126" s="6">
        <f t="shared" si="66"/>
        <v>0</v>
      </c>
      <c r="CH126" s="6">
        <f t="shared" si="66"/>
        <v>0</v>
      </c>
      <c r="CI126" s="6">
        <f t="shared" si="66"/>
        <v>0</v>
      </c>
      <c r="CJ126" s="6">
        <f t="shared" si="66"/>
        <v>0</v>
      </c>
      <c r="CK126" s="6">
        <f t="shared" si="66"/>
        <v>0</v>
      </c>
      <c r="CL126" s="6">
        <f t="shared" si="66"/>
        <v>0</v>
      </c>
      <c r="CM126" s="6">
        <f t="shared" si="66"/>
        <v>0</v>
      </c>
      <c r="CN126" s="6">
        <f t="shared" si="66"/>
        <v>0</v>
      </c>
      <c r="CO126" s="6">
        <f t="shared" si="66"/>
        <v>0</v>
      </c>
      <c r="CP126" s="6">
        <f t="shared" si="66"/>
        <v>0</v>
      </c>
      <c r="CQ126" s="6">
        <f t="shared" si="66"/>
        <v>0</v>
      </c>
      <c r="CR126" s="6">
        <f t="shared" si="66"/>
        <v>0</v>
      </c>
      <c r="CS126" s="6">
        <f t="shared" si="66"/>
        <v>0</v>
      </c>
      <c r="CT126" s="6">
        <f t="shared" si="66"/>
        <v>0</v>
      </c>
      <c r="CU126" s="6">
        <f t="shared" si="66"/>
        <v>0</v>
      </c>
      <c r="CV126" s="6">
        <f t="shared" si="66"/>
        <v>0</v>
      </c>
      <c r="CW126" s="6">
        <f t="shared" si="66"/>
        <v>0</v>
      </c>
      <c r="CX126" s="6">
        <f t="shared" si="66"/>
        <v>0</v>
      </c>
      <c r="CY126" s="6">
        <f t="shared" si="66"/>
        <v>0</v>
      </c>
      <c r="CZ126" s="6">
        <f t="shared" si="66"/>
        <v>0</v>
      </c>
      <c r="DA126" s="6">
        <f t="shared" si="66"/>
        <v>0</v>
      </c>
      <c r="DB126" s="6">
        <f t="shared" si="66"/>
        <v>0</v>
      </c>
      <c r="DC126" s="6">
        <f t="shared" si="66"/>
        <v>0</v>
      </c>
      <c r="DD126" s="6">
        <f t="shared" si="66"/>
        <v>0</v>
      </c>
      <c r="DE126" s="6">
        <f t="shared" si="66"/>
        <v>0</v>
      </c>
      <c r="DF126" s="6">
        <f t="shared" si="66"/>
        <v>0</v>
      </c>
      <c r="DG126" s="6">
        <f t="shared" si="66"/>
        <v>0</v>
      </c>
      <c r="DH126" s="6">
        <f t="shared" si="66"/>
        <v>0</v>
      </c>
      <c r="DI126" s="6">
        <f t="shared" si="66"/>
        <v>0</v>
      </c>
      <c r="DJ126" s="6">
        <f t="shared" si="66"/>
        <v>0</v>
      </c>
      <c r="DK126" s="5">
        <f t="shared" si="33"/>
        <v>0</v>
      </c>
      <c r="DL126" s="5">
        <f t="shared" si="34"/>
        <v>0</v>
      </c>
      <c r="DM126" s="5">
        <f t="shared" si="35"/>
        <v>0</v>
      </c>
      <c r="DN126" s="5">
        <f t="shared" si="36"/>
        <v>0</v>
      </c>
      <c r="DO126" s="5">
        <f t="shared" si="37"/>
        <v>0</v>
      </c>
      <c r="DP126" s="5">
        <f t="shared" si="38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31" zoomScaleNormal="100" workbookViewId="0">
      <selection activeCell="V103" sqref="V103"/>
    </sheetView>
  </sheetViews>
  <sheetFormatPr defaultRowHeight="14.4" x14ac:dyDescent="0.55000000000000004"/>
  <sheetData>
    <row r="1" spans="1:19" x14ac:dyDescent="0.55000000000000004">
      <c r="B1" s="49" t="s">
        <v>204</v>
      </c>
      <c r="C1" s="49"/>
      <c r="D1" s="49"/>
      <c r="E1" s="49"/>
      <c r="F1" s="49"/>
      <c r="G1" s="49"/>
      <c r="H1" s="49" t="s">
        <v>205</v>
      </c>
      <c r="I1" s="49"/>
      <c r="J1" s="49"/>
      <c r="K1" s="49"/>
      <c r="L1" s="49"/>
      <c r="M1" s="49"/>
      <c r="N1" s="49" t="s">
        <v>206</v>
      </c>
      <c r="O1" s="49"/>
      <c r="P1" s="49"/>
      <c r="Q1" s="49"/>
      <c r="R1" s="49"/>
      <c r="S1" s="49"/>
    </row>
    <row r="2" spans="1:19" x14ac:dyDescent="0.55000000000000004">
      <c r="B2" s="49" t="s">
        <v>2</v>
      </c>
      <c r="C2" s="49"/>
      <c r="D2" s="49"/>
      <c r="E2" s="49" t="s">
        <v>3</v>
      </c>
      <c r="F2" s="49"/>
      <c r="G2" s="49"/>
      <c r="H2" s="49" t="s">
        <v>2</v>
      </c>
      <c r="I2" s="49"/>
      <c r="J2" s="49"/>
      <c r="K2" s="49" t="s">
        <v>3</v>
      </c>
      <c r="L2" s="49"/>
      <c r="M2" s="49"/>
      <c r="N2" s="49" t="s">
        <v>2</v>
      </c>
      <c r="O2" s="49"/>
      <c r="P2" s="49"/>
      <c r="Q2" s="49" t="s">
        <v>3</v>
      </c>
      <c r="R2" s="49"/>
      <c r="S2" s="49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f>'Annual Shortages (CRSS)'!DN45</f>
        <v>23616.594000000005</v>
      </c>
      <c r="C5" s="4">
        <f>'Annual Shortages (CRSS)'!DO45</f>
        <v>98757.279999999984</v>
      </c>
      <c r="D5" s="4">
        <f>'Annual Shortages (CRSS)'!DP45</f>
        <v>540967.9219999999</v>
      </c>
      <c r="E5" s="4" t="e">
        <f>'Annual Shortages (ADP)'!DN45</f>
        <v>#NUM!</v>
      </c>
      <c r="F5" s="4" t="e">
        <f>'Annual Shortages (ADP)'!DO45</f>
        <v>#NUM!</v>
      </c>
      <c r="G5" s="4" t="e">
        <f>'Annual Shortages (ADP)'!DP45</f>
        <v>#NUM!</v>
      </c>
      <c r="H5" s="4">
        <f>'Annual Shortages (CRSS)'!DN3</f>
        <v>64840.455999999962</v>
      </c>
      <c r="I5" s="4">
        <f>'Annual Shortages (CRSS)'!DO3</f>
        <v>323348.21999999997</v>
      </c>
      <c r="J5" s="4">
        <f>'Annual Shortages (CRSS)'!DP3</f>
        <v>773942.25999999989</v>
      </c>
      <c r="K5" s="4" t="e">
        <f>'Annual Shortages (ADP)'!DN3</f>
        <v>#NUM!</v>
      </c>
      <c r="L5" s="4" t="e">
        <f>'Annual Shortages (ADP)'!DO3</f>
        <v>#NUM!</v>
      </c>
      <c r="M5" s="4" t="e">
        <f>'Annual Shortages (ADP)'!DP3</f>
        <v>#NUM!</v>
      </c>
      <c r="N5" s="4">
        <f>'Annual Shortages (CRSS)'!DN87</f>
        <v>191376.61200000005</v>
      </c>
      <c r="O5" s="4">
        <f>'Annual Shortages (CRSS)'!DO87</f>
        <v>548012.21</v>
      </c>
      <c r="P5" s="4">
        <f>'Annual Shortages (CRSS)'!DP87</f>
        <v>1101933.798</v>
      </c>
      <c r="Q5" s="4">
        <f>'Annual Shortages (ADP)'!DN87</f>
        <v>0</v>
      </c>
      <c r="R5" s="4">
        <f>'Annual Shortages (ADP)'!DO87</f>
        <v>0</v>
      </c>
      <c r="S5" s="4">
        <f>'Annual Shortages (ADP)'!DP87</f>
        <v>0</v>
      </c>
    </row>
    <row r="6" spans="1:19" x14ac:dyDescent="0.55000000000000004">
      <c r="A6" s="2">
        <v>2022</v>
      </c>
      <c r="B6" s="4">
        <f>'Annual Shortages (CRSS)'!DN46</f>
        <v>23500.356000000003</v>
      </c>
      <c r="C6" s="4">
        <f>'Annual Shortages (CRSS)'!DO46</f>
        <v>105903.12999999999</v>
      </c>
      <c r="D6" s="4">
        <f>'Annual Shortages (CRSS)'!DP46</f>
        <v>641171.05399999989</v>
      </c>
      <c r="E6" s="4" t="e">
        <f>'Annual Shortages (ADP)'!DN46</f>
        <v>#NUM!</v>
      </c>
      <c r="F6" s="4" t="e">
        <f>'Annual Shortages (ADP)'!DO46</f>
        <v>#NUM!</v>
      </c>
      <c r="G6" s="4" t="e">
        <f>'Annual Shortages (ADP)'!DP46</f>
        <v>#NUM!</v>
      </c>
      <c r="H6" s="4">
        <f>'Annual Shortages (CRSS)'!DN4</f>
        <v>25701.667999999911</v>
      </c>
      <c r="I6" s="4">
        <f>'Annual Shortages (CRSS)'!DO4</f>
        <v>330120.01999999973</v>
      </c>
      <c r="J6" s="4">
        <f>'Annual Shortages (CRSS)'!DP4</f>
        <v>783261.24999999965</v>
      </c>
      <c r="K6" s="4" t="e">
        <f>'Annual Shortages (ADP)'!DN4</f>
        <v>#NUM!</v>
      </c>
      <c r="L6" s="4" t="e">
        <f>'Annual Shortages (ADP)'!DO4</f>
        <v>#NUM!</v>
      </c>
      <c r="M6" s="4" t="e">
        <f>'Annual Shortages (ADP)'!DP4</f>
        <v>#NUM!</v>
      </c>
      <c r="N6" s="4">
        <f>'Annual Shortages (CRSS)'!DN88</f>
        <v>161213.8259999998</v>
      </c>
      <c r="O6" s="4">
        <f>'Annual Shortages (CRSS)'!DO88</f>
        <v>560509.66999999993</v>
      </c>
      <c r="P6" s="4">
        <f>'Annual Shortages (CRSS)'!DP88</f>
        <v>1127406.0260000001</v>
      </c>
      <c r="Q6" s="4">
        <f>'Annual Shortages (ADP)'!DN88</f>
        <v>0</v>
      </c>
      <c r="R6" s="4">
        <f>'Annual Shortages (ADP)'!DO88</f>
        <v>0</v>
      </c>
      <c r="S6" s="4">
        <f>'Annual Shortages (ADP)'!DP88</f>
        <v>0</v>
      </c>
    </row>
    <row r="7" spans="1:19" x14ac:dyDescent="0.55000000000000004">
      <c r="A7" s="2">
        <v>2023</v>
      </c>
      <c r="B7" s="4">
        <f>'Annual Shortages (CRSS)'!DN47</f>
        <v>24203.566000000006</v>
      </c>
      <c r="C7" s="4">
        <f>'Annual Shortages (CRSS)'!DO47</f>
        <v>112255.63</v>
      </c>
      <c r="D7" s="4">
        <f>'Annual Shortages (CRSS)'!DP47</f>
        <v>630452.90399999998</v>
      </c>
      <c r="E7" s="4" t="e">
        <f>'Annual Shortages (ADP)'!DN47</f>
        <v>#NUM!</v>
      </c>
      <c r="F7" s="4" t="e">
        <f>'Annual Shortages (ADP)'!DO47</f>
        <v>#NUM!</v>
      </c>
      <c r="G7" s="4" t="e">
        <f>'Annual Shortages (ADP)'!DP47</f>
        <v>#NUM!</v>
      </c>
      <c r="H7" s="4">
        <f>'Annual Shortages (CRSS)'!DN5</f>
        <v>0</v>
      </c>
      <c r="I7" s="4">
        <f>'Annual Shortages (CRSS)'!DO5</f>
        <v>299238.55999999976</v>
      </c>
      <c r="J7" s="4">
        <f>'Annual Shortages (CRSS)'!DP5</f>
        <v>833025.32399999979</v>
      </c>
      <c r="K7" s="4" t="e">
        <f>'Annual Shortages (ADP)'!DN5</f>
        <v>#NUM!</v>
      </c>
      <c r="L7" s="4" t="e">
        <f>'Annual Shortages (ADP)'!DO5</f>
        <v>#NUM!</v>
      </c>
      <c r="M7" s="4" t="e">
        <f>'Annual Shortages (ADP)'!DP5</f>
        <v>#NUM!</v>
      </c>
      <c r="N7" s="4">
        <f>'Annual Shortages (CRSS)'!DN89</f>
        <v>77977.268000000011</v>
      </c>
      <c r="O7" s="4">
        <f>'Annual Shortages (CRSS)'!DO89</f>
        <v>531838.80999999982</v>
      </c>
      <c r="P7" s="4">
        <f>'Annual Shortages (CRSS)'!DP89</f>
        <v>1191317.2040000001</v>
      </c>
      <c r="Q7" s="4">
        <f>'Annual Shortages (ADP)'!DN89</f>
        <v>0</v>
      </c>
      <c r="R7" s="4">
        <f>'Annual Shortages (ADP)'!DO89</f>
        <v>0</v>
      </c>
      <c r="S7" s="4">
        <f>'Annual Shortages (ADP)'!DP89</f>
        <v>0</v>
      </c>
    </row>
    <row r="8" spans="1:19" x14ac:dyDescent="0.55000000000000004">
      <c r="A8" s="2">
        <v>2024</v>
      </c>
      <c r="B8" s="4">
        <f>'Annual Shortages (CRSS)'!DN48</f>
        <v>25002.270000000004</v>
      </c>
      <c r="C8" s="4">
        <f>'Annual Shortages (CRSS)'!DO48</f>
        <v>114458.89</v>
      </c>
      <c r="D8" s="4">
        <f>'Annual Shortages (CRSS)'!DP48</f>
        <v>635155.69999999995</v>
      </c>
      <c r="E8" s="4" t="e">
        <f>'Annual Shortages (ADP)'!DN48</f>
        <v>#NUM!</v>
      </c>
      <c r="F8" s="4" t="e">
        <f>'Annual Shortages (ADP)'!DO48</f>
        <v>#NUM!</v>
      </c>
      <c r="G8" s="4" t="e">
        <f>'Annual Shortages (ADP)'!DP48</f>
        <v>#NUM!</v>
      </c>
      <c r="H8" s="4">
        <f>'Annual Shortages (CRSS)'!DN6</f>
        <v>0</v>
      </c>
      <c r="I8" s="4">
        <f>'Annual Shortages (CRSS)'!DO6</f>
        <v>343471.44000000024</v>
      </c>
      <c r="J8" s="4">
        <f>'Annual Shortages (CRSS)'!DP6</f>
        <v>833774.95200000005</v>
      </c>
      <c r="K8" s="4" t="e">
        <f>'Annual Shortages (ADP)'!DN6</f>
        <v>#NUM!</v>
      </c>
      <c r="L8" s="4" t="e">
        <f>'Annual Shortages (ADP)'!DO6</f>
        <v>#NUM!</v>
      </c>
      <c r="M8" s="4" t="e">
        <f>'Annual Shortages (ADP)'!DP6</f>
        <v>#NUM!</v>
      </c>
      <c r="N8" s="4">
        <f>'Annual Shortages (CRSS)'!DN90</f>
        <v>88566.010000000024</v>
      </c>
      <c r="O8" s="4">
        <f>'Annual Shortages (CRSS)'!DO90</f>
        <v>550099.13000000012</v>
      </c>
      <c r="P8" s="4">
        <f>'Annual Shortages (CRSS)'!DP90</f>
        <v>1294194.0180000002</v>
      </c>
      <c r="Q8" s="4">
        <f>'Annual Shortages (ADP)'!DN90</f>
        <v>0</v>
      </c>
      <c r="R8" s="4">
        <f>'Annual Shortages (ADP)'!DO90</f>
        <v>0</v>
      </c>
      <c r="S8" s="4">
        <f>'Annual Shortages (ADP)'!DP90</f>
        <v>0</v>
      </c>
    </row>
    <row r="9" spans="1:19" x14ac:dyDescent="0.55000000000000004">
      <c r="A9" s="2">
        <v>2025</v>
      </c>
      <c r="B9" s="4">
        <f>'Annual Shortages (CRSS)'!DN49</f>
        <v>25850.366000000005</v>
      </c>
      <c r="C9" s="4">
        <f>'Annual Shortages (CRSS)'!DO49</f>
        <v>117640.22</v>
      </c>
      <c r="D9" s="4">
        <f>'Annual Shortages (CRSS)'!DP49</f>
        <v>639907.228</v>
      </c>
      <c r="E9" s="4" t="e">
        <f>'Annual Shortages (ADP)'!DN49</f>
        <v>#NUM!</v>
      </c>
      <c r="F9" s="4" t="e">
        <f>'Annual Shortages (ADP)'!DO49</f>
        <v>#NUM!</v>
      </c>
      <c r="G9" s="4" t="e">
        <f>'Annual Shortages (ADP)'!DP49</f>
        <v>#NUM!</v>
      </c>
      <c r="H9" s="4">
        <f>'Annual Shortages (CRSS)'!DN7</f>
        <v>0</v>
      </c>
      <c r="I9" s="4">
        <f>'Annual Shortages (CRSS)'!DO7</f>
        <v>348728.31999999995</v>
      </c>
      <c r="J9" s="4">
        <f>'Annual Shortages (CRSS)'!DP7</f>
        <v>892430.82799999998</v>
      </c>
      <c r="K9" s="4" t="e">
        <f>'Annual Shortages (ADP)'!DN7</f>
        <v>#NUM!</v>
      </c>
      <c r="L9" s="4" t="e">
        <f>'Annual Shortages (ADP)'!DO7</f>
        <v>#NUM!</v>
      </c>
      <c r="M9" s="4" t="e">
        <f>'Annual Shortages (ADP)'!DP7</f>
        <v>#NUM!</v>
      </c>
      <c r="N9" s="4">
        <f>'Annual Shortages (CRSS)'!DN91</f>
        <v>75198.379999999946</v>
      </c>
      <c r="O9" s="4">
        <f>'Annual Shortages (CRSS)'!DO91</f>
        <v>613620.83000000007</v>
      </c>
      <c r="P9" s="4">
        <f>'Annual Shortages (CRSS)'!DP91</f>
        <v>1372095.632</v>
      </c>
      <c r="Q9" s="4">
        <f>'Annual Shortages (ADP)'!DN91</f>
        <v>0</v>
      </c>
      <c r="R9" s="4">
        <f>'Annual Shortages (ADP)'!DO91</f>
        <v>0</v>
      </c>
      <c r="S9" s="4">
        <f>'Annual Shortages (ADP)'!DP91</f>
        <v>0</v>
      </c>
    </row>
    <row r="10" spans="1:19" x14ac:dyDescent="0.55000000000000004">
      <c r="A10" s="2">
        <v>2026</v>
      </c>
      <c r="B10" s="4">
        <f>'Annual Shortages (CRSS)'!DN50</f>
        <v>26726.922000000002</v>
      </c>
      <c r="C10" s="4">
        <f>'Annual Shortages (CRSS)'!DO50</f>
        <v>118738.8</v>
      </c>
      <c r="D10" s="4">
        <f>'Annual Shortages (CRSS)'!DP50</f>
        <v>644775.63599999994</v>
      </c>
      <c r="E10" s="4" t="e">
        <f>'Annual Shortages (ADP)'!DN50</f>
        <v>#NUM!</v>
      </c>
      <c r="F10" s="4" t="e">
        <f>'Annual Shortages (ADP)'!DO50</f>
        <v>#NUM!</v>
      </c>
      <c r="G10" s="4" t="e">
        <f>'Annual Shortages (ADP)'!DP50</f>
        <v>#NUM!</v>
      </c>
      <c r="H10" s="4">
        <f>'Annual Shortages (CRSS)'!DN8</f>
        <v>0</v>
      </c>
      <c r="I10" s="4">
        <f>'Annual Shortages (CRSS)'!DO8</f>
        <v>365386.41999999987</v>
      </c>
      <c r="J10" s="4">
        <f>'Annual Shortages (CRSS)'!DP8</f>
        <v>1025361.3959999997</v>
      </c>
      <c r="K10" s="4" t="e">
        <f>'Annual Shortages (ADP)'!DN8</f>
        <v>#NUM!</v>
      </c>
      <c r="L10" s="4" t="e">
        <f>'Annual Shortages (ADP)'!DO8</f>
        <v>#NUM!</v>
      </c>
      <c r="M10" s="4" t="e">
        <f>'Annual Shortages (ADP)'!DP8</f>
        <v>#NUM!</v>
      </c>
      <c r="N10" s="4">
        <f>'Annual Shortages (CRSS)'!DN92</f>
        <v>53203.950000000186</v>
      </c>
      <c r="O10" s="4">
        <f>'Annual Shortages (CRSS)'!DO92</f>
        <v>620349.65</v>
      </c>
      <c r="P10" s="4">
        <f>'Annual Shortages (CRSS)'!DP92</f>
        <v>1472223.858</v>
      </c>
      <c r="Q10" s="4">
        <f>'Annual Shortages (ADP)'!DN92</f>
        <v>0</v>
      </c>
      <c r="R10" s="4">
        <f>'Annual Shortages (ADP)'!DO92</f>
        <v>0</v>
      </c>
      <c r="S10" s="4">
        <f>'Annual Shortages (ADP)'!DP92</f>
        <v>0</v>
      </c>
    </row>
    <row r="11" spans="1:19" x14ac:dyDescent="0.55000000000000004">
      <c r="A11" s="2">
        <v>2027</v>
      </c>
      <c r="B11" s="4">
        <f>'Annual Shortages (CRSS)'!DN51</f>
        <v>28322.105999999996</v>
      </c>
      <c r="C11" s="4">
        <f>'Annual Shortages (CRSS)'!DO51</f>
        <v>120805.99999999997</v>
      </c>
      <c r="D11" s="4">
        <f>'Annual Shortages (CRSS)'!DP51</f>
        <v>653617.51599999983</v>
      </c>
      <c r="E11" s="4" t="e">
        <f>'Annual Shortages (ADP)'!DN51</f>
        <v>#NUM!</v>
      </c>
      <c r="F11" s="4" t="e">
        <f>'Annual Shortages (ADP)'!DO51</f>
        <v>#NUM!</v>
      </c>
      <c r="G11" s="4" t="e">
        <f>'Annual Shortages (ADP)'!DP51</f>
        <v>#NUM!</v>
      </c>
      <c r="H11" s="4">
        <f>'Annual Shortages (CRSS)'!DN9</f>
        <v>0</v>
      </c>
      <c r="I11" s="4">
        <f>'Annual Shortages (CRSS)'!DO9</f>
        <v>463580.2200000002</v>
      </c>
      <c r="J11" s="4">
        <f>'Annual Shortages (CRSS)'!DP9</f>
        <v>1095403.986</v>
      </c>
      <c r="K11" s="4" t="e">
        <f>'Annual Shortages (ADP)'!DN9</f>
        <v>#NUM!</v>
      </c>
      <c r="L11" s="4" t="e">
        <f>'Annual Shortages (ADP)'!DO9</f>
        <v>#NUM!</v>
      </c>
      <c r="M11" s="4" t="e">
        <f>'Annual Shortages (ADP)'!DP9</f>
        <v>#NUM!</v>
      </c>
      <c r="N11" s="4">
        <f>'Annual Shortages (CRSS)'!DN93</f>
        <v>62364.538000000008</v>
      </c>
      <c r="O11" s="4">
        <f>'Annual Shortages (CRSS)'!DO93</f>
        <v>718117.77000000014</v>
      </c>
      <c r="P11" s="4">
        <f>'Annual Shortages (CRSS)'!DP93</f>
        <v>1440323.436</v>
      </c>
      <c r="Q11" s="4">
        <f>'Annual Shortages (ADP)'!DN93</f>
        <v>0</v>
      </c>
      <c r="R11" s="4">
        <f>'Annual Shortages (ADP)'!DO93</f>
        <v>0</v>
      </c>
      <c r="S11" s="4">
        <f>'Annual Shortages (ADP)'!DP93</f>
        <v>0</v>
      </c>
    </row>
    <row r="12" spans="1:19" x14ac:dyDescent="0.55000000000000004">
      <c r="A12" s="2">
        <v>2028</v>
      </c>
      <c r="B12" s="4">
        <f>'Annual Shortages (CRSS)'!DN52</f>
        <v>29248.34</v>
      </c>
      <c r="C12" s="4">
        <f>'Annual Shortages (CRSS)'!DO52</f>
        <v>122872.44</v>
      </c>
      <c r="D12" s="4">
        <f>'Annual Shortages (CRSS)'!DP52</f>
        <v>658531.79</v>
      </c>
      <c r="E12" s="4" t="e">
        <f>'Annual Shortages (ADP)'!DN52</f>
        <v>#NUM!</v>
      </c>
      <c r="F12" s="4" t="e">
        <f>'Annual Shortages (ADP)'!DO52</f>
        <v>#NUM!</v>
      </c>
      <c r="G12" s="4" t="e">
        <f>'Annual Shortages (ADP)'!DP52</f>
        <v>#NUM!</v>
      </c>
      <c r="H12" s="4">
        <f>'Annual Shortages (CRSS)'!DN10</f>
        <v>0</v>
      </c>
      <c r="I12" s="4">
        <f>'Annual Shortages (CRSS)'!DO10</f>
        <v>430573.78</v>
      </c>
      <c r="J12" s="4">
        <f>'Annual Shortages (CRSS)'!DP10</f>
        <v>1144330.2459999998</v>
      </c>
      <c r="K12" s="4" t="e">
        <f>'Annual Shortages (ADP)'!DN10</f>
        <v>#NUM!</v>
      </c>
      <c r="L12" s="4" t="e">
        <f>'Annual Shortages (ADP)'!DO10</f>
        <v>#NUM!</v>
      </c>
      <c r="M12" s="4" t="e">
        <f>'Annual Shortages (ADP)'!DP10</f>
        <v>#NUM!</v>
      </c>
      <c r="N12" s="4">
        <f>'Annual Shortages (CRSS)'!DN94</f>
        <v>61090.654000000002</v>
      </c>
      <c r="O12" s="4">
        <f>'Annual Shortages (CRSS)'!DO94</f>
        <v>692677.97</v>
      </c>
      <c r="P12" s="4">
        <f>'Annual Shortages (CRSS)'!DP94</f>
        <v>1498244.736</v>
      </c>
      <c r="Q12" s="4">
        <f>'Annual Shortages (ADP)'!DN94</f>
        <v>0</v>
      </c>
      <c r="R12" s="4">
        <f>'Annual Shortages (ADP)'!DO94</f>
        <v>0</v>
      </c>
      <c r="S12" s="4">
        <f>'Annual Shortages (ADP)'!DP94</f>
        <v>0</v>
      </c>
    </row>
    <row r="13" spans="1:19" x14ac:dyDescent="0.55000000000000004">
      <c r="A13" s="2">
        <v>2029</v>
      </c>
      <c r="B13" s="4">
        <f>'Annual Shortages (CRSS)'!DN53</f>
        <v>29664.743999999999</v>
      </c>
      <c r="C13" s="4">
        <f>'Annual Shortages (CRSS)'!DO53</f>
        <v>124961.86999999998</v>
      </c>
      <c r="D13" s="4">
        <f>'Annual Shortages (CRSS)'!DP53</f>
        <v>663491.61999999988</v>
      </c>
      <c r="E13" s="4" t="e">
        <f>'Annual Shortages (ADP)'!DN53</f>
        <v>#NUM!</v>
      </c>
      <c r="F13" s="4" t="e">
        <f>'Annual Shortages (ADP)'!DO53</f>
        <v>#NUM!</v>
      </c>
      <c r="G13" s="4" t="e">
        <f>'Annual Shortages (ADP)'!DP53</f>
        <v>#NUM!</v>
      </c>
      <c r="H13" s="4">
        <f>'Annual Shortages (CRSS)'!DN11</f>
        <v>0</v>
      </c>
      <c r="I13" s="4">
        <f>'Annual Shortages (CRSS)'!DO11</f>
        <v>434778.37999999989</v>
      </c>
      <c r="J13" s="4">
        <f>'Annual Shortages (CRSS)'!DP11</f>
        <v>1115643.8279999997</v>
      </c>
      <c r="K13" s="4" t="e">
        <f>'Annual Shortages (ADP)'!DN11</f>
        <v>#NUM!</v>
      </c>
      <c r="L13" s="4" t="e">
        <f>'Annual Shortages (ADP)'!DO11</f>
        <v>#NUM!</v>
      </c>
      <c r="M13" s="4" t="e">
        <f>'Annual Shortages (ADP)'!DP11</f>
        <v>#NUM!</v>
      </c>
      <c r="N13" s="4">
        <f>'Annual Shortages (CRSS)'!DN95</f>
        <v>68315.026000000013</v>
      </c>
      <c r="O13" s="4">
        <f>'Annual Shortages (CRSS)'!DO95</f>
        <v>728766.52999999956</v>
      </c>
      <c r="P13" s="4">
        <f>'Annual Shortages (CRSS)'!DP95</f>
        <v>1481693.9939999997</v>
      </c>
      <c r="Q13" s="4">
        <f>'Annual Shortages (ADP)'!DN95</f>
        <v>0</v>
      </c>
      <c r="R13" s="4">
        <f>'Annual Shortages (ADP)'!DO95</f>
        <v>0</v>
      </c>
      <c r="S13" s="4">
        <f>'Annual Shortages (ADP)'!DP95</f>
        <v>0</v>
      </c>
    </row>
    <row r="14" spans="1:19" x14ac:dyDescent="0.55000000000000004">
      <c r="A14" s="2">
        <v>2030</v>
      </c>
      <c r="B14" s="4">
        <f>'Annual Shortages (CRSS)'!DN54</f>
        <v>30054.564000000002</v>
      </c>
      <c r="C14" s="4">
        <f>'Annual Shortages (CRSS)'!DO54</f>
        <v>121248.92000000001</v>
      </c>
      <c r="D14" s="4">
        <f>'Annual Shortages (CRSS)'!DP54</f>
        <v>664667.93399999989</v>
      </c>
      <c r="E14" s="4" t="e">
        <f>'Annual Shortages (ADP)'!DN54</f>
        <v>#NUM!</v>
      </c>
      <c r="F14" s="4" t="e">
        <f>'Annual Shortages (ADP)'!DO54</f>
        <v>#NUM!</v>
      </c>
      <c r="G14" s="4" t="e">
        <f>'Annual Shortages (ADP)'!DP54</f>
        <v>#NUM!</v>
      </c>
      <c r="H14" s="4">
        <f>'Annual Shortages (CRSS)'!DN12</f>
        <v>0</v>
      </c>
      <c r="I14" s="4">
        <f>'Annual Shortages (CRSS)'!DO12</f>
        <v>458293.69000000012</v>
      </c>
      <c r="J14" s="4">
        <f>'Annual Shortages (CRSS)'!DP12</f>
        <v>1118415.4040000001</v>
      </c>
      <c r="K14" s="4" t="e">
        <f>'Annual Shortages (ADP)'!DN12</f>
        <v>#NUM!</v>
      </c>
      <c r="L14" s="4" t="e">
        <f>'Annual Shortages (ADP)'!DO12</f>
        <v>#NUM!</v>
      </c>
      <c r="M14" s="4" t="e">
        <f>'Annual Shortages (ADP)'!DP12</f>
        <v>#NUM!</v>
      </c>
      <c r="N14" s="4">
        <f>'Annual Shortages (CRSS)'!DN96</f>
        <v>67677.174000000043</v>
      </c>
      <c r="O14" s="4">
        <f>'Annual Shortages (CRSS)'!DO96</f>
        <v>745795.32000000007</v>
      </c>
      <c r="P14" s="4">
        <f>'Annual Shortages (CRSS)'!DP96</f>
        <v>1462649.3959999999</v>
      </c>
      <c r="Q14" s="4">
        <f>'Annual Shortages (ADP)'!DN96</f>
        <v>0</v>
      </c>
      <c r="R14" s="4">
        <f>'Annual Shortages (ADP)'!DO96</f>
        <v>0</v>
      </c>
      <c r="S14" s="4">
        <f>'Annual Shortages (ADP)'!DP96</f>
        <v>0</v>
      </c>
    </row>
    <row r="15" spans="1:19" x14ac:dyDescent="0.55000000000000004">
      <c r="A15" s="2">
        <v>2031</v>
      </c>
      <c r="B15" s="4">
        <f>'Annual Shortages (CRSS)'!DN55</f>
        <v>29996.75</v>
      </c>
      <c r="C15" s="4">
        <f>'Annual Shortages (CRSS)'!DO55</f>
        <v>127717.70999999999</v>
      </c>
      <c r="D15" s="4">
        <f>'Annual Shortages (CRSS)'!DP55</f>
        <v>665544.57200000004</v>
      </c>
      <c r="E15" s="4" t="e">
        <f>'Annual Shortages (ADP)'!DN55</f>
        <v>#NUM!</v>
      </c>
      <c r="F15" s="4" t="e">
        <f>'Annual Shortages (ADP)'!DO55</f>
        <v>#NUM!</v>
      </c>
      <c r="G15" s="4" t="e">
        <f>'Annual Shortages (ADP)'!DP55</f>
        <v>#NUM!</v>
      </c>
      <c r="H15" s="4">
        <f>'Annual Shortages (CRSS)'!DN13</f>
        <v>0</v>
      </c>
      <c r="I15" s="4">
        <f>'Annual Shortages (CRSS)'!DO13</f>
        <v>420899.42000000016</v>
      </c>
      <c r="J15" s="4">
        <f>'Annual Shortages (CRSS)'!DP13</f>
        <v>1111604.8320000002</v>
      </c>
      <c r="K15" s="4" t="e">
        <f>'Annual Shortages (ADP)'!DN13</f>
        <v>#NUM!</v>
      </c>
      <c r="L15" s="4" t="e">
        <f>'Annual Shortages (ADP)'!DO13</f>
        <v>#NUM!</v>
      </c>
      <c r="M15" s="4" t="e">
        <f>'Annual Shortages (ADP)'!DP13</f>
        <v>#NUM!</v>
      </c>
      <c r="N15" s="4">
        <f>'Annual Shortages (CRSS)'!DN97</f>
        <v>64057.178000000007</v>
      </c>
      <c r="O15" s="4">
        <f>'Annual Shortages (CRSS)'!DO97</f>
        <v>668282.47000000009</v>
      </c>
      <c r="P15" s="4">
        <f>'Annual Shortages (CRSS)'!DP97</f>
        <v>1430724.4339999999</v>
      </c>
      <c r="Q15" s="4">
        <f>'Annual Shortages (ADP)'!DN97</f>
        <v>0</v>
      </c>
      <c r="R15" s="4">
        <f>'Annual Shortages (ADP)'!DO97</f>
        <v>0</v>
      </c>
      <c r="S15" s="4">
        <f>'Annual Shortages (ADP)'!DP97</f>
        <v>0</v>
      </c>
    </row>
    <row r="16" spans="1:19" x14ac:dyDescent="0.55000000000000004">
      <c r="A16" s="2">
        <v>2032</v>
      </c>
      <c r="B16" s="4">
        <f>'Annual Shortages (CRSS)'!DN56</f>
        <v>29934.823999999997</v>
      </c>
      <c r="C16" s="4">
        <f>'Annual Shortages (CRSS)'!DO56</f>
        <v>122203.48999999999</v>
      </c>
      <c r="D16" s="4">
        <f>'Annual Shortages (CRSS)'!DP56</f>
        <v>667660.91599999985</v>
      </c>
      <c r="E16" s="4" t="e">
        <f>'Annual Shortages (ADP)'!DN56</f>
        <v>#NUM!</v>
      </c>
      <c r="F16" s="4" t="e">
        <f>'Annual Shortages (ADP)'!DO56</f>
        <v>#NUM!</v>
      </c>
      <c r="G16" s="4" t="e">
        <f>'Annual Shortages (ADP)'!DP56</f>
        <v>#NUM!</v>
      </c>
      <c r="H16" s="4">
        <f>'Annual Shortages (CRSS)'!DN14</f>
        <v>0</v>
      </c>
      <c r="I16" s="4">
        <f>'Annual Shortages (CRSS)'!DO14</f>
        <v>532207.7100000002</v>
      </c>
      <c r="J16" s="4">
        <f>'Annual Shortages (CRSS)'!DP14</f>
        <v>1068605.0260000001</v>
      </c>
      <c r="K16" s="4" t="e">
        <f>'Annual Shortages (ADP)'!DN14</f>
        <v>#NUM!</v>
      </c>
      <c r="L16" s="4" t="e">
        <f>'Annual Shortages (ADP)'!DO14</f>
        <v>#NUM!</v>
      </c>
      <c r="M16" s="4" t="e">
        <f>'Annual Shortages (ADP)'!DP14</f>
        <v>#NUM!</v>
      </c>
      <c r="N16" s="4">
        <f>'Annual Shortages (CRSS)'!DN98</f>
        <v>64647.544000000002</v>
      </c>
      <c r="O16" s="4">
        <f>'Annual Shortages (CRSS)'!DO98</f>
        <v>744483.06000000029</v>
      </c>
      <c r="P16" s="4">
        <f>'Annual Shortages (CRSS)'!DP98</f>
        <v>1448946.6400000001</v>
      </c>
      <c r="Q16" s="4">
        <f>'Annual Shortages (ADP)'!DN98</f>
        <v>0</v>
      </c>
      <c r="R16" s="4">
        <f>'Annual Shortages (ADP)'!DO98</f>
        <v>0</v>
      </c>
      <c r="S16" s="4">
        <f>'Annual Shortages (ADP)'!DP98</f>
        <v>0</v>
      </c>
    </row>
    <row r="17" spans="1:19" x14ac:dyDescent="0.55000000000000004">
      <c r="A17" s="2">
        <v>2033</v>
      </c>
      <c r="B17" s="4">
        <f>'Annual Shortages (CRSS)'!DN57</f>
        <v>29856.650000000005</v>
      </c>
      <c r="C17" s="4">
        <f>'Annual Shortages (CRSS)'!DO57</f>
        <v>129140.62</v>
      </c>
      <c r="D17" s="4">
        <f>'Annual Shortages (CRSS)'!DP57</f>
        <v>671663.76199999987</v>
      </c>
      <c r="E17" s="4" t="e">
        <f>'Annual Shortages (ADP)'!DN57</f>
        <v>#NUM!</v>
      </c>
      <c r="F17" s="4" t="e">
        <f>'Annual Shortages (ADP)'!DO57</f>
        <v>#NUM!</v>
      </c>
      <c r="G17" s="4" t="e">
        <f>'Annual Shortages (ADP)'!DP57</f>
        <v>#NUM!</v>
      </c>
      <c r="H17" s="4">
        <f>'Annual Shortages (CRSS)'!DN15</f>
        <v>0</v>
      </c>
      <c r="I17" s="4">
        <f>'Annual Shortages (CRSS)'!DO15</f>
        <v>527499.9800000001</v>
      </c>
      <c r="J17" s="4">
        <f>'Annual Shortages (CRSS)'!DP15</f>
        <v>1111024.0240000002</v>
      </c>
      <c r="K17" s="4" t="e">
        <f>'Annual Shortages (ADP)'!DN15</f>
        <v>#NUM!</v>
      </c>
      <c r="L17" s="4" t="e">
        <f>'Annual Shortages (ADP)'!DO15</f>
        <v>#NUM!</v>
      </c>
      <c r="M17" s="4" t="e">
        <f>'Annual Shortages (ADP)'!DP15</f>
        <v>#NUM!</v>
      </c>
      <c r="N17" s="4">
        <f>'Annual Shortages (CRSS)'!DN99</f>
        <v>74150.898000000016</v>
      </c>
      <c r="O17" s="4">
        <f>'Annual Shortages (CRSS)'!DO99</f>
        <v>697617.15</v>
      </c>
      <c r="P17" s="4">
        <f>'Annual Shortages (CRSS)'!DP99</f>
        <v>1459012.2479999999</v>
      </c>
      <c r="Q17" s="4">
        <f>'Annual Shortages (ADP)'!DN99</f>
        <v>0</v>
      </c>
      <c r="R17" s="4">
        <f>'Annual Shortages (ADP)'!DO99</f>
        <v>0</v>
      </c>
      <c r="S17" s="4">
        <f>'Annual Shortages (ADP)'!DP99</f>
        <v>0</v>
      </c>
    </row>
    <row r="18" spans="1:19" x14ac:dyDescent="0.55000000000000004">
      <c r="A18" s="2">
        <v>2034</v>
      </c>
      <c r="B18" s="4">
        <f>'Annual Shortages (CRSS)'!DN58</f>
        <v>29783.293999999998</v>
      </c>
      <c r="C18" s="4">
        <f>'Annual Shortages (CRSS)'!DO58</f>
        <v>130007.08</v>
      </c>
      <c r="D18" s="4">
        <f>'Annual Shortages (CRSS)'!DP58</f>
        <v>694617.73199999984</v>
      </c>
      <c r="E18" s="4" t="e">
        <f>'Annual Shortages (ADP)'!DN58</f>
        <v>#NUM!</v>
      </c>
      <c r="F18" s="4" t="e">
        <f>'Annual Shortages (ADP)'!DO58</f>
        <v>#NUM!</v>
      </c>
      <c r="G18" s="4" t="e">
        <f>'Annual Shortages (ADP)'!DP58</f>
        <v>#NUM!</v>
      </c>
      <c r="H18" s="4">
        <f>'Annual Shortages (CRSS)'!DN16</f>
        <v>0</v>
      </c>
      <c r="I18" s="4">
        <f>'Annual Shortages (CRSS)'!DO16</f>
        <v>503781.14999999979</v>
      </c>
      <c r="J18" s="4">
        <f>'Annual Shortages (CRSS)'!DP16</f>
        <v>1165061.98</v>
      </c>
      <c r="K18" s="4" t="e">
        <f>'Annual Shortages (ADP)'!DN16</f>
        <v>#NUM!</v>
      </c>
      <c r="L18" s="4" t="e">
        <f>'Annual Shortages (ADP)'!DO16</f>
        <v>#NUM!</v>
      </c>
      <c r="M18" s="4" t="e">
        <f>'Annual Shortages (ADP)'!DP16</f>
        <v>#NUM!</v>
      </c>
      <c r="N18" s="4">
        <f>'Annual Shortages (CRSS)'!DN100</f>
        <v>69192.423999999999</v>
      </c>
      <c r="O18" s="4">
        <f>'Annual Shortages (CRSS)'!DO100</f>
        <v>744698.20000000019</v>
      </c>
      <c r="P18" s="4">
        <f>'Annual Shortages (CRSS)'!DP100</f>
        <v>1433765.9139999999</v>
      </c>
      <c r="Q18" s="4">
        <f>'Annual Shortages (ADP)'!DN100</f>
        <v>0</v>
      </c>
      <c r="R18" s="4">
        <f>'Annual Shortages (ADP)'!DO100</f>
        <v>0</v>
      </c>
      <c r="S18" s="4">
        <f>'Annual Shortages (ADP)'!DP100</f>
        <v>0</v>
      </c>
    </row>
    <row r="19" spans="1:19" x14ac:dyDescent="0.55000000000000004">
      <c r="A19" s="2">
        <v>2035</v>
      </c>
      <c r="B19" s="4">
        <f>'Annual Shortages (CRSS)'!DN59</f>
        <v>29713.198000000004</v>
      </c>
      <c r="C19" s="4">
        <f>'Annual Shortages (CRSS)'!DO59</f>
        <v>130891.08000000002</v>
      </c>
      <c r="D19" s="4">
        <f>'Annual Shortages (CRSS)'!DP59</f>
        <v>675080.58600000001</v>
      </c>
      <c r="E19" s="4" t="e">
        <f>'Annual Shortages (ADP)'!DN59</f>
        <v>#NUM!</v>
      </c>
      <c r="F19" s="4" t="e">
        <f>'Annual Shortages (ADP)'!DO59</f>
        <v>#NUM!</v>
      </c>
      <c r="G19" s="4" t="e">
        <f>'Annual Shortages (ADP)'!DP59</f>
        <v>#NUM!</v>
      </c>
      <c r="H19" s="4">
        <f>'Annual Shortages (CRSS)'!DN17</f>
        <v>0</v>
      </c>
      <c r="I19" s="4">
        <f>'Annual Shortages (CRSS)'!DO17</f>
        <v>512072.09999999992</v>
      </c>
      <c r="J19" s="4">
        <f>'Annual Shortages (CRSS)'!DP17</f>
        <v>1159368.4260000002</v>
      </c>
      <c r="K19" s="4" t="e">
        <f>'Annual Shortages (ADP)'!DN17</f>
        <v>#NUM!</v>
      </c>
      <c r="L19" s="4" t="e">
        <f>'Annual Shortages (ADP)'!DO17</f>
        <v>#NUM!</v>
      </c>
      <c r="M19" s="4" t="e">
        <f>'Annual Shortages (ADP)'!DP17</f>
        <v>#NUM!</v>
      </c>
      <c r="N19" s="4">
        <f>'Annual Shortages (CRSS)'!DN101</f>
        <v>83085.818000000014</v>
      </c>
      <c r="O19" s="4">
        <f>'Annual Shortages (CRSS)'!DO101</f>
        <v>759629.03000000038</v>
      </c>
      <c r="P19" s="4">
        <f>'Annual Shortages (CRSS)'!DP101</f>
        <v>1493020.4240000001</v>
      </c>
      <c r="Q19" s="4">
        <f>'Annual Shortages (ADP)'!DN101</f>
        <v>0</v>
      </c>
      <c r="R19" s="4">
        <f>'Annual Shortages (ADP)'!DO101</f>
        <v>0</v>
      </c>
      <c r="S19" s="4">
        <f>'Annual Shortages (ADP)'!DP101</f>
        <v>0</v>
      </c>
    </row>
    <row r="20" spans="1:19" x14ac:dyDescent="0.55000000000000004">
      <c r="A20" s="2">
        <v>2036</v>
      </c>
      <c r="B20" s="4">
        <f>'Annual Shortages (CRSS)'!DN60</f>
        <v>29599.766</v>
      </c>
      <c r="C20" s="4">
        <f>'Annual Shortages (CRSS)'!DO60</f>
        <v>131919.76</v>
      </c>
      <c r="D20" s="4">
        <f>'Annual Shortages (CRSS)'!DP60</f>
        <v>699262.59600000002</v>
      </c>
      <c r="E20" s="4" t="e">
        <f>'Annual Shortages (ADP)'!DN60</f>
        <v>#NUM!</v>
      </c>
      <c r="F20" s="4" t="e">
        <f>'Annual Shortages (ADP)'!DO60</f>
        <v>#NUM!</v>
      </c>
      <c r="G20" s="4" t="e">
        <f>'Annual Shortages (ADP)'!DP60</f>
        <v>#NUM!</v>
      </c>
      <c r="H20" s="4">
        <f>'Annual Shortages (CRSS)'!DN18</f>
        <v>0</v>
      </c>
      <c r="I20" s="4">
        <f>'Annual Shortages (CRSS)'!DO18</f>
        <v>570909.37</v>
      </c>
      <c r="J20" s="4">
        <f>'Annual Shortages (CRSS)'!DP18</f>
        <v>1164292.9480000001</v>
      </c>
      <c r="K20" s="4" t="e">
        <f>'Annual Shortages (ADP)'!DN18</f>
        <v>#NUM!</v>
      </c>
      <c r="L20" s="4" t="e">
        <f>'Annual Shortages (ADP)'!DO18</f>
        <v>#NUM!</v>
      </c>
      <c r="M20" s="4" t="e">
        <f>'Annual Shortages (ADP)'!DP18</f>
        <v>#NUM!</v>
      </c>
      <c r="N20" s="4">
        <f>'Annual Shortages (CRSS)'!DN102</f>
        <v>82981.423999999999</v>
      </c>
      <c r="O20" s="4">
        <f>'Annual Shortages (CRSS)'!DO102</f>
        <v>739231.03</v>
      </c>
      <c r="P20" s="4">
        <f>'Annual Shortages (CRSS)'!DP102</f>
        <v>1592858.0859999999</v>
      </c>
      <c r="Q20" s="4">
        <f>'Annual Shortages (ADP)'!DN102</f>
        <v>0</v>
      </c>
      <c r="R20" s="4">
        <f>'Annual Shortages (ADP)'!DO102</f>
        <v>0</v>
      </c>
      <c r="S20" s="4">
        <f>'Annual Shortages (ADP)'!DP102</f>
        <v>0</v>
      </c>
    </row>
    <row r="21" spans="1:19" x14ac:dyDescent="0.55000000000000004">
      <c r="A21" s="2">
        <v>2037</v>
      </c>
      <c r="B21" s="4">
        <f>'Annual Shortages (CRSS)'!DN61</f>
        <v>29387.036</v>
      </c>
      <c r="C21" s="4">
        <f>'Annual Shortages (CRSS)'!DO61</f>
        <v>132941.94</v>
      </c>
      <c r="D21" s="4">
        <f>'Annual Shortages (CRSS)'!DP61</f>
        <v>681385.85799999989</v>
      </c>
      <c r="E21" s="4" t="e">
        <f>'Annual Shortages (ADP)'!DN61</f>
        <v>#NUM!</v>
      </c>
      <c r="F21" s="4" t="e">
        <f>'Annual Shortages (ADP)'!DO61</f>
        <v>#NUM!</v>
      </c>
      <c r="G21" s="4" t="e">
        <f>'Annual Shortages (ADP)'!DP61</f>
        <v>#NUM!</v>
      </c>
      <c r="H21" s="4">
        <f>'Annual Shortages (CRSS)'!DN19</f>
        <v>0</v>
      </c>
      <c r="I21" s="4">
        <f>'Annual Shortages (CRSS)'!DO19</f>
        <v>515777.59999999992</v>
      </c>
      <c r="J21" s="4">
        <f>'Annual Shortages (CRSS)'!DP19</f>
        <v>1163940.78</v>
      </c>
      <c r="K21" s="4" t="e">
        <f>'Annual Shortages (ADP)'!DN19</f>
        <v>#NUM!</v>
      </c>
      <c r="L21" s="4" t="e">
        <f>'Annual Shortages (ADP)'!DO19</f>
        <v>#NUM!</v>
      </c>
      <c r="M21" s="4" t="e">
        <f>'Annual Shortages (ADP)'!DP19</f>
        <v>#NUM!</v>
      </c>
      <c r="N21" s="4">
        <f>'Annual Shortages (CRSS)'!DN103</f>
        <v>77371.692000000083</v>
      </c>
      <c r="O21" s="4">
        <f>'Annual Shortages (CRSS)'!DO103</f>
        <v>745792.74999999988</v>
      </c>
      <c r="P21" s="4">
        <f>'Annual Shortages (CRSS)'!DP103</f>
        <v>1425800.9139999999</v>
      </c>
      <c r="Q21" s="4">
        <f>'Annual Shortages (ADP)'!DN103</f>
        <v>0</v>
      </c>
      <c r="R21" s="4">
        <f>'Annual Shortages (ADP)'!DO103</f>
        <v>0</v>
      </c>
      <c r="S21" s="4">
        <f>'Annual Shortages (ADP)'!DP103</f>
        <v>0</v>
      </c>
    </row>
    <row r="22" spans="1:19" x14ac:dyDescent="0.55000000000000004">
      <c r="A22" s="2">
        <v>2038</v>
      </c>
      <c r="B22" s="4">
        <f>'Annual Shortages (CRSS)'!DN62</f>
        <v>29242.784000000007</v>
      </c>
      <c r="C22" s="4">
        <f>'Annual Shortages (CRSS)'!DO62</f>
        <v>133964.65</v>
      </c>
      <c r="D22" s="4">
        <f>'Annual Shortages (CRSS)'!DP62</f>
        <v>683995.01</v>
      </c>
      <c r="E22" s="4" t="e">
        <f>'Annual Shortages (ADP)'!DN62</f>
        <v>#NUM!</v>
      </c>
      <c r="F22" s="4" t="e">
        <f>'Annual Shortages (ADP)'!DO62</f>
        <v>#NUM!</v>
      </c>
      <c r="G22" s="4" t="e">
        <f>'Annual Shortages (ADP)'!DP62</f>
        <v>#NUM!</v>
      </c>
      <c r="H22" s="4">
        <f>'Annual Shortages (CRSS)'!DN20</f>
        <v>0</v>
      </c>
      <c r="I22" s="4">
        <f>'Annual Shortages (CRSS)'!DO20</f>
        <v>532763.40000000014</v>
      </c>
      <c r="J22" s="4">
        <f>'Annual Shortages (CRSS)'!DP20</f>
        <v>1168686.1140000001</v>
      </c>
      <c r="K22" s="4" t="e">
        <f>'Annual Shortages (ADP)'!DN20</f>
        <v>#NUM!</v>
      </c>
      <c r="L22" s="4" t="e">
        <f>'Annual Shortages (ADP)'!DO20</f>
        <v>#NUM!</v>
      </c>
      <c r="M22" s="4" t="e">
        <f>'Annual Shortages (ADP)'!DP20</f>
        <v>#NUM!</v>
      </c>
      <c r="N22" s="4">
        <f>'Annual Shortages (CRSS)'!DN104</f>
        <v>68296.165999999997</v>
      </c>
      <c r="O22" s="4">
        <f>'Annual Shortages (CRSS)'!DO104</f>
        <v>806776.93999999983</v>
      </c>
      <c r="P22" s="4">
        <f>'Annual Shortages (CRSS)'!DP104</f>
        <v>1517230.0080000004</v>
      </c>
      <c r="Q22" s="4">
        <f>'Annual Shortages (ADP)'!DN104</f>
        <v>0</v>
      </c>
      <c r="R22" s="4">
        <f>'Annual Shortages (ADP)'!DO104</f>
        <v>0</v>
      </c>
      <c r="S22" s="4">
        <f>'Annual Shortages (ADP)'!DP104</f>
        <v>0</v>
      </c>
    </row>
    <row r="23" spans="1:19" x14ac:dyDescent="0.55000000000000004">
      <c r="A23" s="2">
        <v>2039</v>
      </c>
      <c r="B23" s="4">
        <f>'Annual Shortages (CRSS)'!DN63</f>
        <v>29134.976000000002</v>
      </c>
      <c r="C23" s="4">
        <f>'Annual Shortages (CRSS)'!DO63</f>
        <v>133960.31</v>
      </c>
      <c r="D23" s="4">
        <f>'Annual Shortages (CRSS)'!DP63</f>
        <v>686594.46999999986</v>
      </c>
      <c r="E23" s="4" t="e">
        <f>'Annual Shortages (ADP)'!DN63</f>
        <v>#NUM!</v>
      </c>
      <c r="F23" s="4" t="e">
        <f>'Annual Shortages (ADP)'!DO63</f>
        <v>#NUM!</v>
      </c>
      <c r="G23" s="4" t="e">
        <f>'Annual Shortages (ADP)'!DP63</f>
        <v>#NUM!</v>
      </c>
      <c r="H23" s="4">
        <f>'Annual Shortages (CRSS)'!DN21</f>
        <v>0</v>
      </c>
      <c r="I23" s="4">
        <f>'Annual Shortages (CRSS)'!DO21</f>
        <v>534927.97000000009</v>
      </c>
      <c r="J23" s="4">
        <f>'Annual Shortages (CRSS)'!DP21</f>
        <v>1169826.2540000004</v>
      </c>
      <c r="K23" s="4" t="e">
        <f>'Annual Shortages (ADP)'!DN21</f>
        <v>#NUM!</v>
      </c>
      <c r="L23" s="4" t="e">
        <f>'Annual Shortages (ADP)'!DO21</f>
        <v>#NUM!</v>
      </c>
      <c r="M23" s="4" t="e">
        <f>'Annual Shortages (ADP)'!DP21</f>
        <v>#NUM!</v>
      </c>
      <c r="N23" s="4">
        <f>'Annual Shortages (CRSS)'!DN105</f>
        <v>85636.04800000001</v>
      </c>
      <c r="O23" s="4">
        <f>'Annual Shortages (CRSS)'!DO105</f>
        <v>742866.81000000041</v>
      </c>
      <c r="P23" s="4">
        <f>'Annual Shortages (CRSS)'!DP105</f>
        <v>1443983.5040000007</v>
      </c>
      <c r="Q23" s="4">
        <f>'Annual Shortages (ADP)'!DN105</f>
        <v>0</v>
      </c>
      <c r="R23" s="4">
        <f>'Annual Shortages (ADP)'!DO105</f>
        <v>0</v>
      </c>
      <c r="S23" s="4">
        <f>'Annual Shortages (ADP)'!DP105</f>
        <v>0</v>
      </c>
    </row>
    <row r="24" spans="1:19" x14ac:dyDescent="0.55000000000000004">
      <c r="A24" s="2">
        <v>2040</v>
      </c>
      <c r="B24" s="4">
        <f>'Annual Shortages (CRSS)'!DN64</f>
        <v>29054.220000000005</v>
      </c>
      <c r="C24" s="4">
        <f>'Annual Shortages (CRSS)'!DO64</f>
        <v>134132.81000000003</v>
      </c>
      <c r="D24" s="4">
        <f>'Annual Shortages (CRSS)'!DP64</f>
        <v>687907.37199999997</v>
      </c>
      <c r="E24" s="4" t="e">
        <f>'Annual Shortages (ADP)'!DN64</f>
        <v>#NUM!</v>
      </c>
      <c r="F24" s="4" t="e">
        <f>'Annual Shortages (ADP)'!DO64</f>
        <v>#NUM!</v>
      </c>
      <c r="G24" s="4" t="e">
        <f>'Annual Shortages (ADP)'!DP64</f>
        <v>#NUM!</v>
      </c>
      <c r="H24" s="4">
        <f>'Annual Shortages (CRSS)'!DN22</f>
        <v>0</v>
      </c>
      <c r="I24" s="4">
        <f>'Annual Shortages (CRSS)'!DO22</f>
        <v>526136.14</v>
      </c>
      <c r="J24" s="4">
        <f>'Annual Shortages (CRSS)'!DP22</f>
        <v>1187286.1839999994</v>
      </c>
      <c r="K24" s="4" t="e">
        <f>'Annual Shortages (ADP)'!DN22</f>
        <v>#NUM!</v>
      </c>
      <c r="L24" s="4" t="e">
        <f>'Annual Shortages (ADP)'!DO22</f>
        <v>#NUM!</v>
      </c>
      <c r="M24" s="4" t="e">
        <f>'Annual Shortages (ADP)'!DP22</f>
        <v>#NUM!</v>
      </c>
      <c r="N24" s="4">
        <f>'Annual Shortages (CRSS)'!DN106</f>
        <v>83109.896000000008</v>
      </c>
      <c r="O24" s="4">
        <f>'Annual Shortages (CRSS)'!DO106</f>
        <v>738578.91</v>
      </c>
      <c r="P24" s="4">
        <f>'Annual Shortages (CRSS)'!DP106</f>
        <v>1458989.6699999995</v>
      </c>
      <c r="Q24" s="4">
        <f>'Annual Shortages (ADP)'!DN106</f>
        <v>0</v>
      </c>
      <c r="R24" s="4">
        <f>'Annual Shortages (ADP)'!DO106</f>
        <v>0</v>
      </c>
      <c r="S24" s="4">
        <f>'Annual Shortages (ADP)'!DP106</f>
        <v>0</v>
      </c>
    </row>
    <row r="25" spans="1:19" x14ac:dyDescent="0.55000000000000004">
      <c r="A25" s="2">
        <v>2041</v>
      </c>
      <c r="B25" s="4">
        <f>'Annual Shortages (CRSS)'!DN65</f>
        <v>30009.198</v>
      </c>
      <c r="C25" s="4">
        <f>'Annual Shortages (CRSS)'!DO65</f>
        <v>134636.44999999998</v>
      </c>
      <c r="D25" s="4">
        <f>'Annual Shortages (CRSS)'!DP65</f>
        <v>688040.14599999995</v>
      </c>
      <c r="E25" s="4" t="e">
        <f>'Annual Shortages (ADP)'!DN65</f>
        <v>#NUM!</v>
      </c>
      <c r="F25" s="4" t="e">
        <f>'Annual Shortages (ADP)'!DO65</f>
        <v>#NUM!</v>
      </c>
      <c r="G25" s="4" t="e">
        <f>'Annual Shortages (ADP)'!DP65</f>
        <v>#NUM!</v>
      </c>
      <c r="H25" s="4">
        <f>'Annual Shortages (CRSS)'!DN23</f>
        <v>0</v>
      </c>
      <c r="I25" s="4">
        <f>'Annual Shortages (CRSS)'!DO23</f>
        <v>452051.1399999999</v>
      </c>
      <c r="J25" s="4">
        <f>'Annual Shortages (CRSS)'!DP23</f>
        <v>1252858.4519999998</v>
      </c>
      <c r="K25" s="4" t="e">
        <f>'Annual Shortages (ADP)'!DN23</f>
        <v>#NUM!</v>
      </c>
      <c r="L25" s="4" t="e">
        <f>'Annual Shortages (ADP)'!DO23</f>
        <v>#NUM!</v>
      </c>
      <c r="M25" s="4" t="e">
        <f>'Annual Shortages (ADP)'!DP23</f>
        <v>#NUM!</v>
      </c>
      <c r="N25" s="4">
        <f>'Annual Shortages (CRSS)'!DN107</f>
        <v>83793.716</v>
      </c>
      <c r="O25" s="4">
        <f>'Annual Shortages (CRSS)'!DO107</f>
        <v>709478.2100000002</v>
      </c>
      <c r="P25" s="4">
        <f>'Annual Shortages (CRSS)'!DP107</f>
        <v>1637245.4459999998</v>
      </c>
      <c r="Q25" s="4">
        <f>'Annual Shortages (ADP)'!DN107</f>
        <v>0</v>
      </c>
      <c r="R25" s="4">
        <f>'Annual Shortages (ADP)'!DO107</f>
        <v>0</v>
      </c>
      <c r="S25" s="4">
        <f>'Annual Shortages (ADP)'!DP107</f>
        <v>0</v>
      </c>
    </row>
    <row r="26" spans="1:19" x14ac:dyDescent="0.55000000000000004">
      <c r="A26" s="2">
        <v>2042</v>
      </c>
      <c r="B26" s="4">
        <f>'Annual Shortages (CRSS)'!DN66</f>
        <v>30445.408000000007</v>
      </c>
      <c r="C26" s="4">
        <f>'Annual Shortages (CRSS)'!DO66</f>
        <v>131834.04</v>
      </c>
      <c r="D26" s="4">
        <f>'Annual Shortages (CRSS)'!DP66</f>
        <v>689661.43799999997</v>
      </c>
      <c r="E26" s="4" t="e">
        <f>'Annual Shortages (ADP)'!DN66</f>
        <v>#NUM!</v>
      </c>
      <c r="F26" s="4" t="e">
        <f>'Annual Shortages (ADP)'!DO66</f>
        <v>#NUM!</v>
      </c>
      <c r="G26" s="4" t="e">
        <f>'Annual Shortages (ADP)'!DP66</f>
        <v>#NUM!</v>
      </c>
      <c r="H26" s="4">
        <f>'Annual Shortages (CRSS)'!DN24</f>
        <v>0</v>
      </c>
      <c r="I26" s="4">
        <f>'Annual Shortages (CRSS)'!DO24</f>
        <v>431624.30000000016</v>
      </c>
      <c r="J26" s="4">
        <f>'Annual Shortages (CRSS)'!DP24</f>
        <v>1165637.27</v>
      </c>
      <c r="K26" s="4" t="e">
        <f>'Annual Shortages (ADP)'!DN24</f>
        <v>#NUM!</v>
      </c>
      <c r="L26" s="4" t="e">
        <f>'Annual Shortages (ADP)'!DO24</f>
        <v>#NUM!</v>
      </c>
      <c r="M26" s="4" t="e">
        <f>'Annual Shortages (ADP)'!DP24</f>
        <v>#NUM!</v>
      </c>
      <c r="N26" s="4">
        <f>'Annual Shortages (CRSS)'!DN108</f>
        <v>83642.581999999995</v>
      </c>
      <c r="O26" s="4">
        <f>'Annual Shortages (CRSS)'!DO108</f>
        <v>715623.33000000007</v>
      </c>
      <c r="P26" s="4">
        <f>'Annual Shortages (CRSS)'!DP108</f>
        <v>1495376.2180000001</v>
      </c>
      <c r="Q26" s="4">
        <f>'Annual Shortages (ADP)'!DN108</f>
        <v>0</v>
      </c>
      <c r="R26" s="4">
        <f>'Annual Shortages (ADP)'!DO108</f>
        <v>0</v>
      </c>
      <c r="S26" s="4">
        <f>'Annual Shortages (ADP)'!DP108</f>
        <v>0</v>
      </c>
    </row>
    <row r="27" spans="1:19" x14ac:dyDescent="0.55000000000000004">
      <c r="A27" s="2">
        <v>2043</v>
      </c>
      <c r="B27" s="4">
        <f>'Annual Shortages (CRSS)'!DN67</f>
        <v>30926.648000000008</v>
      </c>
      <c r="C27" s="4">
        <f>'Annual Shortages (CRSS)'!DO67</f>
        <v>133977.34999999998</v>
      </c>
      <c r="D27" s="4">
        <f>'Annual Shortages (CRSS)'!DP67</f>
        <v>690174.27599999995</v>
      </c>
      <c r="E27" s="4" t="e">
        <f>'Annual Shortages (ADP)'!DN67</f>
        <v>#NUM!</v>
      </c>
      <c r="F27" s="4" t="e">
        <f>'Annual Shortages (ADP)'!DO67</f>
        <v>#NUM!</v>
      </c>
      <c r="G27" s="4" t="e">
        <f>'Annual Shortages (ADP)'!DP67</f>
        <v>#NUM!</v>
      </c>
      <c r="H27" s="4">
        <f>'Annual Shortages (CRSS)'!DN25</f>
        <v>0</v>
      </c>
      <c r="I27" s="4">
        <f>'Annual Shortages (CRSS)'!DO25</f>
        <v>452050.7600000003</v>
      </c>
      <c r="J27" s="4">
        <f>'Annual Shortages (CRSS)'!DP25</f>
        <v>1171667.0600000003</v>
      </c>
      <c r="K27" s="4" t="e">
        <f>'Annual Shortages (ADP)'!DN25</f>
        <v>#NUM!</v>
      </c>
      <c r="L27" s="4" t="e">
        <f>'Annual Shortages (ADP)'!DO25</f>
        <v>#NUM!</v>
      </c>
      <c r="M27" s="4" t="e">
        <f>'Annual Shortages (ADP)'!DP25</f>
        <v>#NUM!</v>
      </c>
      <c r="N27" s="4">
        <f>'Annual Shortages (CRSS)'!DN109</f>
        <v>83336.326000000001</v>
      </c>
      <c r="O27" s="4">
        <f>'Annual Shortages (CRSS)'!DO109</f>
        <v>725146.9700000002</v>
      </c>
      <c r="P27" s="4">
        <f>'Annual Shortages (CRSS)'!DP109</f>
        <v>1569449.06</v>
      </c>
      <c r="Q27" s="4">
        <f>'Annual Shortages (ADP)'!DN109</f>
        <v>0</v>
      </c>
      <c r="R27" s="4">
        <f>'Annual Shortages (ADP)'!DO109</f>
        <v>0</v>
      </c>
      <c r="S27" s="4">
        <f>'Annual Shortages (ADP)'!DP109</f>
        <v>0</v>
      </c>
    </row>
    <row r="28" spans="1:19" x14ac:dyDescent="0.55000000000000004">
      <c r="A28" s="2">
        <v>2044</v>
      </c>
      <c r="B28" s="4">
        <f>'Annual Shortages (CRSS)'!DN68</f>
        <v>30353.464000000004</v>
      </c>
      <c r="C28" s="4">
        <f>'Annual Shortages (CRSS)'!DO68</f>
        <v>133216.93</v>
      </c>
      <c r="D28" s="4">
        <f>'Annual Shortages (CRSS)'!DP68</f>
        <v>690523.8339999998</v>
      </c>
      <c r="E28" s="4" t="e">
        <f>'Annual Shortages (ADP)'!DN68</f>
        <v>#NUM!</v>
      </c>
      <c r="F28" s="4" t="e">
        <f>'Annual Shortages (ADP)'!DO68</f>
        <v>#NUM!</v>
      </c>
      <c r="G28" s="4" t="e">
        <f>'Annual Shortages (ADP)'!DP68</f>
        <v>#NUM!</v>
      </c>
      <c r="H28" s="4">
        <f>'Annual Shortages (CRSS)'!DN26</f>
        <v>0</v>
      </c>
      <c r="I28" s="4">
        <f>'Annual Shortages (CRSS)'!DO26</f>
        <v>451492.3800000003</v>
      </c>
      <c r="J28" s="4">
        <f>'Annual Shortages (CRSS)'!DP26</f>
        <v>1226772.0119999999</v>
      </c>
      <c r="K28" s="4" t="e">
        <f>'Annual Shortages (ADP)'!DN26</f>
        <v>#NUM!</v>
      </c>
      <c r="L28" s="4" t="e">
        <f>'Annual Shortages (ADP)'!DO26</f>
        <v>#NUM!</v>
      </c>
      <c r="M28" s="4" t="e">
        <f>'Annual Shortages (ADP)'!DP26</f>
        <v>#NUM!</v>
      </c>
      <c r="N28" s="4">
        <f>'Annual Shortages (CRSS)'!DN110</f>
        <v>84585.398000000001</v>
      </c>
      <c r="O28" s="4">
        <f>'Annual Shortages (CRSS)'!DO110</f>
        <v>732222.3200000003</v>
      </c>
      <c r="P28" s="4">
        <f>'Annual Shortages (CRSS)'!DP110</f>
        <v>1515692.4479999999</v>
      </c>
      <c r="Q28" s="4">
        <f>'Annual Shortages (ADP)'!DN110</f>
        <v>0</v>
      </c>
      <c r="R28" s="4">
        <f>'Annual Shortages (ADP)'!DO110</f>
        <v>0</v>
      </c>
      <c r="S28" s="4">
        <f>'Annual Shortages (ADP)'!DP110</f>
        <v>0</v>
      </c>
    </row>
    <row r="29" spans="1:19" x14ac:dyDescent="0.55000000000000004">
      <c r="A29" s="2">
        <v>2045</v>
      </c>
      <c r="B29" s="4">
        <f>'Annual Shortages (CRSS)'!DN69</f>
        <v>28166.814000000002</v>
      </c>
      <c r="C29" s="4">
        <f>'Annual Shortages (CRSS)'!DO69</f>
        <v>132291.51</v>
      </c>
      <c r="D29" s="4">
        <f>'Annual Shortages (CRSS)'!DP69</f>
        <v>690872.57599999988</v>
      </c>
      <c r="E29" s="4" t="e">
        <f>'Annual Shortages (ADP)'!DN69</f>
        <v>#NUM!</v>
      </c>
      <c r="F29" s="4" t="e">
        <f>'Annual Shortages (ADP)'!DO69</f>
        <v>#NUM!</v>
      </c>
      <c r="G29" s="4" t="e">
        <f>'Annual Shortages (ADP)'!DP69</f>
        <v>#NUM!</v>
      </c>
      <c r="H29" s="4">
        <f>'Annual Shortages (CRSS)'!DN27</f>
        <v>0</v>
      </c>
      <c r="I29" s="4">
        <f>'Annual Shortages (CRSS)'!DO27</f>
        <v>457279.65000000037</v>
      </c>
      <c r="J29" s="4">
        <f>'Annual Shortages (CRSS)'!DP27</f>
        <v>1190129.0500000005</v>
      </c>
      <c r="K29" s="4" t="e">
        <f>'Annual Shortages (ADP)'!DN27</f>
        <v>#NUM!</v>
      </c>
      <c r="L29" s="4" t="e">
        <f>'Annual Shortages (ADP)'!DO27</f>
        <v>#NUM!</v>
      </c>
      <c r="M29" s="4" t="e">
        <f>'Annual Shortages (ADP)'!DP27</f>
        <v>#NUM!</v>
      </c>
      <c r="N29" s="4">
        <f>'Annual Shortages (CRSS)'!DN111</f>
        <v>81045.138000000006</v>
      </c>
      <c r="O29" s="4">
        <f>'Annual Shortages (CRSS)'!DO111</f>
        <v>715121.38000000012</v>
      </c>
      <c r="P29" s="4">
        <f>'Annual Shortages (CRSS)'!DP111</f>
        <v>1535934.4320000003</v>
      </c>
      <c r="Q29" s="4">
        <f>'Annual Shortages (ADP)'!DN111</f>
        <v>0</v>
      </c>
      <c r="R29" s="4">
        <f>'Annual Shortages (ADP)'!DO111</f>
        <v>0</v>
      </c>
      <c r="S29" s="4">
        <f>'Annual Shortages (ADP)'!DP111</f>
        <v>0</v>
      </c>
    </row>
    <row r="30" spans="1:19" x14ac:dyDescent="0.55000000000000004">
      <c r="A30" s="2">
        <v>2046</v>
      </c>
      <c r="B30" s="4">
        <f>'Annual Shortages (CRSS)'!DN70</f>
        <v>26358.752</v>
      </c>
      <c r="C30" s="4">
        <f>'Annual Shortages (CRSS)'!DO70</f>
        <v>132303.39999999997</v>
      </c>
      <c r="D30" s="4">
        <f>'Annual Shortages (CRSS)'!DP70</f>
        <v>691026.04800000007</v>
      </c>
      <c r="E30" s="4" t="e">
        <f>'Annual Shortages (ADP)'!DN70</f>
        <v>#NUM!</v>
      </c>
      <c r="F30" s="4" t="e">
        <f>'Annual Shortages (ADP)'!DO70</f>
        <v>#NUM!</v>
      </c>
      <c r="G30" s="4" t="e">
        <f>'Annual Shortages (ADP)'!DP70</f>
        <v>#NUM!</v>
      </c>
      <c r="H30" s="4">
        <f>'Annual Shortages (CRSS)'!DN28</f>
        <v>0</v>
      </c>
      <c r="I30" s="4">
        <f>'Annual Shortages (CRSS)'!DO28</f>
        <v>501013.53999999992</v>
      </c>
      <c r="J30" s="4">
        <f>'Annual Shortages (CRSS)'!DP28</f>
        <v>1221802.4000000001</v>
      </c>
      <c r="K30" s="4" t="e">
        <f>'Annual Shortages (ADP)'!DN28</f>
        <v>#NUM!</v>
      </c>
      <c r="L30" s="4" t="e">
        <f>'Annual Shortages (ADP)'!DO28</f>
        <v>#NUM!</v>
      </c>
      <c r="M30" s="4" t="e">
        <f>'Annual Shortages (ADP)'!DP28</f>
        <v>#NUM!</v>
      </c>
      <c r="N30" s="4">
        <f>'Annual Shortages (CRSS)'!DN112</f>
        <v>91824.146000000022</v>
      </c>
      <c r="O30" s="4">
        <f>'Annual Shortages (CRSS)'!DO112</f>
        <v>725045.84</v>
      </c>
      <c r="P30" s="4">
        <f>'Annual Shortages (CRSS)'!DP112</f>
        <v>1496824.4480000001</v>
      </c>
      <c r="Q30" s="4">
        <f>'Annual Shortages (ADP)'!DN112</f>
        <v>0</v>
      </c>
      <c r="R30" s="4">
        <f>'Annual Shortages (ADP)'!DO112</f>
        <v>0</v>
      </c>
      <c r="S30" s="4">
        <f>'Annual Shortages (ADP)'!DP112</f>
        <v>0</v>
      </c>
    </row>
    <row r="31" spans="1:19" x14ac:dyDescent="0.55000000000000004">
      <c r="A31" s="2">
        <v>2047</v>
      </c>
      <c r="B31" s="4">
        <f>'Annual Shortages (CRSS)'!DN71</f>
        <v>24641.888000000003</v>
      </c>
      <c r="C31" s="4">
        <f>'Annual Shortages (CRSS)'!DO71</f>
        <v>132168.78999999998</v>
      </c>
      <c r="D31" s="4">
        <f>'Annual Shortages (CRSS)'!DP71</f>
        <v>710506.89799999993</v>
      </c>
      <c r="E31" s="4" t="e">
        <f>'Annual Shortages (ADP)'!DN71</f>
        <v>#NUM!</v>
      </c>
      <c r="F31" s="4" t="e">
        <f>'Annual Shortages (ADP)'!DO71</f>
        <v>#NUM!</v>
      </c>
      <c r="G31" s="4" t="e">
        <f>'Annual Shortages (ADP)'!DP71</f>
        <v>#NUM!</v>
      </c>
      <c r="H31" s="4">
        <f>'Annual Shortages (CRSS)'!DN29</f>
        <v>0</v>
      </c>
      <c r="I31" s="4">
        <f>'Annual Shortages (CRSS)'!DO29</f>
        <v>459929.31000000006</v>
      </c>
      <c r="J31" s="4">
        <f>'Annual Shortages (CRSS)'!DP29</f>
        <v>1170064.03</v>
      </c>
      <c r="K31" s="4" t="e">
        <f>'Annual Shortages (ADP)'!DN29</f>
        <v>#NUM!</v>
      </c>
      <c r="L31" s="4" t="e">
        <f>'Annual Shortages (ADP)'!DO29</f>
        <v>#NUM!</v>
      </c>
      <c r="M31" s="4" t="e">
        <f>'Annual Shortages (ADP)'!DP29</f>
        <v>#NUM!</v>
      </c>
      <c r="N31" s="4">
        <f>'Annual Shortages (CRSS)'!DN113</f>
        <v>92406.584000000017</v>
      </c>
      <c r="O31" s="4">
        <f>'Annual Shortages (CRSS)'!DO113</f>
        <v>714016.64999999991</v>
      </c>
      <c r="P31" s="4">
        <f>'Annual Shortages (CRSS)'!DP113</f>
        <v>1653879.6500000001</v>
      </c>
      <c r="Q31" s="4">
        <f>'Annual Shortages (ADP)'!DN113</f>
        <v>0</v>
      </c>
      <c r="R31" s="4">
        <f>'Annual Shortages (ADP)'!DO113</f>
        <v>0</v>
      </c>
      <c r="S31" s="4">
        <f>'Annual Shortages (ADP)'!DP113</f>
        <v>0</v>
      </c>
    </row>
    <row r="32" spans="1:19" x14ac:dyDescent="0.55000000000000004">
      <c r="A32" s="2">
        <v>2048</v>
      </c>
      <c r="B32" s="4">
        <f>'Annual Shortages (CRSS)'!DN72</f>
        <v>22931.135999999999</v>
      </c>
      <c r="C32" s="4">
        <f>'Annual Shortages (CRSS)'!DO72</f>
        <v>131971.64000000001</v>
      </c>
      <c r="D32" s="4">
        <f>'Annual Shortages (CRSS)'!DP72</f>
        <v>690513.69</v>
      </c>
      <c r="E32" s="4" t="e">
        <f>'Annual Shortages (ADP)'!DN72</f>
        <v>#NUM!</v>
      </c>
      <c r="F32" s="4" t="e">
        <f>'Annual Shortages (ADP)'!DO72</f>
        <v>#NUM!</v>
      </c>
      <c r="G32" s="4" t="e">
        <f>'Annual Shortages (ADP)'!DP72</f>
        <v>#NUM!</v>
      </c>
      <c r="H32" s="4">
        <f>'Annual Shortages (CRSS)'!DN30</f>
        <v>0</v>
      </c>
      <c r="I32" s="4">
        <f>'Annual Shortages (CRSS)'!DO30</f>
        <v>493316.23999999993</v>
      </c>
      <c r="J32" s="4">
        <f>'Annual Shortages (CRSS)'!DP30</f>
        <v>1170503.6499999994</v>
      </c>
      <c r="K32" s="4" t="e">
        <f>'Annual Shortages (ADP)'!DN30</f>
        <v>#NUM!</v>
      </c>
      <c r="L32" s="4" t="e">
        <f>'Annual Shortages (ADP)'!DO30</f>
        <v>#NUM!</v>
      </c>
      <c r="M32" s="4" t="e">
        <f>'Annual Shortages (ADP)'!DP30</f>
        <v>#NUM!</v>
      </c>
      <c r="N32" s="4">
        <f>'Annual Shortages (CRSS)'!DN114</f>
        <v>89764.067999999912</v>
      </c>
      <c r="O32" s="4">
        <f>'Annual Shortages (CRSS)'!DO114</f>
        <v>724516.11999999976</v>
      </c>
      <c r="P32" s="4">
        <f>'Annual Shortages (CRSS)'!DP114</f>
        <v>1450047.754</v>
      </c>
      <c r="Q32" s="4">
        <f>'Annual Shortages (ADP)'!DN114</f>
        <v>0</v>
      </c>
      <c r="R32" s="4">
        <f>'Annual Shortages (ADP)'!DO114</f>
        <v>0</v>
      </c>
      <c r="S32" s="4">
        <f>'Annual Shortages (ADP)'!DP114</f>
        <v>0</v>
      </c>
    </row>
    <row r="33" spans="1:19" x14ac:dyDescent="0.55000000000000004">
      <c r="A33" s="2">
        <v>2049</v>
      </c>
      <c r="B33" s="4">
        <f>'Annual Shortages (CRSS)'!DN73</f>
        <v>22117.218000000001</v>
      </c>
      <c r="C33" s="4">
        <f>'Annual Shortages (CRSS)'!DO73</f>
        <v>131840.98000000001</v>
      </c>
      <c r="D33" s="4">
        <f>'Annual Shortages (CRSS)'!DP73</f>
        <v>687593.12800000003</v>
      </c>
      <c r="E33" s="4" t="e">
        <f>'Annual Shortages (ADP)'!DN73</f>
        <v>#NUM!</v>
      </c>
      <c r="F33" s="4" t="e">
        <f>'Annual Shortages (ADP)'!DO73</f>
        <v>#NUM!</v>
      </c>
      <c r="G33" s="4" t="e">
        <f>'Annual Shortages (ADP)'!DP73</f>
        <v>#NUM!</v>
      </c>
      <c r="H33" s="4">
        <f>'Annual Shortages (CRSS)'!DN31</f>
        <v>0</v>
      </c>
      <c r="I33" s="4">
        <f>'Annual Shortages (CRSS)'!DO31</f>
        <v>508046.92000000004</v>
      </c>
      <c r="J33" s="4">
        <f>'Annual Shortages (CRSS)'!DP31</f>
        <v>1192402.1599999999</v>
      </c>
      <c r="K33" s="4" t="e">
        <f>'Annual Shortages (ADP)'!DN31</f>
        <v>#NUM!</v>
      </c>
      <c r="L33" s="4" t="e">
        <f>'Annual Shortages (ADP)'!DO31</f>
        <v>#NUM!</v>
      </c>
      <c r="M33" s="4" t="e">
        <f>'Annual Shortages (ADP)'!DP31</f>
        <v>#NUM!</v>
      </c>
      <c r="N33" s="4">
        <f>'Annual Shortages (CRSS)'!DN115</f>
        <v>84001.37</v>
      </c>
      <c r="O33" s="4">
        <f>'Annual Shortages (CRSS)'!DO115</f>
        <v>749957.13000000012</v>
      </c>
      <c r="P33" s="4">
        <f>'Annual Shortages (CRSS)'!DP115</f>
        <v>1508431.142</v>
      </c>
      <c r="Q33" s="4">
        <f>'Annual Shortages (ADP)'!DN115</f>
        <v>0</v>
      </c>
      <c r="R33" s="4">
        <f>'Annual Shortages (ADP)'!DO115</f>
        <v>0</v>
      </c>
      <c r="S33" s="4">
        <f>'Annual Shortages (ADP)'!DP115</f>
        <v>0</v>
      </c>
    </row>
    <row r="34" spans="1:19" x14ac:dyDescent="0.55000000000000004">
      <c r="A34" s="2">
        <v>2050</v>
      </c>
      <c r="B34" s="4">
        <f>'Annual Shortages (CRSS)'!DN74</f>
        <v>21973.464</v>
      </c>
      <c r="C34" s="4">
        <f>'Annual Shortages (CRSS)'!DO74</f>
        <v>130675.65999999999</v>
      </c>
      <c r="D34" s="4">
        <f>'Annual Shortages (CRSS)'!DP74</f>
        <v>687451.87200000009</v>
      </c>
      <c r="E34" s="4" t="e">
        <f>'Annual Shortages (ADP)'!DN74</f>
        <v>#NUM!</v>
      </c>
      <c r="F34" s="4" t="e">
        <f>'Annual Shortages (ADP)'!DO74</f>
        <v>#NUM!</v>
      </c>
      <c r="G34" s="4" t="e">
        <f>'Annual Shortages (ADP)'!DP74</f>
        <v>#NUM!</v>
      </c>
      <c r="H34" s="4">
        <f>'Annual Shortages (CRSS)'!DN32</f>
        <v>0</v>
      </c>
      <c r="I34" s="4">
        <f>'Annual Shortages (CRSS)'!DO32</f>
        <v>593707.02999999991</v>
      </c>
      <c r="J34" s="4">
        <f>'Annual Shortages (CRSS)'!DP32</f>
        <v>1219502.8999999997</v>
      </c>
      <c r="K34" s="4" t="e">
        <f>'Annual Shortages (ADP)'!DN32</f>
        <v>#NUM!</v>
      </c>
      <c r="L34" s="4" t="e">
        <f>'Annual Shortages (ADP)'!DO32</f>
        <v>#NUM!</v>
      </c>
      <c r="M34" s="4" t="e">
        <f>'Annual Shortages (ADP)'!DP32</f>
        <v>#NUM!</v>
      </c>
      <c r="N34" s="4">
        <f>'Annual Shortages (CRSS)'!DN116</f>
        <v>79750.441999999966</v>
      </c>
      <c r="O34" s="4">
        <f>'Annual Shortages (CRSS)'!DO116</f>
        <v>769771.76</v>
      </c>
      <c r="P34" s="4">
        <f>'Annual Shortages (CRSS)'!DP116</f>
        <v>1587650.1579999996</v>
      </c>
      <c r="Q34" s="4">
        <f>'Annual Shortages (ADP)'!DN116</f>
        <v>0</v>
      </c>
      <c r="R34" s="4">
        <f>'Annual Shortages (ADP)'!DO116</f>
        <v>0</v>
      </c>
      <c r="S34" s="4">
        <f>'Annual Shortages (ADP)'!DP116</f>
        <v>0</v>
      </c>
    </row>
    <row r="35" spans="1:19" x14ac:dyDescent="0.55000000000000004">
      <c r="A35" s="2">
        <v>2051</v>
      </c>
      <c r="B35" s="4">
        <f>'Annual Shortages (CRSS)'!DN75</f>
        <v>21846.757999999998</v>
      </c>
      <c r="C35" s="4">
        <f>'Annual Shortages (CRSS)'!DO75</f>
        <v>130056.84999999999</v>
      </c>
      <c r="D35" s="4">
        <f>'Annual Shortages (CRSS)'!DP75</f>
        <v>687138.85599999991</v>
      </c>
      <c r="E35" s="4" t="e">
        <f>'Annual Shortages (ADP)'!DN75</f>
        <v>#NUM!</v>
      </c>
      <c r="F35" s="4" t="e">
        <f>'Annual Shortages (ADP)'!DO75</f>
        <v>#NUM!</v>
      </c>
      <c r="G35" s="4" t="e">
        <f>'Annual Shortages (ADP)'!DP75</f>
        <v>#NUM!</v>
      </c>
      <c r="H35" s="4">
        <f>'Annual Shortages (CRSS)'!DN33</f>
        <v>0</v>
      </c>
      <c r="I35" s="4">
        <f>'Annual Shortages (CRSS)'!DO33</f>
        <v>501013.52000000014</v>
      </c>
      <c r="J35" s="4">
        <f>'Annual Shortages (CRSS)'!DP33</f>
        <v>1171837.5960000001</v>
      </c>
      <c r="K35" s="4" t="e">
        <f>'Annual Shortages (ADP)'!DN33</f>
        <v>#NUM!</v>
      </c>
      <c r="L35" s="4" t="e">
        <f>'Annual Shortages (ADP)'!DO33</f>
        <v>#NUM!</v>
      </c>
      <c r="M35" s="4" t="e">
        <f>'Annual Shortages (ADP)'!DP33</f>
        <v>#NUM!</v>
      </c>
      <c r="N35" s="4">
        <f>'Annual Shortages (CRSS)'!DN117</f>
        <v>81237.588000000003</v>
      </c>
      <c r="O35" s="4">
        <f>'Annual Shortages (CRSS)'!DO117</f>
        <v>766920.93000000017</v>
      </c>
      <c r="P35" s="4">
        <f>'Annual Shortages (CRSS)'!DP117</f>
        <v>1505221.0260000001</v>
      </c>
      <c r="Q35" s="4">
        <f>'Annual Shortages (ADP)'!DN117</f>
        <v>0</v>
      </c>
      <c r="R35" s="4">
        <f>'Annual Shortages (ADP)'!DO117</f>
        <v>0</v>
      </c>
      <c r="S35" s="4">
        <f>'Annual Shortages (ADP)'!DP117</f>
        <v>0</v>
      </c>
    </row>
    <row r="36" spans="1:19" x14ac:dyDescent="0.55000000000000004">
      <c r="A36" s="2">
        <v>2052</v>
      </c>
      <c r="B36" s="4">
        <f>'Annual Shortages (CRSS)'!DN76</f>
        <v>21719.892</v>
      </c>
      <c r="C36" s="4">
        <f>'Annual Shortages (CRSS)'!DO76</f>
        <v>129403.17</v>
      </c>
      <c r="D36" s="4">
        <f>'Annual Shortages (CRSS)'!DP76</f>
        <v>684441.58199999994</v>
      </c>
      <c r="E36" s="4" t="e">
        <f>'Annual Shortages (ADP)'!DN76</f>
        <v>#NUM!</v>
      </c>
      <c r="F36" s="4" t="e">
        <f>'Annual Shortages (ADP)'!DO76</f>
        <v>#NUM!</v>
      </c>
      <c r="G36" s="4" t="e">
        <f>'Annual Shortages (ADP)'!DP76</f>
        <v>#NUM!</v>
      </c>
      <c r="H36" s="4">
        <f>'Annual Shortages (CRSS)'!DN34</f>
        <v>0</v>
      </c>
      <c r="I36" s="4">
        <f>'Annual Shortages (CRSS)'!DO34</f>
        <v>536666.16999999993</v>
      </c>
      <c r="J36" s="4">
        <f>'Annual Shortages (CRSS)'!DP34</f>
        <v>1173907.1139999998</v>
      </c>
      <c r="K36" s="4" t="e">
        <f>'Annual Shortages (ADP)'!DN34</f>
        <v>#NUM!</v>
      </c>
      <c r="L36" s="4" t="e">
        <f>'Annual Shortages (ADP)'!DO34</f>
        <v>#NUM!</v>
      </c>
      <c r="M36" s="4" t="e">
        <f>'Annual Shortages (ADP)'!DP34</f>
        <v>#NUM!</v>
      </c>
      <c r="N36" s="4">
        <f>'Annual Shortages (CRSS)'!DN118</f>
        <v>81275.606</v>
      </c>
      <c r="O36" s="4">
        <f>'Annual Shortages (CRSS)'!DO118</f>
        <v>766673.32000000007</v>
      </c>
      <c r="P36" s="4">
        <f>'Annual Shortages (CRSS)'!DP118</f>
        <v>1549192.6619999998</v>
      </c>
      <c r="Q36" s="4">
        <f>'Annual Shortages (ADP)'!DN118</f>
        <v>0</v>
      </c>
      <c r="R36" s="4">
        <f>'Annual Shortages (ADP)'!DO118</f>
        <v>0</v>
      </c>
      <c r="S36" s="4">
        <f>'Annual Shortages (ADP)'!DP118</f>
        <v>0</v>
      </c>
    </row>
    <row r="37" spans="1:19" x14ac:dyDescent="0.55000000000000004">
      <c r="A37" s="2">
        <v>2053</v>
      </c>
      <c r="B37" s="4">
        <f>'Annual Shortages (CRSS)'!DN77</f>
        <v>21425.743999999999</v>
      </c>
      <c r="C37" s="4">
        <f>'Annual Shortages (CRSS)'!DO77</f>
        <v>128750.45</v>
      </c>
      <c r="D37" s="4">
        <f>'Annual Shortages (CRSS)'!DP77</f>
        <v>681757.99599999993</v>
      </c>
      <c r="E37" s="4" t="e">
        <f>'Annual Shortages (ADP)'!DN77</f>
        <v>#NUM!</v>
      </c>
      <c r="F37" s="4" t="e">
        <f>'Annual Shortages (ADP)'!DO77</f>
        <v>#NUM!</v>
      </c>
      <c r="G37" s="4" t="e">
        <f>'Annual Shortages (ADP)'!DP77</f>
        <v>#NUM!</v>
      </c>
      <c r="H37" s="4">
        <f>'Annual Shortages (CRSS)'!DN35</f>
        <v>0</v>
      </c>
      <c r="I37" s="4">
        <f>'Annual Shortages (CRSS)'!DO35</f>
        <v>502145.48000000004</v>
      </c>
      <c r="J37" s="4">
        <f>'Annual Shortages (CRSS)'!DP35</f>
        <v>1201691.28</v>
      </c>
      <c r="K37" s="4" t="e">
        <f>'Annual Shortages (ADP)'!DN35</f>
        <v>#NUM!</v>
      </c>
      <c r="L37" s="4" t="e">
        <f>'Annual Shortages (ADP)'!DO35</f>
        <v>#NUM!</v>
      </c>
      <c r="M37" s="4" t="e">
        <f>'Annual Shortages (ADP)'!DP35</f>
        <v>#NUM!</v>
      </c>
      <c r="N37" s="4">
        <f>'Annual Shortages (CRSS)'!DN119</f>
        <v>81313.569999999992</v>
      </c>
      <c r="O37" s="4">
        <f>'Annual Shortages (CRSS)'!DO119</f>
        <v>749757.50999999989</v>
      </c>
      <c r="P37" s="4">
        <f>'Annual Shortages (CRSS)'!DP119</f>
        <v>1534932.9899999998</v>
      </c>
      <c r="Q37" s="4">
        <f>'Annual Shortages (ADP)'!DN119</f>
        <v>0</v>
      </c>
      <c r="R37" s="4">
        <f>'Annual Shortages (ADP)'!DO119</f>
        <v>0</v>
      </c>
      <c r="S37" s="4">
        <f>'Annual Shortages (ADP)'!DP119</f>
        <v>0</v>
      </c>
    </row>
    <row r="38" spans="1:19" x14ac:dyDescent="0.55000000000000004">
      <c r="A38" s="2">
        <v>2054</v>
      </c>
      <c r="B38" s="4">
        <f>'Annual Shortages (CRSS)'!DN78</f>
        <v>21093.356</v>
      </c>
      <c r="C38" s="4">
        <f>'Annual Shortages (CRSS)'!DO78</f>
        <v>128109.01999999999</v>
      </c>
      <c r="D38" s="4">
        <f>'Annual Shortages (CRSS)'!DP78</f>
        <v>676685.02399999998</v>
      </c>
      <c r="E38" s="4" t="e">
        <f>'Annual Shortages (ADP)'!DN78</f>
        <v>#NUM!</v>
      </c>
      <c r="F38" s="4" t="e">
        <f>'Annual Shortages (ADP)'!DO78</f>
        <v>#NUM!</v>
      </c>
      <c r="G38" s="4" t="e">
        <f>'Annual Shortages (ADP)'!DP78</f>
        <v>#NUM!</v>
      </c>
      <c r="H38" s="4">
        <f>'Annual Shortages (CRSS)'!DN36</f>
        <v>0</v>
      </c>
      <c r="I38" s="4">
        <f>'Annual Shortages (CRSS)'!DO36</f>
        <v>552051.07999999984</v>
      </c>
      <c r="J38" s="4">
        <f>'Annual Shortages (CRSS)'!DP36</f>
        <v>1220547.1020000002</v>
      </c>
      <c r="K38" s="4" t="e">
        <f>'Annual Shortages (ADP)'!DN36</f>
        <v>#NUM!</v>
      </c>
      <c r="L38" s="4" t="e">
        <f>'Annual Shortages (ADP)'!DO36</f>
        <v>#NUM!</v>
      </c>
      <c r="M38" s="4" t="e">
        <f>'Annual Shortages (ADP)'!DP36</f>
        <v>#NUM!</v>
      </c>
      <c r="N38" s="4">
        <f>'Annual Shortages (CRSS)'!DN120</f>
        <v>81351.474000000017</v>
      </c>
      <c r="O38" s="4">
        <f>'Annual Shortages (CRSS)'!DO120</f>
        <v>794145.16000000015</v>
      </c>
      <c r="P38" s="4">
        <f>'Annual Shortages (CRSS)'!DP120</f>
        <v>1458959.3940000003</v>
      </c>
      <c r="Q38" s="4">
        <f>'Annual Shortages (ADP)'!DN120</f>
        <v>0</v>
      </c>
      <c r="R38" s="4">
        <f>'Annual Shortages (ADP)'!DO120</f>
        <v>0</v>
      </c>
      <c r="S38" s="4">
        <f>'Annual Shortages (ADP)'!DP120</f>
        <v>0</v>
      </c>
    </row>
    <row r="39" spans="1:19" x14ac:dyDescent="0.55000000000000004">
      <c r="A39" s="2">
        <v>2055</v>
      </c>
      <c r="B39" s="4">
        <f>'Annual Shortages (CRSS)'!DN79</f>
        <v>20760.96</v>
      </c>
      <c r="C39" s="4">
        <f>'Annual Shortages (CRSS)'!DO79</f>
        <v>127559.67999999998</v>
      </c>
      <c r="D39" s="4">
        <f>'Annual Shortages (CRSS)'!DP79</f>
        <v>674006.97000000009</v>
      </c>
      <c r="E39" s="4" t="e">
        <f>'Annual Shortages (ADP)'!DN79</f>
        <v>#NUM!</v>
      </c>
      <c r="F39" s="4" t="e">
        <f>'Annual Shortages (ADP)'!DO79</f>
        <v>#NUM!</v>
      </c>
      <c r="G39" s="4" t="e">
        <f>'Annual Shortages (ADP)'!DP79</f>
        <v>#NUM!</v>
      </c>
      <c r="H39" s="4">
        <f>'Annual Shortages (CRSS)'!DN37</f>
        <v>0</v>
      </c>
      <c r="I39" s="4">
        <f>'Annual Shortages (CRSS)'!DO37</f>
        <v>459927.13000000047</v>
      </c>
      <c r="J39" s="4">
        <f>'Annual Shortages (CRSS)'!DP37</f>
        <v>1179499.2560000001</v>
      </c>
      <c r="K39" s="4" t="e">
        <f>'Annual Shortages (ADP)'!DN37</f>
        <v>#NUM!</v>
      </c>
      <c r="L39" s="4" t="e">
        <f>'Annual Shortages (ADP)'!DO37</f>
        <v>#NUM!</v>
      </c>
      <c r="M39" s="4" t="e">
        <f>'Annual Shortages (ADP)'!DP37</f>
        <v>#NUM!</v>
      </c>
      <c r="N39" s="4">
        <f>'Annual Shortages (CRSS)'!DN121</f>
        <v>81389.334000000003</v>
      </c>
      <c r="O39" s="4">
        <f>'Annual Shortages (CRSS)'!DO121</f>
        <v>786828.55999999994</v>
      </c>
      <c r="P39" s="4">
        <f>'Annual Shortages (CRSS)'!DP121</f>
        <v>1485632.5020000001</v>
      </c>
      <c r="Q39" s="4">
        <f>'Annual Shortages (ADP)'!DN121</f>
        <v>0</v>
      </c>
      <c r="R39" s="4">
        <f>'Annual Shortages (ADP)'!DO121</f>
        <v>0</v>
      </c>
      <c r="S39" s="4">
        <f>'Annual Shortages (ADP)'!DP121</f>
        <v>0</v>
      </c>
    </row>
    <row r="40" spans="1:19" x14ac:dyDescent="0.55000000000000004">
      <c r="A40" s="2">
        <v>2056</v>
      </c>
      <c r="B40" s="4">
        <f>'Annual Shortages (CRSS)'!DN80</f>
        <v>20428.550000000003</v>
      </c>
      <c r="C40" s="4">
        <f>'Annual Shortages (CRSS)'!DO80</f>
        <v>127012.01</v>
      </c>
      <c r="D40" s="4">
        <f>'Annual Shortages (CRSS)'!DP80</f>
        <v>671344.23599999992</v>
      </c>
      <c r="E40" s="4" t="e">
        <f>'Annual Shortages (ADP)'!DN80</f>
        <v>#NUM!</v>
      </c>
      <c r="F40" s="4" t="e">
        <f>'Annual Shortages (ADP)'!DO80</f>
        <v>#NUM!</v>
      </c>
      <c r="G40" s="4" t="e">
        <f>'Annual Shortages (ADP)'!DP80</f>
        <v>#NUM!</v>
      </c>
      <c r="H40" s="4">
        <f>'Annual Shortages (CRSS)'!DN38</f>
        <v>0</v>
      </c>
      <c r="I40" s="4">
        <f>'Annual Shortages (CRSS)'!DO38</f>
        <v>548903.89000000013</v>
      </c>
      <c r="J40" s="4">
        <f>'Annual Shortages (CRSS)'!DP38</f>
        <v>1229676.9060000002</v>
      </c>
      <c r="K40" s="4" t="e">
        <f>'Annual Shortages (ADP)'!DN38</f>
        <v>#NUM!</v>
      </c>
      <c r="L40" s="4" t="e">
        <f>'Annual Shortages (ADP)'!DO38</f>
        <v>#NUM!</v>
      </c>
      <c r="M40" s="4" t="e">
        <f>'Annual Shortages (ADP)'!DP38</f>
        <v>#NUM!</v>
      </c>
      <c r="N40" s="4">
        <f>'Annual Shortages (CRSS)'!DN122</f>
        <v>81474.633999999991</v>
      </c>
      <c r="O40" s="4">
        <f>'Annual Shortages (CRSS)'!DO122</f>
        <v>753446.63000000024</v>
      </c>
      <c r="P40" s="4">
        <f>'Annual Shortages (CRSS)'!DP122</f>
        <v>1483602.2259999998</v>
      </c>
      <c r="Q40" s="4">
        <f>'Annual Shortages (ADP)'!DN122</f>
        <v>0</v>
      </c>
      <c r="R40" s="4">
        <f>'Annual Shortages (ADP)'!DO122</f>
        <v>0</v>
      </c>
      <c r="S40" s="4">
        <f>'Annual Shortages (ADP)'!DP122</f>
        <v>0</v>
      </c>
    </row>
    <row r="41" spans="1:19" x14ac:dyDescent="0.55000000000000004">
      <c r="A41" s="2">
        <v>2057</v>
      </c>
      <c r="B41" s="4">
        <f>'Annual Shortages (CRSS)'!DN81</f>
        <v>20193.378000000001</v>
      </c>
      <c r="C41" s="4">
        <f>'Annual Shortages (CRSS)'!DO81</f>
        <v>126465.73</v>
      </c>
      <c r="D41" s="4">
        <f>'Annual Shortages (CRSS)'!DP81</f>
        <v>671166.0419999999</v>
      </c>
      <c r="E41" s="4" t="e">
        <f>'Annual Shortages (ADP)'!DN81</f>
        <v>#NUM!</v>
      </c>
      <c r="F41" s="4" t="e">
        <f>'Annual Shortages (ADP)'!DO81</f>
        <v>#NUM!</v>
      </c>
      <c r="G41" s="4" t="e">
        <f>'Annual Shortages (ADP)'!DP81</f>
        <v>#NUM!</v>
      </c>
      <c r="H41" s="4">
        <f>'Annual Shortages (CRSS)'!DN39</f>
        <v>0</v>
      </c>
      <c r="I41" s="4">
        <f>'Annual Shortages (CRSS)'!DO39</f>
        <v>501013.10000000021</v>
      </c>
      <c r="J41" s="4">
        <f>'Annual Shortages (CRSS)'!DP39</f>
        <v>1232071.9400000002</v>
      </c>
      <c r="K41" s="4" t="e">
        <f>'Annual Shortages (ADP)'!DN39</f>
        <v>#NUM!</v>
      </c>
      <c r="L41" s="4" t="e">
        <f>'Annual Shortages (ADP)'!DO39</f>
        <v>#NUM!</v>
      </c>
      <c r="M41" s="4" t="e">
        <f>'Annual Shortages (ADP)'!DP39</f>
        <v>#NUM!</v>
      </c>
      <c r="N41" s="4">
        <f>'Annual Shortages (CRSS)'!DN123</f>
        <v>81325.835999999981</v>
      </c>
      <c r="O41" s="4">
        <f>'Annual Shortages (CRSS)'!DO123</f>
        <v>785278.96</v>
      </c>
      <c r="P41" s="4">
        <f>'Annual Shortages (CRSS)'!DP123</f>
        <v>1468066.8900000004</v>
      </c>
      <c r="Q41" s="4">
        <f>'Annual Shortages (ADP)'!DN123</f>
        <v>0</v>
      </c>
      <c r="R41" s="4">
        <f>'Annual Shortages (ADP)'!DO123</f>
        <v>0</v>
      </c>
      <c r="S41" s="4">
        <f>'Annual Shortages (ADP)'!DP123</f>
        <v>0</v>
      </c>
    </row>
    <row r="42" spans="1:19" x14ac:dyDescent="0.55000000000000004">
      <c r="A42" s="2">
        <v>2058</v>
      </c>
      <c r="B42" s="4">
        <f>'Annual Shortages (CRSS)'!DN82</f>
        <v>20191.590000000004</v>
      </c>
      <c r="C42" s="4">
        <f>'Annual Shortages (CRSS)'!DO82</f>
        <v>125920.95999999999</v>
      </c>
      <c r="D42" s="4">
        <f>'Annual Shortages (CRSS)'!DP82</f>
        <v>668622.29599999997</v>
      </c>
      <c r="E42" s="4" t="e">
        <f>'Annual Shortages (ADP)'!DN82</f>
        <v>#NUM!</v>
      </c>
      <c r="F42" s="4" t="e">
        <f>'Annual Shortages (ADP)'!DO82</f>
        <v>#NUM!</v>
      </c>
      <c r="G42" s="4" t="e">
        <f>'Annual Shortages (ADP)'!DP82</f>
        <v>#NUM!</v>
      </c>
      <c r="H42" s="4">
        <f>'Annual Shortages (CRSS)'!DN40</f>
        <v>0</v>
      </c>
      <c r="I42" s="4">
        <f>'Annual Shortages (CRSS)'!DO40</f>
        <v>572829.63999999955</v>
      </c>
      <c r="J42" s="4">
        <f>'Annual Shortages (CRSS)'!DP40</f>
        <v>1246697.7679999999</v>
      </c>
      <c r="K42" s="4" t="e">
        <f>'Annual Shortages (ADP)'!DN40</f>
        <v>#NUM!</v>
      </c>
      <c r="L42" s="4" t="e">
        <f>'Annual Shortages (ADP)'!DO40</f>
        <v>#NUM!</v>
      </c>
      <c r="M42" s="4" t="e">
        <f>'Annual Shortages (ADP)'!DP40</f>
        <v>#NUM!</v>
      </c>
      <c r="N42" s="4">
        <f>'Annual Shortages (CRSS)'!DN124</f>
        <v>81223.585999999996</v>
      </c>
      <c r="O42" s="4">
        <f>'Annual Shortages (CRSS)'!DO124</f>
        <v>759791.74</v>
      </c>
      <c r="P42" s="4">
        <f>'Annual Shortages (CRSS)'!DP124</f>
        <v>1519350.3839999994</v>
      </c>
      <c r="Q42" s="4">
        <f>'Annual Shortages (ADP)'!DN124</f>
        <v>0</v>
      </c>
      <c r="R42" s="4">
        <f>'Annual Shortages (ADP)'!DO124</f>
        <v>0</v>
      </c>
      <c r="S42" s="4">
        <f>'Annual Shortages (ADP)'!DP124</f>
        <v>0</v>
      </c>
    </row>
    <row r="43" spans="1:19" x14ac:dyDescent="0.55000000000000004">
      <c r="A43" s="2">
        <v>2059</v>
      </c>
      <c r="B43" s="4">
        <f>'Annual Shortages (CRSS)'!DN83</f>
        <v>20189.752</v>
      </c>
      <c r="C43" s="4">
        <f>'Annual Shortages (CRSS)'!DO83</f>
        <v>125152.09999999999</v>
      </c>
      <c r="D43" s="4">
        <f>'Annual Shortages (CRSS)'!DP83</f>
        <v>663711.00199999998</v>
      </c>
      <c r="E43" s="4" t="e">
        <f>'Annual Shortages (ADP)'!DN83</f>
        <v>#NUM!</v>
      </c>
      <c r="F43" s="4" t="e">
        <f>'Annual Shortages (ADP)'!DO83</f>
        <v>#NUM!</v>
      </c>
      <c r="G43" s="4" t="e">
        <f>'Annual Shortages (ADP)'!DP83</f>
        <v>#NUM!</v>
      </c>
      <c r="H43" s="4">
        <f>'Annual Shortages (CRSS)'!DN41</f>
        <v>0</v>
      </c>
      <c r="I43" s="4">
        <f>'Annual Shortages (CRSS)'!DO41</f>
        <v>572830.60999999987</v>
      </c>
      <c r="J43" s="4">
        <f>'Annual Shortages (CRSS)'!DP41</f>
        <v>1239938.4880000001</v>
      </c>
      <c r="K43" s="4" t="e">
        <f>'Annual Shortages (ADP)'!DN41</f>
        <v>#NUM!</v>
      </c>
      <c r="L43" s="4" t="e">
        <f>'Annual Shortages (ADP)'!DO41</f>
        <v>#NUM!</v>
      </c>
      <c r="M43" s="4" t="e">
        <f>'Annual Shortages (ADP)'!DP41</f>
        <v>#NUM!</v>
      </c>
      <c r="N43" s="4">
        <f>'Annual Shortages (CRSS)'!DN125</f>
        <v>81598.688000000009</v>
      </c>
      <c r="O43" s="4">
        <f>'Annual Shortages (CRSS)'!DO125</f>
        <v>803337.34</v>
      </c>
      <c r="P43" s="4">
        <f>'Annual Shortages (CRSS)'!DP125</f>
        <v>1479888.31</v>
      </c>
      <c r="Q43" s="4">
        <f>'Annual Shortages (ADP)'!DN125</f>
        <v>0</v>
      </c>
      <c r="R43" s="4">
        <f>'Annual Shortages (ADP)'!DO125</f>
        <v>0</v>
      </c>
      <c r="S43" s="4">
        <f>'Annual Shortages (ADP)'!DP125</f>
        <v>0</v>
      </c>
    </row>
    <row r="44" spans="1:19" x14ac:dyDescent="0.55000000000000004">
      <c r="A44" s="2">
        <v>2060</v>
      </c>
      <c r="B44" s="4">
        <f>'Annual Shortages (CRSS)'!DN84</f>
        <v>20187.860000000004</v>
      </c>
      <c r="C44" s="4">
        <f>'Annual Shortages (CRSS)'!DO84</f>
        <v>123519.16</v>
      </c>
      <c r="D44" s="4">
        <f>'Annual Shortages (CRSS)'!DP84</f>
        <v>663624.16399999999</v>
      </c>
      <c r="E44" s="4" t="e">
        <f>'Annual Shortages (ADP)'!DN84</f>
        <v>#NUM!</v>
      </c>
      <c r="F44" s="4" t="e">
        <f>'Annual Shortages (ADP)'!DO84</f>
        <v>#NUM!</v>
      </c>
      <c r="G44" s="4" t="e">
        <f>'Annual Shortages (ADP)'!DP84</f>
        <v>#NUM!</v>
      </c>
      <c r="H44" s="4">
        <f>'Annual Shortages (CRSS)'!DN42</f>
        <v>0</v>
      </c>
      <c r="I44" s="4">
        <f>'Annual Shortages (CRSS)'!DO42</f>
        <v>507489.34000000026</v>
      </c>
      <c r="J44" s="4">
        <f>'Annual Shortages (CRSS)'!DP42</f>
        <v>1218421.3740000001</v>
      </c>
      <c r="K44" s="4" t="e">
        <f>'Annual Shortages (ADP)'!DN42</f>
        <v>#NUM!</v>
      </c>
      <c r="L44" s="4" t="e">
        <f>'Annual Shortages (ADP)'!DO42</f>
        <v>#NUM!</v>
      </c>
      <c r="M44" s="4" t="e">
        <f>'Annual Shortages (ADP)'!DP42</f>
        <v>#NUM!</v>
      </c>
      <c r="N44" s="4">
        <f>'Annual Shortages (CRSS)'!DN126</f>
        <v>81018.634000000005</v>
      </c>
      <c r="O44" s="4">
        <f>'Annual Shortages (CRSS)'!DO126</f>
        <v>851410.75000000012</v>
      </c>
      <c r="P44" s="4">
        <f>'Annual Shortages (CRSS)'!DP126</f>
        <v>1477804.0259999998</v>
      </c>
      <c r="Q44" s="4">
        <f>'Annual Shortages (ADP)'!DN126</f>
        <v>0</v>
      </c>
      <c r="R44" s="4">
        <f>'Annual Shortages (ADP)'!DO126</f>
        <v>0</v>
      </c>
      <c r="S44" s="4">
        <f>'Annual Shortages (ADP)'!DP126</f>
        <v>0</v>
      </c>
    </row>
    <row r="52" spans="1:19" x14ac:dyDescent="0.55000000000000004">
      <c r="B52" s="49" t="s">
        <v>204</v>
      </c>
      <c r="C52" s="49"/>
      <c r="D52" s="49"/>
      <c r="E52" s="49"/>
      <c r="F52" s="49"/>
      <c r="G52" s="49"/>
      <c r="H52" s="49" t="s">
        <v>205</v>
      </c>
      <c r="I52" s="49"/>
      <c r="J52" s="49"/>
      <c r="K52" s="49"/>
      <c r="L52" s="49"/>
      <c r="M52" s="49"/>
      <c r="N52" s="49" t="s">
        <v>206</v>
      </c>
      <c r="O52" s="49"/>
      <c r="P52" s="49"/>
      <c r="Q52" s="49"/>
      <c r="R52" s="49"/>
      <c r="S52" s="49"/>
    </row>
    <row r="53" spans="1:19" x14ac:dyDescent="0.55000000000000004">
      <c r="B53" s="49" t="s">
        <v>2</v>
      </c>
      <c r="C53" s="49"/>
      <c r="D53" s="49"/>
      <c r="E53" s="49" t="s">
        <v>3</v>
      </c>
      <c r="F53" s="49"/>
      <c r="G53" s="49"/>
      <c r="H53" s="49" t="s">
        <v>2</v>
      </c>
      <c r="I53" s="49"/>
      <c r="J53" s="49"/>
      <c r="K53" s="49" t="s">
        <v>3</v>
      </c>
      <c r="L53" s="49"/>
      <c r="M53" s="49"/>
      <c r="N53" s="49" t="s">
        <v>2</v>
      </c>
      <c r="O53" s="49"/>
      <c r="P53" s="49"/>
      <c r="Q53" s="49" t="s">
        <v>3</v>
      </c>
      <c r="R53" s="49"/>
      <c r="S53" s="49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f>'Annual Shortages (CRSS)'!DK45</f>
        <v>1610.96</v>
      </c>
      <c r="C56" s="4">
        <f>'Annual Shortages (CRSS)'!DL45</f>
        <v>213295.27849557527</v>
      </c>
      <c r="D56" s="4">
        <f>'Annual Shortages (CRSS)'!DM45</f>
        <v>1504697.5200000003</v>
      </c>
      <c r="E56" s="4">
        <f>'Annual Shortages (ADP)'!DK45</f>
        <v>0</v>
      </c>
      <c r="F56" s="4" t="e">
        <f>'Annual Shortages (ADP)'!DL45</f>
        <v>#DIV/0!</v>
      </c>
      <c r="G56" s="4">
        <f>'Annual Shortages (ADP)'!DM45</f>
        <v>0</v>
      </c>
      <c r="H56" s="4">
        <f>'Annual Shortages (CRSS)'!DK3</f>
        <v>0</v>
      </c>
      <c r="I56" s="4">
        <f>'Annual Shortages (CRSS)'!DL3</f>
        <v>379607.70761061955</v>
      </c>
      <c r="J56" s="4">
        <f>'Annual Shortages (CRSS)'!DM3</f>
        <v>1210660.2599999998</v>
      </c>
      <c r="K56" s="4">
        <f>'Annual Shortages (ADP)'!DK3</f>
        <v>0</v>
      </c>
      <c r="L56" s="4" t="e">
        <f>'Annual Shortages (ADP)'!DL3</f>
        <v>#DIV/0!</v>
      </c>
      <c r="M56" s="4">
        <f>'Annual Shortages (ADP)'!DM3</f>
        <v>0</v>
      </c>
      <c r="N56" s="4">
        <f>'Annual Shortages (CRSS)'!DK87</f>
        <v>21742.37</v>
      </c>
      <c r="O56" s="4">
        <f>'Annual Shortages (CRSS)'!DL87</f>
        <v>592902.98610619467</v>
      </c>
      <c r="P56" s="4">
        <f>'Annual Shortages (CRSS)'!DM87</f>
        <v>1666694.7400000002</v>
      </c>
      <c r="Q56" s="4">
        <f>'Annual Shortages (ADP)'!DK87</f>
        <v>0</v>
      </c>
      <c r="R56" s="4">
        <f>'Annual Shortages (ADP)'!DL87</f>
        <v>0</v>
      </c>
      <c r="S56" s="4">
        <f>'Annual Shortages (ADP)'!DM87</f>
        <v>0</v>
      </c>
    </row>
    <row r="57" spans="1:19" x14ac:dyDescent="0.55000000000000004">
      <c r="A57" s="2">
        <v>2022</v>
      </c>
      <c r="B57" s="4">
        <f>'Annual Shortages (CRSS)'!DK46</f>
        <v>1621.2</v>
      </c>
      <c r="C57" s="4">
        <f>'Annual Shortages (CRSS)'!DL46</f>
        <v>235054.72053097351</v>
      </c>
      <c r="D57" s="4">
        <f>'Annual Shortages (CRSS)'!DM46</f>
        <v>1686258.6700000002</v>
      </c>
      <c r="E57" s="4">
        <f>'Annual Shortages (ADP)'!DK46</f>
        <v>0</v>
      </c>
      <c r="F57" s="4" t="e">
        <f>'Annual Shortages (ADP)'!DL46</f>
        <v>#DIV/0!</v>
      </c>
      <c r="G57" s="4">
        <f>'Annual Shortages (ADP)'!DM46</f>
        <v>0</v>
      </c>
      <c r="H57" s="4">
        <f>'Annual Shortages (CRSS)'!DK4</f>
        <v>0</v>
      </c>
      <c r="I57" s="4">
        <f>'Annual Shortages (CRSS)'!DL4</f>
        <v>371267.08088495553</v>
      </c>
      <c r="J57" s="4">
        <f>'Annual Shortages (CRSS)'!DM4</f>
        <v>1177406.0799999998</v>
      </c>
      <c r="K57" s="4">
        <f>'Annual Shortages (ADP)'!DK4</f>
        <v>0</v>
      </c>
      <c r="L57" s="4" t="e">
        <f>'Annual Shortages (ADP)'!DL4</f>
        <v>#DIV/0!</v>
      </c>
      <c r="M57" s="4">
        <f>'Annual Shortages (ADP)'!DM4</f>
        <v>0</v>
      </c>
      <c r="N57" s="4">
        <f>'Annual Shortages (CRSS)'!DK88</f>
        <v>22584.239999999998</v>
      </c>
      <c r="O57" s="4">
        <f>'Annual Shortages (CRSS)'!DL88</f>
        <v>606321.80141592922</v>
      </c>
      <c r="P57" s="4">
        <f>'Annual Shortages (CRSS)'!DM88</f>
        <v>2071691.75</v>
      </c>
      <c r="Q57" s="4">
        <f>'Annual Shortages (ADP)'!DK88</f>
        <v>0</v>
      </c>
      <c r="R57" s="4">
        <f>'Annual Shortages (ADP)'!DL88</f>
        <v>0</v>
      </c>
      <c r="S57" s="4">
        <f>'Annual Shortages (ADP)'!DM88</f>
        <v>0</v>
      </c>
    </row>
    <row r="58" spans="1:19" x14ac:dyDescent="0.55000000000000004">
      <c r="A58" s="2">
        <v>2023</v>
      </c>
      <c r="B58" s="4">
        <f>'Annual Shortages (CRSS)'!DK47</f>
        <v>1631.4099999999999</v>
      </c>
      <c r="C58" s="4">
        <f>'Annual Shortages (CRSS)'!DL47</f>
        <v>239221.87814159293</v>
      </c>
      <c r="D58" s="4">
        <f>'Annual Shortages (CRSS)'!DM47</f>
        <v>1689973.8999999997</v>
      </c>
      <c r="E58" s="4">
        <f>'Annual Shortages (ADP)'!DK47</f>
        <v>0</v>
      </c>
      <c r="F58" s="4" t="e">
        <f>'Annual Shortages (ADP)'!DL47</f>
        <v>#DIV/0!</v>
      </c>
      <c r="G58" s="4">
        <f>'Annual Shortages (ADP)'!DM47</f>
        <v>0</v>
      </c>
      <c r="H58" s="4">
        <f>'Annual Shortages (CRSS)'!DK5</f>
        <v>0</v>
      </c>
      <c r="I58" s="4">
        <f>'Annual Shortages (CRSS)'!DL5</f>
        <v>354176.8190265483</v>
      </c>
      <c r="J58" s="4">
        <f>'Annual Shortages (CRSS)'!DM5</f>
        <v>1413151.5399999998</v>
      </c>
      <c r="K58" s="4">
        <f>'Annual Shortages (ADP)'!DK5</f>
        <v>0</v>
      </c>
      <c r="L58" s="4" t="e">
        <f>'Annual Shortages (ADP)'!DL5</f>
        <v>#DIV/0!</v>
      </c>
      <c r="M58" s="4">
        <f>'Annual Shortages (ADP)'!DM5</f>
        <v>0</v>
      </c>
      <c r="N58" s="4">
        <f>'Annual Shortages (CRSS)'!DK89</f>
        <v>6963.7199999999993</v>
      </c>
      <c r="O58" s="4">
        <f>'Annual Shortages (CRSS)'!DL89</f>
        <v>593398.69716814137</v>
      </c>
      <c r="P58" s="4">
        <f>'Annual Shortages (CRSS)'!DM89</f>
        <v>2158462.4399999995</v>
      </c>
      <c r="Q58" s="4">
        <f>'Annual Shortages (ADP)'!DK89</f>
        <v>0</v>
      </c>
      <c r="R58" s="4">
        <f>'Annual Shortages (ADP)'!DL89</f>
        <v>0</v>
      </c>
      <c r="S58" s="4">
        <f>'Annual Shortages (ADP)'!DM89</f>
        <v>0</v>
      </c>
    </row>
    <row r="59" spans="1:19" x14ac:dyDescent="0.55000000000000004">
      <c r="A59" s="2">
        <v>2024</v>
      </c>
      <c r="B59" s="4">
        <f>'Annual Shortages (CRSS)'!DK48</f>
        <v>1641.63</v>
      </c>
      <c r="C59" s="4">
        <f>'Annual Shortages (CRSS)'!DL48</f>
        <v>242780.4244247787</v>
      </c>
      <c r="D59" s="4">
        <f>'Annual Shortages (CRSS)'!DM48</f>
        <v>1631055.75</v>
      </c>
      <c r="E59" s="4">
        <f>'Annual Shortages (ADP)'!DK48</f>
        <v>0</v>
      </c>
      <c r="F59" s="4" t="e">
        <f>'Annual Shortages (ADP)'!DL48</f>
        <v>#DIV/0!</v>
      </c>
      <c r="G59" s="4">
        <f>'Annual Shortages (ADP)'!DM48</f>
        <v>0</v>
      </c>
      <c r="H59" s="4">
        <f>'Annual Shortages (CRSS)'!DK6</f>
        <v>0</v>
      </c>
      <c r="I59" s="4">
        <f>'Annual Shortages (CRSS)'!DL6</f>
        <v>373940.99982300901</v>
      </c>
      <c r="J59" s="4">
        <f>'Annual Shortages (CRSS)'!DM6</f>
        <v>1629846.0000000002</v>
      </c>
      <c r="K59" s="4">
        <f>'Annual Shortages (ADP)'!DK6</f>
        <v>0</v>
      </c>
      <c r="L59" s="4" t="e">
        <f>'Annual Shortages (ADP)'!DL6</f>
        <v>#DIV/0!</v>
      </c>
      <c r="M59" s="4">
        <f>'Annual Shortages (ADP)'!DM6</f>
        <v>0</v>
      </c>
      <c r="N59" s="4">
        <f>'Annual Shortages (CRSS)'!DK90</f>
        <v>12853.59</v>
      </c>
      <c r="O59" s="4">
        <f>'Annual Shortages (CRSS)'!DL90</f>
        <v>616721.42424778803</v>
      </c>
      <c r="P59" s="4">
        <f>'Annual Shortages (CRSS)'!DM90</f>
        <v>2002683.2000000002</v>
      </c>
      <c r="Q59" s="4">
        <f>'Annual Shortages (ADP)'!DK90</f>
        <v>0</v>
      </c>
      <c r="R59" s="4">
        <f>'Annual Shortages (ADP)'!DL90</f>
        <v>0</v>
      </c>
      <c r="S59" s="4">
        <f>'Annual Shortages (ADP)'!DM90</f>
        <v>0</v>
      </c>
    </row>
    <row r="60" spans="1:19" x14ac:dyDescent="0.55000000000000004">
      <c r="A60" s="2">
        <v>2025</v>
      </c>
      <c r="B60" s="4">
        <f>'Annual Shortages (CRSS)'!DK49</f>
        <v>1651.83</v>
      </c>
      <c r="C60" s="4">
        <f>'Annual Shortages (CRSS)'!DL49</f>
        <v>244278.82778761061</v>
      </c>
      <c r="D60" s="4">
        <f>'Annual Shortages (CRSS)'!DM49</f>
        <v>1676789.5300000003</v>
      </c>
      <c r="E60" s="4">
        <f>'Annual Shortages (ADP)'!DK49</f>
        <v>0</v>
      </c>
      <c r="F60" s="4" t="e">
        <f>'Annual Shortages (ADP)'!DL49</f>
        <v>#DIV/0!</v>
      </c>
      <c r="G60" s="4">
        <f>'Annual Shortages (ADP)'!DM49</f>
        <v>0</v>
      </c>
      <c r="H60" s="4">
        <f>'Annual Shortages (CRSS)'!DK7</f>
        <v>0</v>
      </c>
      <c r="I60" s="4">
        <f>'Annual Shortages (CRSS)'!DL7</f>
        <v>398360.23495575244</v>
      </c>
      <c r="J60" s="4">
        <f>'Annual Shortages (CRSS)'!DM7</f>
        <v>1679922.2699999998</v>
      </c>
      <c r="K60" s="4">
        <f>'Annual Shortages (ADP)'!DK7</f>
        <v>0</v>
      </c>
      <c r="L60" s="4" t="e">
        <f>'Annual Shortages (ADP)'!DL7</f>
        <v>#DIV/0!</v>
      </c>
      <c r="M60" s="4">
        <f>'Annual Shortages (ADP)'!DM7</f>
        <v>0</v>
      </c>
      <c r="N60" s="4">
        <f>'Annual Shortages (CRSS)'!DK91</f>
        <v>13352.029999999997</v>
      </c>
      <c r="O60" s="4">
        <f>'Annual Shortages (CRSS)'!DL91</f>
        <v>642639.06274336285</v>
      </c>
      <c r="P60" s="4">
        <f>'Annual Shortages (CRSS)'!DM91</f>
        <v>2056779.8800000004</v>
      </c>
      <c r="Q60" s="4">
        <f>'Annual Shortages (ADP)'!DK91</f>
        <v>0</v>
      </c>
      <c r="R60" s="4">
        <f>'Annual Shortages (ADP)'!DL91</f>
        <v>0</v>
      </c>
      <c r="S60" s="4">
        <f>'Annual Shortages (ADP)'!DM91</f>
        <v>0</v>
      </c>
    </row>
    <row r="61" spans="1:19" x14ac:dyDescent="0.55000000000000004">
      <c r="A61" s="2">
        <v>2026</v>
      </c>
      <c r="B61" s="4">
        <f>'Annual Shortages (CRSS)'!DK50</f>
        <v>1660.59</v>
      </c>
      <c r="C61" s="4">
        <f>'Annual Shortages (CRSS)'!DL50</f>
        <v>248185.72389380538</v>
      </c>
      <c r="D61" s="4">
        <f>'Annual Shortages (CRSS)'!DM50</f>
        <v>1683768.34</v>
      </c>
      <c r="E61" s="4">
        <f>'Annual Shortages (ADP)'!DK50</f>
        <v>0</v>
      </c>
      <c r="F61" s="4" t="e">
        <f>'Annual Shortages (ADP)'!DL50</f>
        <v>#DIV/0!</v>
      </c>
      <c r="G61" s="4">
        <f>'Annual Shortages (ADP)'!DM50</f>
        <v>0</v>
      </c>
      <c r="H61" s="4">
        <f>'Annual Shortages (CRSS)'!DK8</f>
        <v>0</v>
      </c>
      <c r="I61" s="4">
        <f>'Annual Shortages (CRSS)'!DL8</f>
        <v>434111.54805309704</v>
      </c>
      <c r="J61" s="4">
        <f>'Annual Shortages (CRSS)'!DM8</f>
        <v>1839535.7500000002</v>
      </c>
      <c r="K61" s="4">
        <f>'Annual Shortages (ADP)'!DK8</f>
        <v>0</v>
      </c>
      <c r="L61" s="4" t="e">
        <f>'Annual Shortages (ADP)'!DL8</f>
        <v>#DIV/0!</v>
      </c>
      <c r="M61" s="4">
        <f>'Annual Shortages (ADP)'!DM8</f>
        <v>0</v>
      </c>
      <c r="N61" s="4">
        <f>'Annual Shortages (CRSS)'!DK92</f>
        <v>1660.59</v>
      </c>
      <c r="O61" s="4">
        <f>'Annual Shortages (CRSS)'!DL92</f>
        <v>682297.27194690274</v>
      </c>
      <c r="P61" s="4">
        <f>'Annual Shortages (CRSS)'!DM92</f>
        <v>2060248.9599999997</v>
      </c>
      <c r="Q61" s="4">
        <f>'Annual Shortages (ADP)'!DK92</f>
        <v>0</v>
      </c>
      <c r="R61" s="4">
        <f>'Annual Shortages (ADP)'!DL92</f>
        <v>0</v>
      </c>
      <c r="S61" s="4">
        <f>'Annual Shortages (ADP)'!DM92</f>
        <v>0</v>
      </c>
    </row>
    <row r="62" spans="1:19" x14ac:dyDescent="0.55000000000000004">
      <c r="A62" s="2">
        <v>2027</v>
      </c>
      <c r="B62" s="4">
        <f>'Annual Shortages (CRSS)'!DK51</f>
        <v>1672.9099999999999</v>
      </c>
      <c r="C62" s="4">
        <f>'Annual Shortages (CRSS)'!DL51</f>
        <v>250391.83831858408</v>
      </c>
      <c r="D62" s="4">
        <f>'Annual Shortages (CRSS)'!DM51</f>
        <v>1697758.9000000001</v>
      </c>
      <c r="E62" s="4">
        <f>'Annual Shortages (ADP)'!DK51</f>
        <v>0</v>
      </c>
      <c r="F62" s="4" t="e">
        <f>'Annual Shortages (ADP)'!DL51</f>
        <v>#DIV/0!</v>
      </c>
      <c r="G62" s="4">
        <f>'Annual Shortages (ADP)'!DM51</f>
        <v>0</v>
      </c>
      <c r="H62" s="4">
        <f>'Annual Shortages (CRSS)'!DK9</f>
        <v>0</v>
      </c>
      <c r="I62" s="4">
        <f>'Annual Shortages (CRSS)'!DL9</f>
        <v>484284.22044247767</v>
      </c>
      <c r="J62" s="4">
        <f>'Annual Shortages (CRSS)'!DM9</f>
        <v>1837036.56</v>
      </c>
      <c r="K62" s="4">
        <f>'Annual Shortages (ADP)'!DK9</f>
        <v>0</v>
      </c>
      <c r="L62" s="4" t="e">
        <f>'Annual Shortages (ADP)'!DL9</f>
        <v>#DIV/0!</v>
      </c>
      <c r="M62" s="4">
        <f>'Annual Shortages (ADP)'!DM9</f>
        <v>0</v>
      </c>
      <c r="N62" s="4">
        <f>'Annual Shortages (CRSS)'!DK93</f>
        <v>7136.18</v>
      </c>
      <c r="O62" s="4">
        <f>'Annual Shortages (CRSS)'!DL93</f>
        <v>734676.05876106187</v>
      </c>
      <c r="P62" s="4">
        <f>'Annual Shortages (CRSS)'!DM93</f>
        <v>2105797.14</v>
      </c>
      <c r="Q62" s="4">
        <f>'Annual Shortages (ADP)'!DK93</f>
        <v>0</v>
      </c>
      <c r="R62" s="4">
        <f>'Annual Shortages (ADP)'!DL93</f>
        <v>0</v>
      </c>
      <c r="S62" s="4">
        <f>'Annual Shortages (ADP)'!DM93</f>
        <v>0</v>
      </c>
    </row>
    <row r="63" spans="1:19" x14ac:dyDescent="0.55000000000000004">
      <c r="A63" s="2">
        <v>2028</v>
      </c>
      <c r="B63" s="4">
        <f>'Annual Shortages (CRSS)'!DK52</f>
        <v>1691.49</v>
      </c>
      <c r="C63" s="4">
        <f>'Annual Shortages (CRSS)'!DL52</f>
        <v>252843.82132743366</v>
      </c>
      <c r="D63" s="4">
        <f>'Annual Shortages (CRSS)'!DM52</f>
        <v>1706516.01</v>
      </c>
      <c r="E63" s="4">
        <f>'Annual Shortages (ADP)'!DK52</f>
        <v>0</v>
      </c>
      <c r="F63" s="4" t="e">
        <f>'Annual Shortages (ADP)'!DL52</f>
        <v>#DIV/0!</v>
      </c>
      <c r="G63" s="4">
        <f>'Annual Shortages (ADP)'!DM52</f>
        <v>0</v>
      </c>
      <c r="H63" s="4">
        <f>'Annual Shortages (CRSS)'!DK10</f>
        <v>0</v>
      </c>
      <c r="I63" s="4">
        <f>'Annual Shortages (CRSS)'!DL10</f>
        <v>482779.31044247787</v>
      </c>
      <c r="J63" s="4">
        <f>'Annual Shortages (CRSS)'!DM10</f>
        <v>1640702.31</v>
      </c>
      <c r="K63" s="4">
        <f>'Annual Shortages (ADP)'!DK10</f>
        <v>0</v>
      </c>
      <c r="L63" s="4" t="e">
        <f>'Annual Shortages (ADP)'!DL10</f>
        <v>#DIV/0!</v>
      </c>
      <c r="M63" s="4">
        <f>'Annual Shortages (ADP)'!DM10</f>
        <v>0</v>
      </c>
      <c r="N63" s="4">
        <f>'Annual Shortages (CRSS)'!DK94</f>
        <v>6194.42</v>
      </c>
      <c r="O63" s="4">
        <f>'Annual Shortages (CRSS)'!DL94</f>
        <v>735623.13176991162</v>
      </c>
      <c r="P63" s="4">
        <f>'Annual Shortages (CRSS)'!DM94</f>
        <v>2084032.03</v>
      </c>
      <c r="Q63" s="4">
        <f>'Annual Shortages (ADP)'!DK94</f>
        <v>0</v>
      </c>
      <c r="R63" s="4">
        <f>'Annual Shortages (ADP)'!DL94</f>
        <v>0</v>
      </c>
      <c r="S63" s="4">
        <f>'Annual Shortages (ADP)'!DM94</f>
        <v>0</v>
      </c>
    </row>
    <row r="64" spans="1:19" x14ac:dyDescent="0.55000000000000004">
      <c r="A64" s="2">
        <v>2029</v>
      </c>
      <c r="B64" s="4">
        <f>'Annual Shortages (CRSS)'!DK53</f>
        <v>1710.06</v>
      </c>
      <c r="C64" s="4">
        <f>'Annual Shortages (CRSS)'!DL53</f>
        <v>256361.33256637171</v>
      </c>
      <c r="D64" s="4">
        <f>'Annual Shortages (CRSS)'!DM53</f>
        <v>1720755.4299999997</v>
      </c>
      <c r="E64" s="4">
        <f>'Annual Shortages (ADP)'!DK53</f>
        <v>0</v>
      </c>
      <c r="F64" s="4" t="e">
        <f>'Annual Shortages (ADP)'!DL53</f>
        <v>#DIV/0!</v>
      </c>
      <c r="G64" s="4">
        <f>'Annual Shortages (ADP)'!DM53</f>
        <v>0</v>
      </c>
      <c r="H64" s="4">
        <f>'Annual Shortages (CRSS)'!DK11</f>
        <v>0</v>
      </c>
      <c r="I64" s="4">
        <f>'Annual Shortages (CRSS)'!DL11</f>
        <v>498361.86672566348</v>
      </c>
      <c r="J64" s="4">
        <f>'Annual Shortages (CRSS)'!DM11</f>
        <v>1427441.0299999998</v>
      </c>
      <c r="K64" s="4">
        <f>'Annual Shortages (ADP)'!DK11</f>
        <v>0</v>
      </c>
      <c r="L64" s="4" t="e">
        <f>'Annual Shortages (ADP)'!DL11</f>
        <v>#DIV/0!</v>
      </c>
      <c r="M64" s="4">
        <f>'Annual Shortages (ADP)'!DM11</f>
        <v>0</v>
      </c>
      <c r="N64" s="4">
        <f>'Annual Shortages (CRSS)'!DK95</f>
        <v>17270.5</v>
      </c>
      <c r="O64" s="4">
        <f>'Annual Shortages (CRSS)'!DL95</f>
        <v>754723.19929203531</v>
      </c>
      <c r="P64" s="4">
        <f>'Annual Shortages (CRSS)'!DM95</f>
        <v>2036807.7799999998</v>
      </c>
      <c r="Q64" s="4">
        <f>'Annual Shortages (ADP)'!DK95</f>
        <v>0</v>
      </c>
      <c r="R64" s="4">
        <f>'Annual Shortages (ADP)'!DL95</f>
        <v>0</v>
      </c>
      <c r="S64" s="4">
        <f>'Annual Shortages (ADP)'!DM95</f>
        <v>0</v>
      </c>
    </row>
    <row r="65" spans="1:19" x14ac:dyDescent="0.55000000000000004">
      <c r="A65" s="2">
        <v>2030</v>
      </c>
      <c r="B65" s="4">
        <f>'Annual Shortages (CRSS)'!DK54</f>
        <v>1728.62</v>
      </c>
      <c r="C65" s="4">
        <f>'Annual Shortages (CRSS)'!DL54</f>
        <v>258363.08035398228</v>
      </c>
      <c r="D65" s="4">
        <f>'Annual Shortages (CRSS)'!DM54</f>
        <v>1729929.6199999999</v>
      </c>
      <c r="E65" s="4">
        <f>'Annual Shortages (ADP)'!DK54</f>
        <v>0</v>
      </c>
      <c r="F65" s="4" t="e">
        <f>'Annual Shortages (ADP)'!DL54</f>
        <v>#DIV/0!</v>
      </c>
      <c r="G65" s="4">
        <f>'Annual Shortages (ADP)'!DM54</f>
        <v>0</v>
      </c>
      <c r="H65" s="4">
        <f>'Annual Shortages (CRSS)'!DK12</f>
        <v>0</v>
      </c>
      <c r="I65" s="4">
        <f>'Annual Shortages (CRSS)'!DL12</f>
        <v>501502.85070796445</v>
      </c>
      <c r="J65" s="4">
        <f>'Annual Shortages (CRSS)'!DM12</f>
        <v>1626006.6200000003</v>
      </c>
      <c r="K65" s="4">
        <f>'Annual Shortages (ADP)'!DK12</f>
        <v>0</v>
      </c>
      <c r="L65" s="4" t="e">
        <f>'Annual Shortages (ADP)'!DL12</f>
        <v>#DIV/0!</v>
      </c>
      <c r="M65" s="4">
        <f>'Annual Shortages (ADP)'!DM12</f>
        <v>0</v>
      </c>
      <c r="N65" s="4">
        <f>'Annual Shortages (CRSS)'!DK96</f>
        <v>6693.7299999999987</v>
      </c>
      <c r="O65" s="4">
        <f>'Annual Shortages (CRSS)'!DL96</f>
        <v>759865.93106194702</v>
      </c>
      <c r="P65" s="4">
        <f>'Annual Shortages (CRSS)'!DM96</f>
        <v>2105803.88</v>
      </c>
      <c r="Q65" s="4">
        <f>'Annual Shortages (ADP)'!DK96</f>
        <v>0</v>
      </c>
      <c r="R65" s="4">
        <f>'Annual Shortages (ADP)'!DL96</f>
        <v>0</v>
      </c>
      <c r="S65" s="4">
        <f>'Annual Shortages (ADP)'!DM96</f>
        <v>0</v>
      </c>
    </row>
    <row r="66" spans="1:19" x14ac:dyDescent="0.55000000000000004">
      <c r="A66" s="2">
        <v>2031</v>
      </c>
      <c r="B66" s="4">
        <f>'Annual Shortages (CRSS)'!DK55</f>
        <v>1766.5300000000002</v>
      </c>
      <c r="C66" s="4">
        <f>'Annual Shortages (CRSS)'!DL55</f>
        <v>260355.89451327431</v>
      </c>
      <c r="D66" s="4">
        <f>'Annual Shortages (CRSS)'!DM55</f>
        <v>1739860.1900000002</v>
      </c>
      <c r="E66" s="4">
        <f>'Annual Shortages (ADP)'!DK55</f>
        <v>0</v>
      </c>
      <c r="F66" s="4" t="e">
        <f>'Annual Shortages (ADP)'!DL55</f>
        <v>#DIV/0!</v>
      </c>
      <c r="G66" s="4">
        <f>'Annual Shortages (ADP)'!DM55</f>
        <v>0</v>
      </c>
      <c r="H66" s="4">
        <f>'Annual Shortages (CRSS)'!DK13</f>
        <v>0</v>
      </c>
      <c r="I66" s="4">
        <f>'Annual Shortages (CRSS)'!DL13</f>
        <v>490808.70070796448</v>
      </c>
      <c r="J66" s="4">
        <f>'Annual Shortages (CRSS)'!DM13</f>
        <v>1432441.04</v>
      </c>
      <c r="K66" s="4">
        <f>'Annual Shortages (ADP)'!DK13</f>
        <v>0</v>
      </c>
      <c r="L66" s="4" t="e">
        <f>'Annual Shortages (ADP)'!DL13</f>
        <v>#DIV/0!</v>
      </c>
      <c r="M66" s="4">
        <f>'Annual Shortages (ADP)'!DM13</f>
        <v>0</v>
      </c>
      <c r="N66" s="4">
        <f>'Annual Shortages (CRSS)'!DK97</f>
        <v>1766.5300000000002</v>
      </c>
      <c r="O66" s="4">
        <f>'Annual Shortages (CRSS)'!DL97</f>
        <v>751164.59522123856</v>
      </c>
      <c r="P66" s="4">
        <f>'Annual Shortages (CRSS)'!DM97</f>
        <v>2299603.19</v>
      </c>
      <c r="Q66" s="4">
        <f>'Annual Shortages (ADP)'!DK97</f>
        <v>0</v>
      </c>
      <c r="R66" s="4">
        <f>'Annual Shortages (ADP)'!DL97</f>
        <v>0</v>
      </c>
      <c r="S66" s="4">
        <f>'Annual Shortages (ADP)'!DM97</f>
        <v>0</v>
      </c>
    </row>
    <row r="67" spans="1:19" x14ac:dyDescent="0.55000000000000004">
      <c r="A67" s="2">
        <v>2032</v>
      </c>
      <c r="B67" s="4">
        <f>'Annual Shortages (CRSS)'!DK56</f>
        <v>1804.46</v>
      </c>
      <c r="C67" s="4">
        <f>'Annual Shortages (CRSS)'!DL56</f>
        <v>260035.41761061951</v>
      </c>
      <c r="D67" s="4">
        <f>'Annual Shortages (CRSS)'!DM56</f>
        <v>1744940.0999999999</v>
      </c>
      <c r="E67" s="4">
        <f>'Annual Shortages (ADP)'!DK56</f>
        <v>0</v>
      </c>
      <c r="F67" s="4" t="e">
        <f>'Annual Shortages (ADP)'!DL56</f>
        <v>#DIV/0!</v>
      </c>
      <c r="G67" s="4">
        <f>'Annual Shortages (ADP)'!DM56</f>
        <v>0</v>
      </c>
      <c r="H67" s="4">
        <f>'Annual Shortages (CRSS)'!DK14</f>
        <v>0</v>
      </c>
      <c r="I67" s="4">
        <f>'Annual Shortages (CRSS)'!DL14</f>
        <v>502914.01884955721</v>
      </c>
      <c r="J67" s="4">
        <f>'Annual Shortages (CRSS)'!DM14</f>
        <v>1528858.1300000004</v>
      </c>
      <c r="K67" s="4">
        <f>'Annual Shortages (ADP)'!DK14</f>
        <v>0</v>
      </c>
      <c r="L67" s="4" t="e">
        <f>'Annual Shortages (ADP)'!DL14</f>
        <v>#DIV/0!</v>
      </c>
      <c r="M67" s="4">
        <f>'Annual Shortages (ADP)'!DM14</f>
        <v>0</v>
      </c>
      <c r="N67" s="4">
        <f>'Annual Shortages (CRSS)'!DK98</f>
        <v>6505.2599999999993</v>
      </c>
      <c r="O67" s="4">
        <f>'Annual Shortages (CRSS)'!DL98</f>
        <v>762949.43646017695</v>
      </c>
      <c r="P67" s="4">
        <f>'Annual Shortages (CRSS)'!DM98</f>
        <v>2302572.75</v>
      </c>
      <c r="Q67" s="4">
        <f>'Annual Shortages (ADP)'!DK98</f>
        <v>0</v>
      </c>
      <c r="R67" s="4">
        <f>'Annual Shortages (ADP)'!DL98</f>
        <v>0</v>
      </c>
      <c r="S67" s="4">
        <f>'Annual Shortages (ADP)'!DM98</f>
        <v>0</v>
      </c>
    </row>
    <row r="68" spans="1:19" x14ac:dyDescent="0.55000000000000004">
      <c r="A68" s="2">
        <v>2033</v>
      </c>
      <c r="B68" s="4">
        <f>'Annual Shortages (CRSS)'!DK57</f>
        <v>1842.4</v>
      </c>
      <c r="C68" s="4">
        <f>'Annual Shortages (CRSS)'!DL57</f>
        <v>261997.45194690273</v>
      </c>
      <c r="D68" s="4">
        <f>'Annual Shortages (CRSS)'!DM57</f>
        <v>1684693.36</v>
      </c>
      <c r="E68" s="4">
        <f>'Annual Shortages (ADP)'!DK57</f>
        <v>0</v>
      </c>
      <c r="F68" s="4" t="e">
        <f>'Annual Shortages (ADP)'!DL57</f>
        <v>#DIV/0!</v>
      </c>
      <c r="G68" s="4">
        <f>'Annual Shortages (ADP)'!DM57</f>
        <v>0</v>
      </c>
      <c r="H68" s="4">
        <f>'Annual Shortages (CRSS)'!DK15</f>
        <v>0</v>
      </c>
      <c r="I68" s="4">
        <f>'Annual Shortages (CRSS)'!DL15</f>
        <v>506024.45999999985</v>
      </c>
      <c r="J68" s="4">
        <f>'Annual Shortages (CRSS)'!DM15</f>
        <v>1572519.4200000002</v>
      </c>
      <c r="K68" s="4">
        <f>'Annual Shortages (ADP)'!DK15</f>
        <v>0</v>
      </c>
      <c r="L68" s="4" t="e">
        <f>'Annual Shortages (ADP)'!DL15</f>
        <v>#DIV/0!</v>
      </c>
      <c r="M68" s="4">
        <f>'Annual Shortages (ADP)'!DM15</f>
        <v>0</v>
      </c>
      <c r="N68" s="4">
        <f>'Annual Shortages (CRSS)'!DK99</f>
        <v>6603.0399999999991</v>
      </c>
      <c r="O68" s="4">
        <f>'Annual Shortages (CRSS)'!DL99</f>
        <v>768021.91194690275</v>
      </c>
      <c r="P68" s="4">
        <f>'Annual Shortages (CRSS)'!DM99</f>
        <v>2071274.3400000003</v>
      </c>
      <c r="Q68" s="4">
        <f>'Annual Shortages (ADP)'!DK99</f>
        <v>0</v>
      </c>
      <c r="R68" s="4">
        <f>'Annual Shortages (ADP)'!DL99</f>
        <v>0</v>
      </c>
      <c r="S68" s="4">
        <f>'Annual Shortages (ADP)'!DM99</f>
        <v>0</v>
      </c>
    </row>
    <row r="69" spans="1:19" x14ac:dyDescent="0.55000000000000004">
      <c r="A69" s="2">
        <v>2034</v>
      </c>
      <c r="B69" s="4">
        <f>'Annual Shortages (CRSS)'!DK58</f>
        <v>1880.33</v>
      </c>
      <c r="C69" s="4">
        <f>'Annual Shortages (CRSS)'!DL58</f>
        <v>264396.47787610622</v>
      </c>
      <c r="D69" s="4">
        <f>'Annual Shortages (CRSS)'!DM58</f>
        <v>1690422.87</v>
      </c>
      <c r="E69" s="4">
        <f>'Annual Shortages (ADP)'!DK58</f>
        <v>0</v>
      </c>
      <c r="F69" s="4" t="e">
        <f>'Annual Shortages (ADP)'!DL58</f>
        <v>#DIV/0!</v>
      </c>
      <c r="G69" s="4">
        <f>'Annual Shortages (ADP)'!DM58</f>
        <v>0</v>
      </c>
      <c r="H69" s="4">
        <f>'Annual Shortages (CRSS)'!DK16</f>
        <v>0</v>
      </c>
      <c r="I69" s="4">
        <f>'Annual Shortages (CRSS)'!DL16</f>
        <v>512483.08911504404</v>
      </c>
      <c r="J69" s="4">
        <f>'Annual Shortages (CRSS)'!DM16</f>
        <v>1492442.58</v>
      </c>
      <c r="K69" s="4">
        <f>'Annual Shortages (ADP)'!DK16</f>
        <v>0</v>
      </c>
      <c r="L69" s="4" t="e">
        <f>'Annual Shortages (ADP)'!DL16</f>
        <v>#DIV/0!</v>
      </c>
      <c r="M69" s="4">
        <f>'Annual Shortages (ADP)'!DM16</f>
        <v>0</v>
      </c>
      <c r="N69" s="4">
        <f>'Annual Shortages (CRSS)'!DK100</f>
        <v>6700.62</v>
      </c>
      <c r="O69" s="4">
        <f>'Annual Shortages (CRSS)'!DL100</f>
        <v>776879.56699115096</v>
      </c>
      <c r="P69" s="4">
        <f>'Annual Shortages (CRSS)'!DM100</f>
        <v>2164898.64</v>
      </c>
      <c r="Q69" s="4">
        <f>'Annual Shortages (ADP)'!DK100</f>
        <v>0</v>
      </c>
      <c r="R69" s="4">
        <f>'Annual Shortages (ADP)'!DL100</f>
        <v>0</v>
      </c>
      <c r="S69" s="4">
        <f>'Annual Shortages (ADP)'!DM100</f>
        <v>0</v>
      </c>
    </row>
    <row r="70" spans="1:19" x14ac:dyDescent="0.55000000000000004">
      <c r="A70" s="2">
        <v>2035</v>
      </c>
      <c r="B70" s="4">
        <f>'Annual Shortages (CRSS)'!DK59</f>
        <v>1918.2599999999998</v>
      </c>
      <c r="C70" s="4">
        <f>'Annual Shortages (CRSS)'!DL59</f>
        <v>264063.17929203535</v>
      </c>
      <c r="D70" s="4">
        <f>'Annual Shortages (CRSS)'!DM59</f>
        <v>1696161.0000000002</v>
      </c>
      <c r="E70" s="4">
        <f>'Annual Shortages (ADP)'!DK59</f>
        <v>0</v>
      </c>
      <c r="F70" s="4" t="e">
        <f>'Annual Shortages (ADP)'!DL59</f>
        <v>#DIV/0!</v>
      </c>
      <c r="G70" s="4">
        <f>'Annual Shortages (ADP)'!DM59</f>
        <v>0</v>
      </c>
      <c r="H70" s="4">
        <f>'Annual Shortages (CRSS)'!DK17</f>
        <v>0</v>
      </c>
      <c r="I70" s="4">
        <f>'Annual Shortages (CRSS)'!DL17</f>
        <v>531806.80398230138</v>
      </c>
      <c r="J70" s="4">
        <f>'Annual Shortages (CRSS)'!DM17</f>
        <v>1629967.82</v>
      </c>
      <c r="K70" s="4">
        <f>'Annual Shortages (ADP)'!DK17</f>
        <v>0</v>
      </c>
      <c r="L70" s="4" t="e">
        <f>'Annual Shortages (ADP)'!DL17</f>
        <v>#DIV/0!</v>
      </c>
      <c r="M70" s="4">
        <f>'Annual Shortages (ADP)'!DM17</f>
        <v>0</v>
      </c>
      <c r="N70" s="4">
        <f>'Annual Shortages (CRSS)'!DK101</f>
        <v>6798.18</v>
      </c>
      <c r="O70" s="4">
        <f>'Annual Shortages (CRSS)'!DL101</f>
        <v>795869.98327433667</v>
      </c>
      <c r="P70" s="4">
        <f>'Annual Shortages (CRSS)'!DM101</f>
        <v>2694393.1000000006</v>
      </c>
      <c r="Q70" s="4">
        <f>'Annual Shortages (ADP)'!DK101</f>
        <v>0</v>
      </c>
      <c r="R70" s="4">
        <f>'Annual Shortages (ADP)'!DL101</f>
        <v>0</v>
      </c>
      <c r="S70" s="4">
        <f>'Annual Shortages (ADP)'!DM101</f>
        <v>0</v>
      </c>
    </row>
    <row r="71" spans="1:19" x14ac:dyDescent="0.55000000000000004">
      <c r="A71" s="2">
        <v>2036</v>
      </c>
      <c r="B71" s="4">
        <f>'Annual Shortages (CRSS)'!DK60</f>
        <v>1990.6100000000001</v>
      </c>
      <c r="C71" s="4">
        <f>'Annual Shortages (CRSS)'!DL60</f>
        <v>267078.05070796458</v>
      </c>
      <c r="D71" s="4">
        <f>'Annual Shortages (CRSS)'!DM60</f>
        <v>1702539.1699999995</v>
      </c>
      <c r="E71" s="4">
        <f>'Annual Shortages (ADP)'!DK60</f>
        <v>0</v>
      </c>
      <c r="F71" s="4" t="e">
        <f>'Annual Shortages (ADP)'!DL60</f>
        <v>#DIV/0!</v>
      </c>
      <c r="G71" s="4">
        <f>'Annual Shortages (ADP)'!DM60</f>
        <v>0</v>
      </c>
      <c r="H71" s="4">
        <f>'Annual Shortages (CRSS)'!DK18</f>
        <v>0</v>
      </c>
      <c r="I71" s="4">
        <f>'Annual Shortages (CRSS)'!DL18</f>
        <v>544651.07628318586</v>
      </c>
      <c r="J71" s="4">
        <f>'Annual Shortages (CRSS)'!DM18</f>
        <v>1610989.24</v>
      </c>
      <c r="K71" s="4">
        <f>'Annual Shortages (ADP)'!DK18</f>
        <v>0</v>
      </c>
      <c r="L71" s="4" t="e">
        <f>'Annual Shortages (ADP)'!DL18</f>
        <v>#DIV/0!</v>
      </c>
      <c r="M71" s="4">
        <f>'Annual Shortages (ADP)'!DM18</f>
        <v>0</v>
      </c>
      <c r="N71" s="4">
        <f>'Annual Shortages (CRSS)'!DK102</f>
        <v>6895.99</v>
      </c>
      <c r="O71" s="4">
        <f>'Annual Shortages (CRSS)'!DL102</f>
        <v>811729.1269911502</v>
      </c>
      <c r="P71" s="4">
        <f>'Annual Shortages (CRSS)'!DM102</f>
        <v>2369000.13</v>
      </c>
      <c r="Q71" s="4">
        <f>'Annual Shortages (ADP)'!DK102</f>
        <v>0</v>
      </c>
      <c r="R71" s="4">
        <f>'Annual Shortages (ADP)'!DL102</f>
        <v>0</v>
      </c>
      <c r="S71" s="4">
        <f>'Annual Shortages (ADP)'!DM102</f>
        <v>0</v>
      </c>
    </row>
    <row r="72" spans="1:19" x14ac:dyDescent="0.55000000000000004">
      <c r="A72" s="2">
        <v>2037</v>
      </c>
      <c r="B72" s="4">
        <f>'Annual Shortages (CRSS)'!DK61</f>
        <v>2129.77</v>
      </c>
      <c r="C72" s="4">
        <f>'Annual Shortages (CRSS)'!DL61</f>
        <v>266657.75327433628</v>
      </c>
      <c r="D72" s="4">
        <f>'Annual Shortages (CRSS)'!DM61</f>
        <v>1707761.4000000001</v>
      </c>
      <c r="E72" s="4">
        <f>'Annual Shortages (ADP)'!DK61</f>
        <v>0</v>
      </c>
      <c r="F72" s="4" t="e">
        <f>'Annual Shortages (ADP)'!DL61</f>
        <v>#DIV/0!</v>
      </c>
      <c r="G72" s="4">
        <f>'Annual Shortages (ADP)'!DM61</f>
        <v>0</v>
      </c>
      <c r="H72" s="4">
        <f>'Annual Shortages (CRSS)'!DK19</f>
        <v>0</v>
      </c>
      <c r="I72" s="4">
        <f>'Annual Shortages (CRSS)'!DL19</f>
        <v>507708.92035398225</v>
      </c>
      <c r="J72" s="4">
        <f>'Annual Shortages (CRSS)'!DM19</f>
        <v>1397122.58</v>
      </c>
      <c r="K72" s="4">
        <f>'Annual Shortages (ADP)'!DK19</f>
        <v>0</v>
      </c>
      <c r="L72" s="4" t="e">
        <f>'Annual Shortages (ADP)'!DL19</f>
        <v>#DIV/0!</v>
      </c>
      <c r="M72" s="4">
        <f>'Annual Shortages (ADP)'!DM19</f>
        <v>0</v>
      </c>
      <c r="N72" s="4">
        <f>'Annual Shortages (CRSS)'!DK103</f>
        <v>15966.73</v>
      </c>
      <c r="O72" s="4">
        <f>'Annual Shortages (CRSS)'!DL103</f>
        <v>774366.67362831847</v>
      </c>
      <c r="P72" s="4">
        <f>'Annual Shortages (CRSS)'!DM103</f>
        <v>2387345.02</v>
      </c>
      <c r="Q72" s="4">
        <f>'Annual Shortages (ADP)'!DK103</f>
        <v>0</v>
      </c>
      <c r="R72" s="4">
        <f>'Annual Shortages (ADP)'!DL103</f>
        <v>0</v>
      </c>
      <c r="S72" s="4">
        <f>'Annual Shortages (ADP)'!DM103</f>
        <v>0</v>
      </c>
    </row>
    <row r="73" spans="1:19" x14ac:dyDescent="0.55000000000000004">
      <c r="A73" s="2">
        <v>2038</v>
      </c>
      <c r="B73" s="4">
        <f>'Annual Shortages (CRSS)'!DK62</f>
        <v>2268.9500000000003</v>
      </c>
      <c r="C73" s="4">
        <f>'Annual Shortages (CRSS)'!DL62</f>
        <v>267882.38053097349</v>
      </c>
      <c r="D73" s="4">
        <f>'Annual Shortages (CRSS)'!DM62</f>
        <v>1713559.57</v>
      </c>
      <c r="E73" s="4">
        <f>'Annual Shortages (ADP)'!DK62</f>
        <v>0</v>
      </c>
      <c r="F73" s="4" t="e">
        <f>'Annual Shortages (ADP)'!DL62</f>
        <v>#DIV/0!</v>
      </c>
      <c r="G73" s="4">
        <f>'Annual Shortages (ADP)'!DM62</f>
        <v>0</v>
      </c>
      <c r="H73" s="4">
        <f>'Annual Shortages (CRSS)'!DK20</f>
        <v>0</v>
      </c>
      <c r="I73" s="4">
        <f>'Annual Shortages (CRSS)'!DL20</f>
        <v>532379.72194690269</v>
      </c>
      <c r="J73" s="4">
        <f>'Annual Shortages (CRSS)'!DM20</f>
        <v>1529591.87</v>
      </c>
      <c r="K73" s="4">
        <f>'Annual Shortages (ADP)'!DK20</f>
        <v>0</v>
      </c>
      <c r="L73" s="4" t="e">
        <f>'Annual Shortages (ADP)'!DL20</f>
        <v>#DIV/0!</v>
      </c>
      <c r="M73" s="4">
        <f>'Annual Shortages (ADP)'!DM20</f>
        <v>0</v>
      </c>
      <c r="N73" s="4">
        <f>'Annual Shortages (CRSS)'!DK104</f>
        <v>15643.66</v>
      </c>
      <c r="O73" s="4">
        <f>'Annual Shortages (CRSS)'!DL104</f>
        <v>800262.10247787624</v>
      </c>
      <c r="P73" s="4">
        <f>'Annual Shortages (CRSS)'!DM104</f>
        <v>2705788.73</v>
      </c>
      <c r="Q73" s="4">
        <f>'Annual Shortages (ADP)'!DK104</f>
        <v>0</v>
      </c>
      <c r="R73" s="4">
        <f>'Annual Shortages (ADP)'!DL104</f>
        <v>0</v>
      </c>
      <c r="S73" s="4">
        <f>'Annual Shortages (ADP)'!DM104</f>
        <v>0</v>
      </c>
    </row>
    <row r="74" spans="1:19" x14ac:dyDescent="0.55000000000000004">
      <c r="A74" s="2">
        <v>2039</v>
      </c>
      <c r="B74" s="4">
        <f>'Annual Shortages (CRSS)'!DK63</f>
        <v>2408.11</v>
      </c>
      <c r="C74" s="4">
        <f>'Annual Shortages (CRSS)'!DL63</f>
        <v>268535.85026548675</v>
      </c>
      <c r="D74" s="4">
        <f>'Annual Shortages (CRSS)'!DM63</f>
        <v>1719621.9599999997</v>
      </c>
      <c r="E74" s="4">
        <f>'Annual Shortages (ADP)'!DK63</f>
        <v>0</v>
      </c>
      <c r="F74" s="4" t="e">
        <f>'Annual Shortages (ADP)'!DL63</f>
        <v>#DIV/0!</v>
      </c>
      <c r="G74" s="4">
        <f>'Annual Shortages (ADP)'!DM63</f>
        <v>0</v>
      </c>
      <c r="H74" s="4">
        <f>'Annual Shortages (CRSS)'!DK21</f>
        <v>0</v>
      </c>
      <c r="I74" s="4">
        <f>'Annual Shortages (CRSS)'!DL21</f>
        <v>540749.7889380533</v>
      </c>
      <c r="J74" s="4">
        <f>'Annual Shortages (CRSS)'!DM21</f>
        <v>1630971.84</v>
      </c>
      <c r="K74" s="4">
        <f>'Annual Shortages (ADP)'!DK21</f>
        <v>0</v>
      </c>
      <c r="L74" s="4" t="e">
        <f>'Annual Shortages (ADP)'!DL21</f>
        <v>#DIV/0!</v>
      </c>
      <c r="M74" s="4">
        <f>'Annual Shortages (ADP)'!DM21</f>
        <v>0</v>
      </c>
      <c r="N74" s="4">
        <f>'Annual Shortages (CRSS)'!DK105</f>
        <v>15600.23</v>
      </c>
      <c r="O74" s="4">
        <f>'Annual Shortages (CRSS)'!DL105</f>
        <v>809285.63920353982</v>
      </c>
      <c r="P74" s="4">
        <f>'Annual Shortages (CRSS)'!DM105</f>
        <v>2757964.19</v>
      </c>
      <c r="Q74" s="4">
        <f>'Annual Shortages (ADP)'!DK105</f>
        <v>0</v>
      </c>
      <c r="R74" s="4">
        <f>'Annual Shortages (ADP)'!DL105</f>
        <v>0</v>
      </c>
      <c r="S74" s="4">
        <f>'Annual Shortages (ADP)'!DM105</f>
        <v>0</v>
      </c>
    </row>
    <row r="75" spans="1:19" x14ac:dyDescent="0.55000000000000004">
      <c r="A75" s="2">
        <v>2040</v>
      </c>
      <c r="B75" s="4">
        <f>'Annual Shortages (CRSS)'!DK64</f>
        <v>2574.08</v>
      </c>
      <c r="C75" s="4">
        <f>'Annual Shortages (CRSS)'!DL64</f>
        <v>271322.50460176996</v>
      </c>
      <c r="D75" s="4">
        <f>'Annual Shortages (CRSS)'!DM64</f>
        <v>1726480.58</v>
      </c>
      <c r="E75" s="4">
        <f>'Annual Shortages (ADP)'!DK64</f>
        <v>0</v>
      </c>
      <c r="F75" s="4" t="e">
        <f>'Annual Shortages (ADP)'!DL64</f>
        <v>#DIV/0!</v>
      </c>
      <c r="G75" s="4">
        <f>'Annual Shortages (ADP)'!DM64</f>
        <v>0</v>
      </c>
      <c r="H75" s="4">
        <f>'Annual Shortages (CRSS)'!DK22</f>
        <v>0</v>
      </c>
      <c r="I75" s="4">
        <f>'Annual Shortages (CRSS)'!DL22</f>
        <v>526934.53185840708</v>
      </c>
      <c r="J75" s="4">
        <f>'Annual Shortages (CRSS)'!DM22</f>
        <v>1609340.2100000002</v>
      </c>
      <c r="K75" s="4">
        <f>'Annual Shortages (ADP)'!DK22</f>
        <v>0</v>
      </c>
      <c r="L75" s="4" t="e">
        <f>'Annual Shortages (ADP)'!DL22</f>
        <v>#DIV/0!</v>
      </c>
      <c r="M75" s="4">
        <f>'Annual Shortages (ADP)'!DM22</f>
        <v>0</v>
      </c>
      <c r="N75" s="4">
        <f>'Annual Shortages (CRSS)'!DK106</f>
        <v>15557.699999999999</v>
      </c>
      <c r="O75" s="4">
        <f>'Annual Shortages (CRSS)'!DL106</f>
        <v>798257.03646017693</v>
      </c>
      <c r="P75" s="4">
        <f>'Annual Shortages (CRSS)'!DM106</f>
        <v>2811265.9499999997</v>
      </c>
      <c r="Q75" s="4">
        <f>'Annual Shortages (ADP)'!DK106</f>
        <v>0</v>
      </c>
      <c r="R75" s="4">
        <f>'Annual Shortages (ADP)'!DL106</f>
        <v>0</v>
      </c>
      <c r="S75" s="4">
        <f>'Annual Shortages (ADP)'!DM106</f>
        <v>0</v>
      </c>
    </row>
    <row r="76" spans="1:19" x14ac:dyDescent="0.55000000000000004">
      <c r="A76" s="2">
        <v>2041</v>
      </c>
      <c r="B76" s="4">
        <f>'Annual Shortages (CRSS)'!DK65</f>
        <v>2550.6800000000003</v>
      </c>
      <c r="C76" s="4">
        <f>'Annual Shortages (CRSS)'!DL65</f>
        <v>272332.43460176978</v>
      </c>
      <c r="D76" s="4">
        <f>'Annual Shortages (CRSS)'!DM65</f>
        <v>1729749.14</v>
      </c>
      <c r="E76" s="4">
        <f>'Annual Shortages (ADP)'!DK65</f>
        <v>0</v>
      </c>
      <c r="F76" s="4" t="e">
        <f>'Annual Shortages (ADP)'!DL65</f>
        <v>#DIV/0!</v>
      </c>
      <c r="G76" s="4">
        <f>'Annual Shortages (ADP)'!DM65</f>
        <v>0</v>
      </c>
      <c r="H76" s="4">
        <f>'Annual Shortages (CRSS)'!DK23</f>
        <v>0</v>
      </c>
      <c r="I76" s="4">
        <f>'Annual Shortages (CRSS)'!DL23</f>
        <v>544351.9447787609</v>
      </c>
      <c r="J76" s="4">
        <f>'Annual Shortages (CRSS)'!DM23</f>
        <v>1634109.6199999999</v>
      </c>
      <c r="K76" s="4">
        <f>'Annual Shortages (ADP)'!DK23</f>
        <v>0</v>
      </c>
      <c r="L76" s="4" t="e">
        <f>'Annual Shortages (ADP)'!DL23</f>
        <v>#DIV/0!</v>
      </c>
      <c r="M76" s="4">
        <f>'Annual Shortages (ADP)'!DM23</f>
        <v>0</v>
      </c>
      <c r="N76" s="4">
        <f>'Annual Shortages (CRSS)'!DK107</f>
        <v>15102.019999999999</v>
      </c>
      <c r="O76" s="4">
        <f>'Annual Shortages (CRSS)'!DL107</f>
        <v>816684.37938053103</v>
      </c>
      <c r="P76" s="4">
        <f>'Annual Shortages (CRSS)'!DM107</f>
        <v>2757133.3</v>
      </c>
      <c r="Q76" s="4">
        <f>'Annual Shortages (ADP)'!DK107</f>
        <v>0</v>
      </c>
      <c r="R76" s="4">
        <f>'Annual Shortages (ADP)'!DL107</f>
        <v>0</v>
      </c>
      <c r="S76" s="4">
        <f>'Annual Shortages (ADP)'!DM107</f>
        <v>0</v>
      </c>
    </row>
    <row r="77" spans="1:19" x14ac:dyDescent="0.55000000000000004">
      <c r="A77" s="2">
        <v>2042</v>
      </c>
      <c r="B77" s="4">
        <f>'Annual Shortages (CRSS)'!DK66</f>
        <v>2487.37</v>
      </c>
      <c r="C77" s="4">
        <f>'Annual Shortages (CRSS)'!DL66</f>
        <v>272508.25716814154</v>
      </c>
      <c r="D77" s="4">
        <f>'Annual Shortages (CRSS)'!DM66</f>
        <v>1730802.3399999999</v>
      </c>
      <c r="E77" s="4">
        <f>'Annual Shortages (ADP)'!DK66</f>
        <v>0</v>
      </c>
      <c r="F77" s="4" t="e">
        <f>'Annual Shortages (ADP)'!DL66</f>
        <v>#DIV/0!</v>
      </c>
      <c r="G77" s="4">
        <f>'Annual Shortages (ADP)'!DM66</f>
        <v>0</v>
      </c>
      <c r="H77" s="4">
        <f>'Annual Shortages (CRSS)'!DK24</f>
        <v>0</v>
      </c>
      <c r="I77" s="4">
        <f>'Annual Shortages (CRSS)'!DL24</f>
        <v>509948.2246902656</v>
      </c>
      <c r="J77" s="4">
        <f>'Annual Shortages (CRSS)'!DM24</f>
        <v>1634109.6700000002</v>
      </c>
      <c r="K77" s="4">
        <f>'Annual Shortages (ADP)'!DK24</f>
        <v>0</v>
      </c>
      <c r="L77" s="4" t="e">
        <f>'Annual Shortages (ADP)'!DL24</f>
        <v>#DIV/0!</v>
      </c>
      <c r="M77" s="4">
        <f>'Annual Shortages (ADP)'!DM24</f>
        <v>0</v>
      </c>
      <c r="N77" s="4">
        <f>'Annual Shortages (CRSS)'!DK108</f>
        <v>14369.010000000002</v>
      </c>
      <c r="O77" s="4">
        <f>'Annual Shortages (CRSS)'!DL108</f>
        <v>782456.48185840738</v>
      </c>
      <c r="P77" s="4">
        <f>'Annual Shortages (CRSS)'!DM108</f>
        <v>2758186.5300000003</v>
      </c>
      <c r="Q77" s="4">
        <f>'Annual Shortages (ADP)'!DK108</f>
        <v>0</v>
      </c>
      <c r="R77" s="4">
        <f>'Annual Shortages (ADP)'!DL108</f>
        <v>0</v>
      </c>
      <c r="S77" s="4">
        <f>'Annual Shortages (ADP)'!DM108</f>
        <v>0</v>
      </c>
    </row>
    <row r="78" spans="1:19" x14ac:dyDescent="0.55000000000000004">
      <c r="A78" s="2">
        <v>2043</v>
      </c>
      <c r="B78" s="4">
        <f>'Annual Shortages (CRSS)'!DK67</f>
        <v>2449.23</v>
      </c>
      <c r="C78" s="4">
        <f>'Annual Shortages (CRSS)'!DL67</f>
        <v>272505.73061946896</v>
      </c>
      <c r="D78" s="4">
        <f>'Annual Shortages (CRSS)'!DM67</f>
        <v>1731655.22</v>
      </c>
      <c r="E78" s="4">
        <f>'Annual Shortages (ADP)'!DK67</f>
        <v>0</v>
      </c>
      <c r="F78" s="4" t="e">
        <f>'Annual Shortages (ADP)'!DL67</f>
        <v>#DIV/0!</v>
      </c>
      <c r="G78" s="4">
        <f>'Annual Shortages (ADP)'!DM67</f>
        <v>0</v>
      </c>
      <c r="H78" s="4">
        <f>'Annual Shortages (CRSS)'!DK25</f>
        <v>0</v>
      </c>
      <c r="I78" s="4">
        <f>'Annual Shortages (CRSS)'!DL25</f>
        <v>528847.7043362835</v>
      </c>
      <c r="J78" s="4">
        <f>'Annual Shortages (CRSS)'!DM25</f>
        <v>1622251.6800000002</v>
      </c>
      <c r="K78" s="4">
        <f>'Annual Shortages (ADP)'!DK25</f>
        <v>0</v>
      </c>
      <c r="L78" s="4" t="e">
        <f>'Annual Shortages (ADP)'!DL25</f>
        <v>#DIV/0!</v>
      </c>
      <c r="M78" s="4">
        <f>'Annual Shortages (ADP)'!DM25</f>
        <v>0</v>
      </c>
      <c r="N78" s="4">
        <f>'Annual Shortages (CRSS)'!DK109</f>
        <v>12716.49</v>
      </c>
      <c r="O78" s="4">
        <f>'Annual Shortages (CRSS)'!DL109</f>
        <v>801353.43495575187</v>
      </c>
      <c r="P78" s="4">
        <f>'Annual Shortages (CRSS)'!DM109</f>
        <v>2848152</v>
      </c>
      <c r="Q78" s="4">
        <f>'Annual Shortages (ADP)'!DK109</f>
        <v>0</v>
      </c>
      <c r="R78" s="4">
        <f>'Annual Shortages (ADP)'!DL109</f>
        <v>0</v>
      </c>
      <c r="S78" s="4">
        <f>'Annual Shortages (ADP)'!DM109</f>
        <v>0</v>
      </c>
    </row>
    <row r="79" spans="1:19" x14ac:dyDescent="0.55000000000000004">
      <c r="A79" s="2">
        <v>2044</v>
      </c>
      <c r="B79" s="4">
        <f>'Annual Shortages (CRSS)'!DK68</f>
        <v>2374.27</v>
      </c>
      <c r="C79" s="4">
        <f>'Annual Shortages (CRSS)'!DL68</f>
        <v>270737.03451327432</v>
      </c>
      <c r="D79" s="4">
        <f>'Annual Shortages (CRSS)'!DM68</f>
        <v>1732354.7</v>
      </c>
      <c r="E79" s="4">
        <f>'Annual Shortages (ADP)'!DK68</f>
        <v>0</v>
      </c>
      <c r="F79" s="4" t="e">
        <f>'Annual Shortages (ADP)'!DL68</f>
        <v>#DIV/0!</v>
      </c>
      <c r="G79" s="4">
        <f>'Annual Shortages (ADP)'!DM68</f>
        <v>0</v>
      </c>
      <c r="H79" s="4">
        <f>'Annual Shortages (CRSS)'!DK26</f>
        <v>0</v>
      </c>
      <c r="I79" s="4">
        <f>'Annual Shortages (CRSS)'!DL26</f>
        <v>539538.92176991131</v>
      </c>
      <c r="J79" s="4">
        <f>'Annual Shortages (CRSS)'!DM26</f>
        <v>1610342.3</v>
      </c>
      <c r="K79" s="4">
        <f>'Annual Shortages (ADP)'!DK26</f>
        <v>0</v>
      </c>
      <c r="L79" s="4" t="e">
        <f>'Annual Shortages (ADP)'!DL26</f>
        <v>#DIV/0!</v>
      </c>
      <c r="M79" s="4">
        <f>'Annual Shortages (ADP)'!DM26</f>
        <v>0</v>
      </c>
      <c r="N79" s="4">
        <f>'Annual Shortages (CRSS)'!DK110</f>
        <v>11240.880000000001</v>
      </c>
      <c r="O79" s="4">
        <f>'Annual Shortages (CRSS)'!DL110</f>
        <v>810275.95628318517</v>
      </c>
      <c r="P79" s="4">
        <f>'Annual Shortages (CRSS)'!DM110</f>
        <v>2789293.1099999994</v>
      </c>
      <c r="Q79" s="4">
        <f>'Annual Shortages (ADP)'!DK110</f>
        <v>0</v>
      </c>
      <c r="R79" s="4">
        <f>'Annual Shortages (ADP)'!DL110</f>
        <v>0</v>
      </c>
      <c r="S79" s="4">
        <f>'Annual Shortages (ADP)'!DM110</f>
        <v>0</v>
      </c>
    </row>
    <row r="80" spans="1:19" x14ac:dyDescent="0.55000000000000004">
      <c r="A80" s="2">
        <v>2045</v>
      </c>
      <c r="B80" s="4">
        <f>'Annual Shortages (CRSS)'!DK69</f>
        <v>2362.79</v>
      </c>
      <c r="C80" s="4">
        <f>'Annual Shortages (CRSS)'!DL69</f>
        <v>272538.14256637165</v>
      </c>
      <c r="D80" s="4">
        <f>'Annual Shortages (CRSS)'!DM69</f>
        <v>1869945.9600000002</v>
      </c>
      <c r="E80" s="4">
        <f>'Annual Shortages (ADP)'!DK69</f>
        <v>0</v>
      </c>
      <c r="F80" s="4" t="e">
        <f>'Annual Shortages (ADP)'!DL69</f>
        <v>#DIV/0!</v>
      </c>
      <c r="G80" s="4">
        <f>'Annual Shortages (ADP)'!DM69</f>
        <v>0</v>
      </c>
      <c r="H80" s="4">
        <f>'Annual Shortages (CRSS)'!DK27</f>
        <v>0</v>
      </c>
      <c r="I80" s="4">
        <f>'Annual Shortages (CRSS)'!DL27</f>
        <v>531164.89008849545</v>
      </c>
      <c r="J80" s="4">
        <f>'Annual Shortages (CRSS)'!DM27</f>
        <v>1545049.6199999999</v>
      </c>
      <c r="K80" s="4">
        <f>'Annual Shortages (ADP)'!DK27</f>
        <v>0</v>
      </c>
      <c r="L80" s="4" t="e">
        <f>'Annual Shortages (ADP)'!DL27</f>
        <v>#DIV/0!</v>
      </c>
      <c r="M80" s="4">
        <f>'Annual Shortages (ADP)'!DM27</f>
        <v>0</v>
      </c>
      <c r="N80" s="4">
        <f>'Annual Shortages (CRSS)'!DK111</f>
        <v>9702.67</v>
      </c>
      <c r="O80" s="4">
        <f>'Annual Shortages (CRSS)'!DL111</f>
        <v>803703.03265486739</v>
      </c>
      <c r="P80" s="4">
        <f>'Annual Shortages (CRSS)'!DM111</f>
        <v>2986438.6100000003</v>
      </c>
      <c r="Q80" s="4">
        <f>'Annual Shortages (ADP)'!DK111</f>
        <v>0</v>
      </c>
      <c r="R80" s="4">
        <f>'Annual Shortages (ADP)'!DL111</f>
        <v>0</v>
      </c>
      <c r="S80" s="4">
        <f>'Annual Shortages (ADP)'!DM111</f>
        <v>0</v>
      </c>
    </row>
    <row r="81" spans="1:19" x14ac:dyDescent="0.55000000000000004">
      <c r="A81" s="2">
        <v>2046</v>
      </c>
      <c r="B81" s="4">
        <f>'Annual Shortages (CRSS)'!DK70</f>
        <v>2350.2799999999997</v>
      </c>
      <c r="C81" s="4">
        <f>'Annual Shortages (CRSS)'!DL70</f>
        <v>269753.62008849561</v>
      </c>
      <c r="D81" s="4">
        <f>'Annual Shortages (CRSS)'!DM70</f>
        <v>1733256.7500000002</v>
      </c>
      <c r="E81" s="4">
        <f>'Annual Shortages (ADP)'!DK70</f>
        <v>0</v>
      </c>
      <c r="F81" s="4" t="e">
        <f>'Annual Shortages (ADP)'!DL70</f>
        <v>#DIV/0!</v>
      </c>
      <c r="G81" s="4">
        <f>'Annual Shortages (ADP)'!DM70</f>
        <v>0</v>
      </c>
      <c r="H81" s="4">
        <f>'Annual Shortages (CRSS)'!DK28</f>
        <v>0</v>
      </c>
      <c r="I81" s="4">
        <f>'Annual Shortages (CRSS)'!DL28</f>
        <v>541240.07637168141</v>
      </c>
      <c r="J81" s="4">
        <f>'Annual Shortages (CRSS)'!DM28</f>
        <v>1486051.5999999996</v>
      </c>
      <c r="K81" s="4">
        <f>'Annual Shortages (ADP)'!DK28</f>
        <v>0</v>
      </c>
      <c r="L81" s="4" t="e">
        <f>'Annual Shortages (ADP)'!DL28</f>
        <v>#DIV/0!</v>
      </c>
      <c r="M81" s="4">
        <f>'Annual Shortages (ADP)'!DM28</f>
        <v>0</v>
      </c>
      <c r="N81" s="4">
        <f>'Annual Shortages (CRSS)'!DK112</f>
        <v>8137.93</v>
      </c>
      <c r="O81" s="4">
        <f>'Annual Shortages (CRSS)'!DL112</f>
        <v>810993.69646017684</v>
      </c>
      <c r="P81" s="4">
        <f>'Annual Shortages (CRSS)'!DM112</f>
        <v>2790751.31</v>
      </c>
      <c r="Q81" s="4">
        <f>'Annual Shortages (ADP)'!DK112</f>
        <v>0</v>
      </c>
      <c r="R81" s="4">
        <f>'Annual Shortages (ADP)'!DL112</f>
        <v>0</v>
      </c>
      <c r="S81" s="4">
        <f>'Annual Shortages (ADP)'!DM112</f>
        <v>0</v>
      </c>
    </row>
    <row r="82" spans="1:19" x14ac:dyDescent="0.55000000000000004">
      <c r="A82" s="2">
        <v>2047</v>
      </c>
      <c r="B82" s="4">
        <f>'Annual Shortages (CRSS)'!DK71</f>
        <v>2322.79</v>
      </c>
      <c r="C82" s="4">
        <f>'Annual Shortages (CRSS)'!DL71</f>
        <v>271612.63035398239</v>
      </c>
      <c r="D82" s="4">
        <f>'Annual Shortages (CRSS)'!DM71</f>
        <v>1733743.3699999999</v>
      </c>
      <c r="E82" s="4">
        <f>'Annual Shortages (ADP)'!DK71</f>
        <v>0</v>
      </c>
      <c r="F82" s="4" t="e">
        <f>'Annual Shortages (ADP)'!DL71</f>
        <v>#DIV/0!</v>
      </c>
      <c r="G82" s="4">
        <f>'Annual Shortages (ADP)'!DM71</f>
        <v>0</v>
      </c>
      <c r="H82" s="4">
        <f>'Annual Shortages (CRSS)'!DK29</f>
        <v>0</v>
      </c>
      <c r="I82" s="4">
        <f>'Annual Shortages (CRSS)'!DL29</f>
        <v>546092.26849557529</v>
      </c>
      <c r="J82" s="4">
        <f>'Annual Shortages (CRSS)'!DM29</f>
        <v>1618084.9500000002</v>
      </c>
      <c r="K82" s="4">
        <f>'Annual Shortages (ADP)'!DK29</f>
        <v>0</v>
      </c>
      <c r="L82" s="4" t="e">
        <f>'Annual Shortages (ADP)'!DL29</f>
        <v>#DIV/0!</v>
      </c>
      <c r="M82" s="4">
        <f>'Annual Shortages (ADP)'!DM29</f>
        <v>0</v>
      </c>
      <c r="N82" s="4">
        <f>'Annual Shortages (CRSS)'!DK113</f>
        <v>7107.48</v>
      </c>
      <c r="O82" s="4">
        <f>'Annual Shortages (CRSS)'!DL113</f>
        <v>817704.89884955774</v>
      </c>
      <c r="P82" s="4">
        <f>'Annual Shortages (CRSS)'!DM113</f>
        <v>2791239.67</v>
      </c>
      <c r="Q82" s="4">
        <f>'Annual Shortages (ADP)'!DK113</f>
        <v>0</v>
      </c>
      <c r="R82" s="4">
        <f>'Annual Shortages (ADP)'!DL113</f>
        <v>0</v>
      </c>
      <c r="S82" s="4">
        <f>'Annual Shortages (ADP)'!DM113</f>
        <v>0</v>
      </c>
    </row>
    <row r="83" spans="1:19" x14ac:dyDescent="0.55000000000000004">
      <c r="A83" s="2">
        <v>2048</v>
      </c>
      <c r="B83" s="4">
        <f>'Annual Shortages (CRSS)'!DK72</f>
        <v>2377.3900000000003</v>
      </c>
      <c r="C83" s="4">
        <f>'Annual Shortages (CRSS)'!DL72</f>
        <v>269921.25371681422</v>
      </c>
      <c r="D83" s="4">
        <f>'Annual Shortages (CRSS)'!DM72</f>
        <v>1812759.66</v>
      </c>
      <c r="E83" s="4">
        <f>'Annual Shortages (ADP)'!DK72</f>
        <v>0</v>
      </c>
      <c r="F83" s="4" t="e">
        <f>'Annual Shortages (ADP)'!DL72</f>
        <v>#DIV/0!</v>
      </c>
      <c r="G83" s="4">
        <f>'Annual Shortages (ADP)'!DM72</f>
        <v>0</v>
      </c>
      <c r="H83" s="4">
        <f>'Annual Shortages (CRSS)'!DK30</f>
        <v>0</v>
      </c>
      <c r="I83" s="4">
        <f>'Annual Shortages (CRSS)'!DL30</f>
        <v>524642.74858407048</v>
      </c>
      <c r="J83" s="4">
        <f>'Annual Shortages (CRSS)'!DM30</f>
        <v>1425350.73</v>
      </c>
      <c r="K83" s="4">
        <f>'Annual Shortages (ADP)'!DK30</f>
        <v>0</v>
      </c>
      <c r="L83" s="4" t="e">
        <f>'Annual Shortages (ADP)'!DL30</f>
        <v>#DIV/0!</v>
      </c>
      <c r="M83" s="4">
        <f>'Annual Shortages (ADP)'!DM30</f>
        <v>0</v>
      </c>
      <c r="N83" s="4">
        <f>'Annual Shortages (CRSS)'!DK114</f>
        <v>6724.3399999999992</v>
      </c>
      <c r="O83" s="4">
        <f>'Annual Shortages (CRSS)'!DL114</f>
        <v>794564.00230088504</v>
      </c>
      <c r="P83" s="4">
        <f>'Annual Shortages (CRSS)'!DM114</f>
        <v>2985935.3899999997</v>
      </c>
      <c r="Q83" s="4">
        <f>'Annual Shortages (ADP)'!DK114</f>
        <v>0</v>
      </c>
      <c r="R83" s="4">
        <f>'Annual Shortages (ADP)'!DL114</f>
        <v>0</v>
      </c>
      <c r="S83" s="4">
        <f>'Annual Shortages (ADP)'!DM114</f>
        <v>0</v>
      </c>
    </row>
    <row r="84" spans="1:19" x14ac:dyDescent="0.55000000000000004">
      <c r="A84" s="2">
        <v>2049</v>
      </c>
      <c r="B84" s="4">
        <f>'Annual Shortages (CRSS)'!DK73</f>
        <v>2486.81</v>
      </c>
      <c r="C84" s="4">
        <f>'Annual Shortages (CRSS)'!DL73</f>
        <v>267698.29424778762</v>
      </c>
      <c r="D84" s="4">
        <f>'Annual Shortages (CRSS)'!DM73</f>
        <v>1733474.27</v>
      </c>
      <c r="E84" s="4">
        <f>'Annual Shortages (ADP)'!DK73</f>
        <v>0</v>
      </c>
      <c r="F84" s="4" t="e">
        <f>'Annual Shortages (ADP)'!DL73</f>
        <v>#DIV/0!</v>
      </c>
      <c r="G84" s="4">
        <f>'Annual Shortages (ADP)'!DM73</f>
        <v>0</v>
      </c>
      <c r="H84" s="4">
        <f>'Annual Shortages (CRSS)'!DK31</f>
        <v>0</v>
      </c>
      <c r="I84" s="4">
        <f>'Annual Shortages (CRSS)'!DL31</f>
        <v>526585.05946902675</v>
      </c>
      <c r="J84" s="4">
        <f>'Annual Shortages (CRSS)'!DM31</f>
        <v>1555051.8600000003</v>
      </c>
      <c r="K84" s="4">
        <f>'Annual Shortages (ADP)'!DK31</f>
        <v>0</v>
      </c>
      <c r="L84" s="4" t="e">
        <f>'Annual Shortages (ADP)'!DL31</f>
        <v>#DIV/0!</v>
      </c>
      <c r="M84" s="4">
        <f>'Annual Shortages (ADP)'!DM31</f>
        <v>0</v>
      </c>
      <c r="N84" s="4">
        <f>'Annual Shortages (CRSS)'!DK115</f>
        <v>6588.7600000000011</v>
      </c>
      <c r="O84" s="4">
        <f>'Annual Shortages (CRSS)'!DL115</f>
        <v>794283.35371681419</v>
      </c>
      <c r="P84" s="4">
        <f>'Annual Shortages (CRSS)'!DM115</f>
        <v>2790969.17</v>
      </c>
      <c r="Q84" s="4">
        <f>'Annual Shortages (ADP)'!DK115</f>
        <v>0</v>
      </c>
      <c r="R84" s="4">
        <f>'Annual Shortages (ADP)'!DL115</f>
        <v>0</v>
      </c>
      <c r="S84" s="4">
        <f>'Annual Shortages (ADP)'!DM115</f>
        <v>0</v>
      </c>
    </row>
    <row r="85" spans="1:19" x14ac:dyDescent="0.55000000000000004">
      <c r="A85" s="2">
        <v>2050</v>
      </c>
      <c r="B85" s="4">
        <f>'Annual Shortages (CRSS)'!DK74</f>
        <v>2481.4299999999998</v>
      </c>
      <c r="C85" s="4">
        <f>'Annual Shortages (CRSS)'!DL74</f>
        <v>267212.33362831856</v>
      </c>
      <c r="D85" s="4">
        <f>'Annual Shortages (CRSS)'!DM74</f>
        <v>1732996.73</v>
      </c>
      <c r="E85" s="4">
        <f>'Annual Shortages (ADP)'!DK74</f>
        <v>0</v>
      </c>
      <c r="F85" s="4" t="e">
        <f>'Annual Shortages (ADP)'!DL74</f>
        <v>#DIV/0!</v>
      </c>
      <c r="G85" s="4">
        <f>'Annual Shortages (ADP)'!DM74</f>
        <v>0</v>
      </c>
      <c r="H85" s="4">
        <f>'Annual Shortages (CRSS)'!DK32</f>
        <v>0</v>
      </c>
      <c r="I85" s="4">
        <f>'Annual Shortages (CRSS)'!DL32</f>
        <v>549832.26592920371</v>
      </c>
      <c r="J85" s="4">
        <f>'Annual Shortages (CRSS)'!DM32</f>
        <v>1613900.63</v>
      </c>
      <c r="K85" s="4">
        <f>'Annual Shortages (ADP)'!DK32</f>
        <v>0</v>
      </c>
      <c r="L85" s="4" t="e">
        <f>'Annual Shortages (ADP)'!DL32</f>
        <v>#DIV/0!</v>
      </c>
      <c r="M85" s="4">
        <f>'Annual Shortages (ADP)'!DM32</f>
        <v>0</v>
      </c>
      <c r="N85" s="4">
        <f>'Annual Shortages (CRSS)'!DK116</f>
        <v>6495.7800000000007</v>
      </c>
      <c r="O85" s="4">
        <f>'Annual Shortages (CRSS)'!DL116</f>
        <v>817044.59955752234</v>
      </c>
      <c r="P85" s="4">
        <f>'Annual Shortages (CRSS)'!DM116</f>
        <v>2790490.2299999995</v>
      </c>
      <c r="Q85" s="4">
        <f>'Annual Shortages (ADP)'!DK116</f>
        <v>0</v>
      </c>
      <c r="R85" s="4">
        <f>'Annual Shortages (ADP)'!DL116</f>
        <v>0</v>
      </c>
      <c r="S85" s="4">
        <f>'Annual Shortages (ADP)'!DM116</f>
        <v>0</v>
      </c>
    </row>
    <row r="86" spans="1:19" x14ac:dyDescent="0.55000000000000004">
      <c r="A86" s="2">
        <v>2051</v>
      </c>
      <c r="B86" s="4">
        <f>'Annual Shortages (CRSS)'!DK75</f>
        <v>2474.5</v>
      </c>
      <c r="C86" s="4">
        <f>'Annual Shortages (CRSS)'!DL75</f>
        <v>267203.86964601773</v>
      </c>
      <c r="D86" s="4">
        <f>'Annual Shortages (CRSS)'!DM75</f>
        <v>1881528.0300000003</v>
      </c>
      <c r="E86" s="4">
        <f>'Annual Shortages (ADP)'!DK75</f>
        <v>0</v>
      </c>
      <c r="F86" s="4" t="e">
        <f>'Annual Shortages (ADP)'!DL75</f>
        <v>#DIV/0!</v>
      </c>
      <c r="G86" s="4">
        <f>'Annual Shortages (ADP)'!DM75</f>
        <v>0</v>
      </c>
      <c r="H86" s="4">
        <f>'Annual Shortages (CRSS)'!DK33</f>
        <v>0</v>
      </c>
      <c r="I86" s="4">
        <f>'Annual Shortages (CRSS)'!DL33</f>
        <v>532125.21247787622</v>
      </c>
      <c r="J86" s="4">
        <f>'Annual Shortages (CRSS)'!DM33</f>
        <v>1613900.6200000003</v>
      </c>
      <c r="K86" s="4">
        <f>'Annual Shortages (ADP)'!DK33</f>
        <v>0</v>
      </c>
      <c r="L86" s="4" t="e">
        <f>'Annual Shortages (ADP)'!DL33</f>
        <v>#DIV/0!</v>
      </c>
      <c r="M86" s="4">
        <f>'Annual Shortages (ADP)'!DM33</f>
        <v>0</v>
      </c>
      <c r="N86" s="4">
        <f>'Annual Shortages (CRSS)'!DK117</f>
        <v>6459.0200000000013</v>
      </c>
      <c r="O86" s="4">
        <f>'Annual Shortages (CRSS)'!DL117</f>
        <v>799329.08212389413</v>
      </c>
      <c r="P86" s="4">
        <f>'Annual Shortages (CRSS)'!DM117</f>
        <v>2998021.5100000007</v>
      </c>
      <c r="Q86" s="4">
        <f>'Annual Shortages (ADP)'!DK117</f>
        <v>0</v>
      </c>
      <c r="R86" s="4">
        <f>'Annual Shortages (ADP)'!DL117</f>
        <v>0</v>
      </c>
      <c r="S86" s="4">
        <f>'Annual Shortages (ADP)'!DM117</f>
        <v>0</v>
      </c>
    </row>
    <row r="87" spans="1:19" x14ac:dyDescent="0.55000000000000004">
      <c r="A87" s="2">
        <v>2052</v>
      </c>
      <c r="B87" s="4">
        <f>'Annual Shortages (CRSS)'!DK76</f>
        <v>2467.58</v>
      </c>
      <c r="C87" s="4">
        <f>'Annual Shortages (CRSS)'!DL76</f>
        <v>265062.46061946912</v>
      </c>
      <c r="D87" s="4">
        <f>'Annual Shortages (CRSS)'!DM76</f>
        <v>1725586.0699999998</v>
      </c>
      <c r="E87" s="4">
        <f>'Annual Shortages (ADP)'!DK76</f>
        <v>0</v>
      </c>
      <c r="F87" s="4" t="e">
        <f>'Annual Shortages (ADP)'!DL76</f>
        <v>#DIV/0!</v>
      </c>
      <c r="G87" s="4">
        <f>'Annual Shortages (ADP)'!DM76</f>
        <v>0</v>
      </c>
      <c r="H87" s="4">
        <f>'Annual Shortages (CRSS)'!DK34</f>
        <v>0</v>
      </c>
      <c r="I87" s="4">
        <f>'Annual Shortages (CRSS)'!DL34</f>
        <v>537969.84955752199</v>
      </c>
      <c r="J87" s="4">
        <f>'Annual Shortages (CRSS)'!DM34</f>
        <v>1613342.33</v>
      </c>
      <c r="K87" s="4">
        <f>'Annual Shortages (ADP)'!DK34</f>
        <v>0</v>
      </c>
      <c r="L87" s="4" t="e">
        <f>'Annual Shortages (ADP)'!DL34</f>
        <v>#DIV/0!</v>
      </c>
      <c r="M87" s="4">
        <f>'Annual Shortages (ADP)'!DM34</f>
        <v>0</v>
      </c>
      <c r="N87" s="4">
        <f>'Annual Shortages (CRSS)'!DK118</f>
        <v>6384.1999999999989</v>
      </c>
      <c r="O87" s="4">
        <f>'Annual Shortages (CRSS)'!DL118</f>
        <v>803032.31017699081</v>
      </c>
      <c r="P87" s="4">
        <f>'Annual Shortages (CRSS)'!DM118</f>
        <v>2782521.2399999993</v>
      </c>
      <c r="Q87" s="4">
        <f>'Annual Shortages (ADP)'!DK118</f>
        <v>0</v>
      </c>
      <c r="R87" s="4">
        <f>'Annual Shortages (ADP)'!DL118</f>
        <v>0</v>
      </c>
      <c r="S87" s="4">
        <f>'Annual Shortages (ADP)'!DM118</f>
        <v>0</v>
      </c>
    </row>
    <row r="88" spans="1:19" x14ac:dyDescent="0.55000000000000004">
      <c r="A88" s="2">
        <v>2053</v>
      </c>
      <c r="B88" s="4">
        <f>'Annual Shortages (CRSS)'!DK77</f>
        <v>2406.67</v>
      </c>
      <c r="C88" s="4">
        <f>'Annual Shortages (CRSS)'!DL77</f>
        <v>263770.69964601757</v>
      </c>
      <c r="D88" s="4">
        <f>'Annual Shortages (CRSS)'!DM77</f>
        <v>1721104.9099999997</v>
      </c>
      <c r="E88" s="4">
        <f>'Annual Shortages (ADP)'!DK77</f>
        <v>0</v>
      </c>
      <c r="F88" s="4" t="e">
        <f>'Annual Shortages (ADP)'!DL77</f>
        <v>#DIV/0!</v>
      </c>
      <c r="G88" s="4">
        <f>'Annual Shortages (ADP)'!DM77</f>
        <v>0</v>
      </c>
      <c r="H88" s="4">
        <f>'Annual Shortages (CRSS)'!DK35</f>
        <v>0</v>
      </c>
      <c r="I88" s="4">
        <f>'Annual Shortages (CRSS)'!DL35</f>
        <v>532346.63238938036</v>
      </c>
      <c r="J88" s="4">
        <f>'Annual Shortages (CRSS)'!DM35</f>
        <v>1626009.48</v>
      </c>
      <c r="K88" s="4">
        <f>'Annual Shortages (ADP)'!DK35</f>
        <v>0</v>
      </c>
      <c r="L88" s="4" t="e">
        <f>'Annual Shortages (ADP)'!DL35</f>
        <v>#DIV/0!</v>
      </c>
      <c r="M88" s="4">
        <f>'Annual Shortages (ADP)'!DM35</f>
        <v>0</v>
      </c>
      <c r="N88" s="4">
        <f>'Annual Shortages (CRSS)'!DK119</f>
        <v>6256.0899999999992</v>
      </c>
      <c r="O88" s="4">
        <f>'Annual Shortages (CRSS)'!DL119</f>
        <v>796117.33203539858</v>
      </c>
      <c r="P88" s="4">
        <f>'Annual Shortages (CRSS)'!DM119</f>
        <v>2778600.9899999993</v>
      </c>
      <c r="Q88" s="4">
        <f>'Annual Shortages (ADP)'!DK119</f>
        <v>0</v>
      </c>
      <c r="R88" s="4">
        <f>'Annual Shortages (ADP)'!DL119</f>
        <v>0</v>
      </c>
      <c r="S88" s="4">
        <f>'Annual Shortages (ADP)'!DM119</f>
        <v>0</v>
      </c>
    </row>
    <row r="89" spans="1:19" x14ac:dyDescent="0.55000000000000004">
      <c r="A89" s="2">
        <v>2054</v>
      </c>
      <c r="B89" s="4">
        <f>'Annual Shortages (CRSS)'!DK78</f>
        <v>2342.12</v>
      </c>
      <c r="C89" s="4">
        <f>'Annual Shortages (CRSS)'!DL78</f>
        <v>262628.67486725666</v>
      </c>
      <c r="D89" s="4">
        <f>'Annual Shortages (CRSS)'!DM78</f>
        <v>1867524.89</v>
      </c>
      <c r="E89" s="4">
        <f>'Annual Shortages (ADP)'!DK78</f>
        <v>0</v>
      </c>
      <c r="F89" s="4" t="e">
        <f>'Annual Shortages (ADP)'!DL78</f>
        <v>#DIV/0!</v>
      </c>
      <c r="G89" s="4">
        <f>'Annual Shortages (ADP)'!DM78</f>
        <v>0</v>
      </c>
      <c r="H89" s="4">
        <f>'Annual Shortages (CRSS)'!DK36</f>
        <v>0</v>
      </c>
      <c r="I89" s="4">
        <f>'Annual Shortages (CRSS)'!DL36</f>
        <v>533779.58955752186</v>
      </c>
      <c r="J89" s="4">
        <f>'Annual Shortages (CRSS)'!DM36</f>
        <v>1626009.55</v>
      </c>
      <c r="K89" s="4">
        <f>'Annual Shortages (ADP)'!DK36</f>
        <v>0</v>
      </c>
      <c r="L89" s="4" t="e">
        <f>'Annual Shortages (ADP)'!DL36</f>
        <v>#DIV/0!</v>
      </c>
      <c r="M89" s="4">
        <f>'Annual Shortages (ADP)'!DM36</f>
        <v>0</v>
      </c>
      <c r="N89" s="4">
        <f>'Annual Shortages (CRSS)'!DK120</f>
        <v>6231.41</v>
      </c>
      <c r="O89" s="4">
        <f>'Annual Shortages (CRSS)'!DL120</f>
        <v>796408.2644247784</v>
      </c>
      <c r="P89" s="4">
        <f>'Annual Shortages (CRSS)'!DM120</f>
        <v>2984021</v>
      </c>
      <c r="Q89" s="4">
        <f>'Annual Shortages (ADP)'!DK120</f>
        <v>0</v>
      </c>
      <c r="R89" s="4">
        <f>'Annual Shortages (ADP)'!DL120</f>
        <v>0</v>
      </c>
      <c r="S89" s="4">
        <f>'Annual Shortages (ADP)'!DM120</f>
        <v>0</v>
      </c>
    </row>
    <row r="90" spans="1:19" x14ac:dyDescent="0.55000000000000004">
      <c r="A90" s="2">
        <v>2055</v>
      </c>
      <c r="B90" s="4">
        <f>'Annual Shortages (CRSS)'!DK79</f>
        <v>2276.83</v>
      </c>
      <c r="C90" s="4">
        <f>'Annual Shortages (CRSS)'!DL79</f>
        <v>262440.11672566365</v>
      </c>
      <c r="D90" s="4">
        <f>'Annual Shortages (CRSS)'!DM79</f>
        <v>1712164.63</v>
      </c>
      <c r="E90" s="4">
        <f>'Annual Shortages (ADP)'!DK79</f>
        <v>0</v>
      </c>
      <c r="F90" s="4" t="e">
        <f>'Annual Shortages (ADP)'!DL79</f>
        <v>#DIV/0!</v>
      </c>
      <c r="G90" s="4">
        <f>'Annual Shortages (ADP)'!DM79</f>
        <v>0</v>
      </c>
      <c r="H90" s="4">
        <f>'Annual Shortages (CRSS)'!DK37</f>
        <v>0</v>
      </c>
      <c r="I90" s="4">
        <f>'Annual Shortages (CRSS)'!DL37</f>
        <v>520722.41362831875</v>
      </c>
      <c r="J90" s="4">
        <f>'Annual Shortages (CRSS)'!DM37</f>
        <v>1626010.0100000002</v>
      </c>
      <c r="K90" s="4">
        <f>'Annual Shortages (ADP)'!DK37</f>
        <v>0</v>
      </c>
      <c r="L90" s="4" t="e">
        <f>'Annual Shortages (ADP)'!DL37</f>
        <v>#DIV/0!</v>
      </c>
      <c r="M90" s="4">
        <f>'Annual Shortages (ADP)'!DM37</f>
        <v>0</v>
      </c>
      <c r="N90" s="4">
        <f>'Annual Shortages (CRSS)'!DK121</f>
        <v>6206.7400000000007</v>
      </c>
      <c r="O90" s="4">
        <f>'Annual Shortages (CRSS)'!DL121</f>
        <v>783162.53035398223</v>
      </c>
      <c r="P90" s="4">
        <f>'Annual Shortages (CRSS)'!DM121</f>
        <v>2769657.73</v>
      </c>
      <c r="Q90" s="4">
        <f>'Annual Shortages (ADP)'!DK121</f>
        <v>0</v>
      </c>
      <c r="R90" s="4">
        <f>'Annual Shortages (ADP)'!DL121</f>
        <v>0</v>
      </c>
      <c r="S90" s="4">
        <f>'Annual Shortages (ADP)'!DM121</f>
        <v>0</v>
      </c>
    </row>
    <row r="91" spans="1:19" x14ac:dyDescent="0.55000000000000004">
      <c r="A91" s="2">
        <v>2056</v>
      </c>
      <c r="B91" s="4">
        <f>'Annual Shortages (CRSS)'!DK80</f>
        <v>2210.75</v>
      </c>
      <c r="C91" s="4">
        <f>'Annual Shortages (CRSS)'!DL80</f>
        <v>261391.2814159292</v>
      </c>
      <c r="D91" s="4">
        <f>'Annual Shortages (CRSS)'!DM80</f>
        <v>1707737.8500000003</v>
      </c>
      <c r="E91" s="4">
        <f>'Annual Shortages (ADP)'!DK80</f>
        <v>0</v>
      </c>
      <c r="F91" s="4" t="e">
        <f>'Annual Shortages (ADP)'!DL80</f>
        <v>#DIV/0!</v>
      </c>
      <c r="G91" s="4">
        <f>'Annual Shortages (ADP)'!DM80</f>
        <v>0</v>
      </c>
      <c r="H91" s="4">
        <f>'Annual Shortages (CRSS)'!DK38</f>
        <v>0</v>
      </c>
      <c r="I91" s="4">
        <f>'Annual Shortages (CRSS)'!DL38</f>
        <v>537057.97787610616</v>
      </c>
      <c r="J91" s="4">
        <f>'Annual Shortages (CRSS)'!DM38</f>
        <v>1626450.8900000001</v>
      </c>
      <c r="K91" s="4">
        <f>'Annual Shortages (ADP)'!DK38</f>
        <v>0</v>
      </c>
      <c r="L91" s="4" t="e">
        <f>'Annual Shortages (ADP)'!DL38</f>
        <v>#DIV/0!</v>
      </c>
      <c r="M91" s="4">
        <f>'Annual Shortages (ADP)'!DM38</f>
        <v>0</v>
      </c>
      <c r="N91" s="4">
        <f>'Annual Shortages (CRSS)'!DK122</f>
        <v>6182.0599999999995</v>
      </c>
      <c r="O91" s="4">
        <f>'Annual Shortages (CRSS)'!DL122</f>
        <v>798449.2592920356</v>
      </c>
      <c r="P91" s="4">
        <f>'Annual Shortages (CRSS)'!DM122</f>
        <v>2775782.5</v>
      </c>
      <c r="Q91" s="4">
        <f>'Annual Shortages (ADP)'!DK122</f>
        <v>0</v>
      </c>
      <c r="R91" s="4">
        <f>'Annual Shortages (ADP)'!DL122</f>
        <v>0</v>
      </c>
      <c r="S91" s="4">
        <f>'Annual Shortages (ADP)'!DM122</f>
        <v>0</v>
      </c>
    </row>
    <row r="92" spans="1:19" x14ac:dyDescent="0.55000000000000004">
      <c r="A92" s="2">
        <v>2057</v>
      </c>
      <c r="B92" s="4">
        <f>'Annual Shortages (CRSS)'!DK81</f>
        <v>2143.9</v>
      </c>
      <c r="C92" s="4">
        <f>'Annual Shortages (CRSS)'!DL81</f>
        <v>258714.47477876116</v>
      </c>
      <c r="D92" s="4">
        <f>'Annual Shortages (CRSS)'!DM81</f>
        <v>1703333.64</v>
      </c>
      <c r="E92" s="4">
        <f>'Annual Shortages (ADP)'!DK81</f>
        <v>0</v>
      </c>
      <c r="F92" s="4" t="e">
        <f>'Annual Shortages (ADP)'!DL81</f>
        <v>#DIV/0!</v>
      </c>
      <c r="G92" s="4">
        <f>'Annual Shortages (ADP)'!DM81</f>
        <v>0</v>
      </c>
      <c r="H92" s="4">
        <f>'Annual Shortages (CRSS)'!DK39</f>
        <v>0</v>
      </c>
      <c r="I92" s="4">
        <f>'Annual Shortages (CRSS)'!DL39</f>
        <v>544275.59283185878</v>
      </c>
      <c r="J92" s="4">
        <f>'Annual Shortages (CRSS)'!DM39</f>
        <v>1628009.5300000003</v>
      </c>
      <c r="K92" s="4">
        <f>'Annual Shortages (ADP)'!DK39</f>
        <v>0</v>
      </c>
      <c r="L92" s="4" t="e">
        <f>'Annual Shortages (ADP)'!DL39</f>
        <v>#DIV/0!</v>
      </c>
      <c r="M92" s="4">
        <f>'Annual Shortages (ADP)'!DM39</f>
        <v>0</v>
      </c>
      <c r="N92" s="4">
        <f>'Annual Shortages (CRSS)'!DK123</f>
        <v>6157.3899999999994</v>
      </c>
      <c r="O92" s="4">
        <f>'Annual Shortages (CRSS)'!DL123</f>
        <v>802990.06761061971</v>
      </c>
      <c r="P92" s="4">
        <f>'Annual Shortages (CRSS)'!DM123</f>
        <v>2771938.7</v>
      </c>
      <c r="Q92" s="4">
        <f>'Annual Shortages (ADP)'!DK123</f>
        <v>0</v>
      </c>
      <c r="R92" s="4">
        <f>'Annual Shortages (ADP)'!DL123</f>
        <v>0</v>
      </c>
      <c r="S92" s="4">
        <f>'Annual Shortages (ADP)'!DM123</f>
        <v>0</v>
      </c>
    </row>
    <row r="93" spans="1:19" x14ac:dyDescent="0.55000000000000004">
      <c r="A93" s="2">
        <v>2058</v>
      </c>
      <c r="B93" s="4">
        <f>'Annual Shortages (CRSS)'!DK82</f>
        <v>2148.2600000000002</v>
      </c>
      <c r="C93" s="4">
        <f>'Annual Shortages (CRSS)'!DL82</f>
        <v>260137.86663716816</v>
      </c>
      <c r="D93" s="4">
        <f>'Annual Shortages (CRSS)'!DM82</f>
        <v>1847368.5999999999</v>
      </c>
      <c r="E93" s="4">
        <f>'Annual Shortages (ADP)'!DK82</f>
        <v>0</v>
      </c>
      <c r="F93" s="4" t="e">
        <f>'Annual Shortages (ADP)'!DL82</f>
        <v>#DIV/0!</v>
      </c>
      <c r="G93" s="4">
        <f>'Annual Shortages (ADP)'!DM82</f>
        <v>0</v>
      </c>
      <c r="H93" s="4">
        <f>'Annual Shortages (CRSS)'!DK40</f>
        <v>0</v>
      </c>
      <c r="I93" s="4">
        <f>'Annual Shortages (CRSS)'!DL40</f>
        <v>551504.84946902655</v>
      </c>
      <c r="J93" s="4">
        <f>'Annual Shortages (CRSS)'!DM40</f>
        <v>1629009.5199999998</v>
      </c>
      <c r="K93" s="4">
        <f>'Annual Shortages (ADP)'!DK40</f>
        <v>0</v>
      </c>
      <c r="L93" s="4" t="e">
        <f>'Annual Shortages (ADP)'!DL40</f>
        <v>#DIV/0!</v>
      </c>
      <c r="M93" s="4">
        <f>'Annual Shortages (ADP)'!DM40</f>
        <v>0</v>
      </c>
      <c r="N93" s="4">
        <f>'Annual Shortages (CRSS)'!DK124</f>
        <v>6132.7199999999993</v>
      </c>
      <c r="O93" s="4">
        <f>'Annual Shortages (CRSS)'!DL124</f>
        <v>811642.71610619454</v>
      </c>
      <c r="P93" s="4">
        <f>'Annual Shortages (CRSS)'!DM124</f>
        <v>2974974.16</v>
      </c>
      <c r="Q93" s="4">
        <f>'Annual Shortages (ADP)'!DK124</f>
        <v>0</v>
      </c>
      <c r="R93" s="4">
        <f>'Annual Shortages (ADP)'!DL124</f>
        <v>0</v>
      </c>
      <c r="S93" s="4">
        <f>'Annual Shortages (ADP)'!DM124</f>
        <v>0</v>
      </c>
    </row>
    <row r="94" spans="1:19" x14ac:dyDescent="0.55000000000000004">
      <c r="A94" s="2">
        <v>2059</v>
      </c>
      <c r="B94" s="4">
        <f>'Annual Shortages (CRSS)'!DK83</f>
        <v>2154.89</v>
      </c>
      <c r="C94" s="4">
        <f>'Annual Shortages (CRSS)'!DL83</f>
        <v>258009.22495575214</v>
      </c>
      <c r="D94" s="4">
        <f>'Annual Shortages (CRSS)'!DM83</f>
        <v>1696703.66</v>
      </c>
      <c r="E94" s="4">
        <f>'Annual Shortages (ADP)'!DK83</f>
        <v>0</v>
      </c>
      <c r="F94" s="4" t="e">
        <f>'Annual Shortages (ADP)'!DL83</f>
        <v>#DIV/0!</v>
      </c>
      <c r="G94" s="4">
        <f>'Annual Shortages (ADP)'!DM83</f>
        <v>0</v>
      </c>
      <c r="H94" s="4">
        <f>'Annual Shortages (CRSS)'!DK41</f>
        <v>0</v>
      </c>
      <c r="I94" s="4">
        <f>'Annual Shortages (CRSS)'!DL41</f>
        <v>554045.45318584074</v>
      </c>
      <c r="J94" s="4">
        <f>'Annual Shortages (CRSS)'!DM41</f>
        <v>1630110.5600000003</v>
      </c>
      <c r="K94" s="4">
        <f>'Annual Shortages (ADP)'!DK41</f>
        <v>0</v>
      </c>
      <c r="L94" s="4" t="e">
        <f>'Annual Shortages (ADP)'!DL41</f>
        <v>#DIV/0!</v>
      </c>
      <c r="M94" s="4">
        <f>'Annual Shortages (ADP)'!DM41</f>
        <v>0</v>
      </c>
      <c r="N94" s="4">
        <f>'Annual Shortages (CRSS)'!DK125</f>
        <v>6108.05</v>
      </c>
      <c r="O94" s="4">
        <f>'Annual Shortages (CRSS)'!DL125</f>
        <v>812054.678141593</v>
      </c>
      <c r="P94" s="4">
        <f>'Annual Shortages (CRSS)'!DM125</f>
        <v>2763181.7800000003</v>
      </c>
      <c r="Q94" s="4">
        <f>'Annual Shortages (ADP)'!DK125</f>
        <v>0</v>
      </c>
      <c r="R94" s="4">
        <f>'Annual Shortages (ADP)'!DL125</f>
        <v>0</v>
      </c>
      <c r="S94" s="4">
        <f>'Annual Shortages (ADP)'!DM125</f>
        <v>0</v>
      </c>
    </row>
    <row r="95" spans="1:19" x14ac:dyDescent="0.55000000000000004">
      <c r="A95" s="2">
        <v>2060</v>
      </c>
      <c r="B95" s="4">
        <f>'Annual Shortages (CRSS)'!DK84</f>
        <v>2161.5</v>
      </c>
      <c r="C95" s="4">
        <f>'Annual Shortages (CRSS)'!DL84</f>
        <v>257684.61982300878</v>
      </c>
      <c r="D95" s="4">
        <f>'Annual Shortages (CRSS)'!DM84</f>
        <v>1766969.42</v>
      </c>
      <c r="E95" s="4">
        <f>'Annual Shortages (ADP)'!DK84</f>
        <v>0</v>
      </c>
      <c r="F95" s="4" t="e">
        <f>'Annual Shortages (ADP)'!DL84</f>
        <v>#DIV/0!</v>
      </c>
      <c r="G95" s="4">
        <f>'Annual Shortages (ADP)'!DM84</f>
        <v>0</v>
      </c>
      <c r="H95" s="4">
        <f>'Annual Shortages (CRSS)'!DK42</f>
        <v>0</v>
      </c>
      <c r="I95" s="4">
        <f>'Annual Shortages (CRSS)'!DL42</f>
        <v>542278.37247787637</v>
      </c>
      <c r="J95" s="4">
        <f>'Annual Shortages (CRSS)'!DM42</f>
        <v>1634200.86</v>
      </c>
      <c r="K95" s="4">
        <f>'Annual Shortages (ADP)'!DK42</f>
        <v>0</v>
      </c>
      <c r="L95" s="4" t="e">
        <f>'Annual Shortages (ADP)'!DL42</f>
        <v>#DIV/0!</v>
      </c>
      <c r="M95" s="4">
        <f>'Annual Shortages (ADP)'!DM42</f>
        <v>0</v>
      </c>
      <c r="N95" s="4">
        <f>'Annual Shortages (CRSS)'!DK126</f>
        <v>6083.37</v>
      </c>
      <c r="O95" s="4">
        <f>'Annual Shortages (CRSS)'!DL126</f>
        <v>799962.9923008848</v>
      </c>
      <c r="P95" s="4">
        <f>'Annual Shortages (CRSS)'!DM126</f>
        <v>3184555.26</v>
      </c>
      <c r="Q95" s="4">
        <f>'Annual Shortages (ADP)'!DK126</f>
        <v>0</v>
      </c>
      <c r="R95" s="4">
        <f>'Annual Shortages (ADP)'!DL126</f>
        <v>0</v>
      </c>
      <c r="S95" s="4">
        <f>'Annual Shortages (ADP)'!DM126</f>
        <v>0</v>
      </c>
    </row>
    <row r="96" spans="1:19" x14ac:dyDescent="0.55000000000000004">
      <c r="C96" s="4">
        <f>AVERAGE(C56:C95)</f>
        <v>260424.12267699125</v>
      </c>
      <c r="F96" s="4" t="e">
        <f>AVERAGE(F56:F95)</f>
        <v>#DIV/0!</v>
      </c>
      <c r="G96" s="2"/>
      <c r="H96" s="2"/>
      <c r="I96" s="4">
        <f>AVERAGE(I56:I95)</f>
        <v>505080.09496681421</v>
      </c>
      <c r="J96" s="2"/>
      <c r="K96" s="2"/>
      <c r="L96" s="4" t="e">
        <f>AVERAGE(L56:L95)</f>
        <v>#DIV/0!</v>
      </c>
      <c r="O96" s="4">
        <f>AVERAGE(O56:O95)</f>
        <v>765504.21764380543</v>
      </c>
      <c r="R96" s="4">
        <f>AVERAGE(R56:R95)</f>
        <v>0</v>
      </c>
    </row>
  </sheetData>
  <mergeCells count="18"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  <mergeCell ref="Q53:S53"/>
    <mergeCell ref="B53:D53"/>
    <mergeCell ref="E53:G53"/>
    <mergeCell ref="H53:J53"/>
    <mergeCell ref="K53:M53"/>
    <mergeCell ref="N53:P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49" t="s">
        <v>178</v>
      </c>
      <c r="C1" s="49"/>
      <c r="D1" s="49"/>
      <c r="E1" s="49"/>
      <c r="F1" s="49"/>
      <c r="G1" s="49"/>
      <c r="H1" s="49" t="s">
        <v>179</v>
      </c>
      <c r="I1" s="49"/>
      <c r="J1" s="49"/>
      <c r="K1" s="49"/>
      <c r="L1" s="49"/>
      <c r="M1" s="49"/>
    </row>
    <row r="2" spans="1:13" x14ac:dyDescent="0.55000000000000004">
      <c r="B2" s="49" t="s">
        <v>2</v>
      </c>
      <c r="C2" s="49"/>
      <c r="D2" s="49"/>
      <c r="E2" s="49" t="s">
        <v>3</v>
      </c>
      <c r="F2" s="49"/>
      <c r="G2" s="49"/>
      <c r="H2" s="49" t="s">
        <v>2</v>
      </c>
      <c r="I2" s="49"/>
      <c r="J2" s="49"/>
      <c r="K2" s="49" t="s">
        <v>3</v>
      </c>
      <c r="L2" s="49"/>
      <c r="M2" s="49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H5" s="4">
        <v>0</v>
      </c>
      <c r="I5" s="4">
        <v>0</v>
      </c>
      <c r="J5" s="4">
        <v>0</v>
      </c>
      <c r="K5" s="29"/>
      <c r="L5" s="29"/>
      <c r="M5" s="29"/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H6" s="4">
        <v>0</v>
      </c>
      <c r="I6" s="4">
        <v>0</v>
      </c>
      <c r="J6" s="4">
        <v>0</v>
      </c>
      <c r="K6" s="29"/>
      <c r="L6" s="29"/>
      <c r="M6" s="29"/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H7" s="4">
        <v>0</v>
      </c>
      <c r="I7" s="4">
        <v>0</v>
      </c>
      <c r="J7" s="4">
        <v>0</v>
      </c>
      <c r="K7" s="29"/>
      <c r="L7" s="29"/>
      <c r="M7" s="29"/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H8" s="4">
        <v>0</v>
      </c>
      <c r="I8" s="4">
        <v>22569.18790049987</v>
      </c>
      <c r="J8" s="4">
        <v>2550318.2327564852</v>
      </c>
      <c r="K8" s="29"/>
      <c r="L8" s="29"/>
      <c r="M8" s="29"/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H9" s="4">
        <v>0</v>
      </c>
      <c r="I9" s="4">
        <v>37648.077899548647</v>
      </c>
      <c r="J9" s="4">
        <v>4254232.8026489969</v>
      </c>
      <c r="K9" s="29"/>
      <c r="L9" s="29"/>
      <c r="M9" s="29"/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H10" s="4">
        <v>0</v>
      </c>
      <c r="I10" s="4">
        <v>12288.26790171456</v>
      </c>
      <c r="J10" s="4">
        <v>1388574.2728937452</v>
      </c>
      <c r="K10" s="29"/>
      <c r="L10" s="29"/>
      <c r="M10" s="29"/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H11" s="4">
        <v>0</v>
      </c>
      <c r="I11" s="4">
        <v>36574.607246628962</v>
      </c>
      <c r="J11" s="4">
        <v>3367209.5058258818</v>
      </c>
      <c r="K11" s="29"/>
      <c r="L11" s="29"/>
      <c r="M11" s="29"/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H12" s="4">
        <v>0</v>
      </c>
      <c r="I12" s="4">
        <v>96319.742575460725</v>
      </c>
      <c r="J12" s="4">
        <v>5459884.975333089</v>
      </c>
      <c r="K12" s="29"/>
      <c r="L12" s="29"/>
      <c r="M12" s="29"/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H13" s="4">
        <v>0</v>
      </c>
      <c r="I13" s="4">
        <v>103980.92334383275</v>
      </c>
      <c r="J13" s="4">
        <v>5073552.433676511</v>
      </c>
      <c r="K13" s="29"/>
      <c r="L13" s="29"/>
      <c r="M13" s="29"/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H14" s="4">
        <v>0</v>
      </c>
      <c r="I14" s="4">
        <v>100931.16639981956</v>
      </c>
      <c r="J14" s="4">
        <v>3794999.0524479905</v>
      </c>
      <c r="K14" s="29"/>
      <c r="L14" s="29"/>
      <c r="M14" s="29"/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H15" s="4">
        <v>0</v>
      </c>
      <c r="I15" s="4">
        <v>100284.60234632791</v>
      </c>
      <c r="J15" s="4">
        <v>4190101.1504269796</v>
      </c>
      <c r="K15" s="29"/>
      <c r="L15" s="29"/>
      <c r="M15" s="29"/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H16" s="4">
        <v>0</v>
      </c>
      <c r="I16" s="4">
        <v>141736.77315138833</v>
      </c>
      <c r="J16" s="4">
        <v>4535812.8445323454</v>
      </c>
      <c r="K16" s="29"/>
      <c r="L16" s="29"/>
      <c r="M16" s="29"/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H17" s="4">
        <v>0</v>
      </c>
      <c r="I17" s="4">
        <v>133242.11729551878</v>
      </c>
      <c r="J17" s="4">
        <v>5286053.1318302676</v>
      </c>
      <c r="K17" s="29"/>
      <c r="L17" s="29"/>
      <c r="M17" s="29"/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H18" s="4">
        <v>0</v>
      </c>
      <c r="I18" s="4">
        <v>156692.91908112096</v>
      </c>
      <c r="J18" s="4">
        <v>5330781.6469343984</v>
      </c>
      <c r="K18" s="29"/>
      <c r="L18" s="29"/>
      <c r="M18" s="29"/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H19" s="4">
        <v>0</v>
      </c>
      <c r="I19" s="4">
        <v>144995.03234655716</v>
      </c>
      <c r="J19" s="4">
        <v>5223933.2106221933</v>
      </c>
      <c r="K19" s="29"/>
      <c r="L19" s="29"/>
      <c r="M19" s="29"/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H20" s="4">
        <v>0</v>
      </c>
      <c r="I20" s="4">
        <v>124602.41024600741</v>
      </c>
      <c r="J20" s="4">
        <v>5145319.172584408</v>
      </c>
      <c r="K20" s="29"/>
      <c r="L20" s="29"/>
      <c r="M20" s="29"/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H21" s="4">
        <v>0</v>
      </c>
      <c r="I21" s="4">
        <v>131756.65609957575</v>
      </c>
      <c r="J21" s="4">
        <v>5173981.6816153685</v>
      </c>
      <c r="K21" s="29"/>
      <c r="L21" s="29"/>
      <c r="M21" s="29"/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H22" s="4">
        <v>0</v>
      </c>
      <c r="I22" s="4">
        <v>131154.89281419307</v>
      </c>
      <c r="J22" s="4">
        <v>5257199.8346400764</v>
      </c>
      <c r="K22" s="29"/>
      <c r="L22" s="29"/>
      <c r="M22" s="29"/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H23" s="4">
        <v>0</v>
      </c>
      <c r="I23" s="4">
        <v>125199.88168612547</v>
      </c>
      <c r="J23" s="4">
        <v>5048162.4946322925</v>
      </c>
      <c r="K23" s="29"/>
      <c r="L23" s="29"/>
      <c r="M23" s="29"/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H24" s="4">
        <v>0</v>
      </c>
      <c r="I24" s="4">
        <v>139504.00994829918</v>
      </c>
      <c r="J24" s="4">
        <v>5187500.8893570164</v>
      </c>
      <c r="K24" s="29"/>
      <c r="L24" s="29"/>
      <c r="M24" s="29"/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H25" s="4">
        <v>0</v>
      </c>
      <c r="I25" s="4">
        <v>111818.02914496994</v>
      </c>
      <c r="J25" s="4">
        <v>5140290.2134324936</v>
      </c>
      <c r="K25" s="29"/>
      <c r="L25" s="29"/>
      <c r="M25" s="29"/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H26" s="4">
        <v>0</v>
      </c>
      <c r="I26" s="4">
        <v>113911.32154259768</v>
      </c>
      <c r="J26" s="4">
        <v>5217999.0974812387</v>
      </c>
      <c r="K26" s="29"/>
      <c r="L26" s="29"/>
      <c r="M26" s="29"/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H27" s="4">
        <v>0</v>
      </c>
      <c r="I27" s="4">
        <v>119387.88932297463</v>
      </c>
      <c r="J27" s="4">
        <v>5009991.4856173359</v>
      </c>
      <c r="K27" s="29"/>
      <c r="L27" s="29"/>
      <c r="M27" s="29"/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H28" s="4">
        <v>0</v>
      </c>
      <c r="I28" s="4">
        <v>114474.07524059799</v>
      </c>
      <c r="J28" s="4">
        <v>5069808.0637640562</v>
      </c>
      <c r="K28" s="29"/>
      <c r="L28" s="29"/>
      <c r="M28" s="29"/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H29" s="4">
        <v>0</v>
      </c>
      <c r="I29" s="4">
        <v>107778.72989646361</v>
      </c>
      <c r="J29" s="4">
        <v>5079110.9946064157</v>
      </c>
      <c r="K29" s="29"/>
      <c r="L29" s="29"/>
      <c r="M29" s="29"/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H30" s="4">
        <v>0</v>
      </c>
      <c r="I30" s="4">
        <v>104387.94378104416</v>
      </c>
      <c r="J30" s="4">
        <v>4907222.1140369698</v>
      </c>
      <c r="K30" s="29"/>
      <c r="L30" s="29"/>
      <c r="M30" s="29"/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H31" s="4">
        <v>0</v>
      </c>
      <c r="I31" s="4">
        <v>99041.210003708882</v>
      </c>
      <c r="J31" s="4">
        <v>4760137.6049252711</v>
      </c>
      <c r="K31" s="29"/>
      <c r="L31" s="29"/>
      <c r="M31" s="29"/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H32" s="4">
        <v>0</v>
      </c>
      <c r="I32" s="4">
        <v>107997.82800638986</v>
      </c>
      <c r="J32" s="4">
        <v>4955510.9133347962</v>
      </c>
      <c r="K32" s="29"/>
      <c r="L32" s="29"/>
      <c r="M32" s="29"/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H33" s="4">
        <v>0</v>
      </c>
      <c r="I33" s="4">
        <v>119255.72069789386</v>
      </c>
      <c r="J33" s="4">
        <v>4936410.4782710969</v>
      </c>
      <c r="K33" s="29"/>
      <c r="L33" s="29"/>
      <c r="M33" s="29"/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H34" s="4">
        <v>0</v>
      </c>
      <c r="I34" s="4">
        <v>101297.97677007492</v>
      </c>
      <c r="J34" s="4">
        <v>4935715.3737504976</v>
      </c>
      <c r="K34" s="29"/>
      <c r="L34" s="29"/>
      <c r="M34" s="29"/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H35" s="4">
        <v>0</v>
      </c>
      <c r="I35" s="4">
        <v>103079.3490273551</v>
      </c>
      <c r="J35" s="4">
        <v>5057574.7332230974</v>
      </c>
      <c r="K35" s="29"/>
      <c r="L35" s="29"/>
      <c r="M35" s="29"/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H36" s="4">
        <v>0</v>
      </c>
      <c r="I36" s="4">
        <v>86989.789379777925</v>
      </c>
      <c r="J36" s="4">
        <v>4312377.5891466374</v>
      </c>
      <c r="K36" s="29"/>
      <c r="L36" s="29"/>
      <c r="M36" s="29"/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H37" s="4">
        <v>0</v>
      </c>
      <c r="I37" s="4">
        <v>91814.782099400472</v>
      </c>
      <c r="J37" s="4">
        <v>3805940.1343324268</v>
      </c>
      <c r="K37" s="29"/>
      <c r="L37" s="29"/>
      <c r="M37" s="29"/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H38" s="4">
        <v>0</v>
      </c>
      <c r="I38" s="4">
        <v>91303.855489076697</v>
      </c>
      <c r="J38" s="4">
        <v>3878805.5600671847</v>
      </c>
      <c r="K38" s="29"/>
      <c r="L38" s="29"/>
      <c r="M38" s="29"/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H39" s="4">
        <v>0</v>
      </c>
      <c r="I39" s="4">
        <v>79877.720239772942</v>
      </c>
      <c r="J39" s="4">
        <v>3362193.1838821913</v>
      </c>
      <c r="K39" s="29"/>
      <c r="L39" s="29"/>
      <c r="M39" s="29"/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H40" s="4">
        <v>0</v>
      </c>
      <c r="I40" s="4">
        <v>85105.29617638576</v>
      </c>
      <c r="J40" s="4">
        <v>2862535.1228706166</v>
      </c>
      <c r="K40" s="29"/>
      <c r="L40" s="29"/>
      <c r="M40" s="29"/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H41" s="4">
        <v>0</v>
      </c>
      <c r="I41" s="4">
        <v>89620.533089760182</v>
      </c>
      <c r="J41" s="4">
        <v>2906860.9005319336</v>
      </c>
      <c r="K41" s="29"/>
      <c r="L41" s="29"/>
      <c r="M41" s="29"/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H42" s="4">
        <v>0</v>
      </c>
      <c r="I42" s="4">
        <v>93058.896011850404</v>
      </c>
      <c r="J42" s="4">
        <v>3745666.5362763186</v>
      </c>
      <c r="K42" s="29"/>
      <c r="L42" s="29"/>
      <c r="M42" s="29"/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H43" s="4">
        <v>0</v>
      </c>
      <c r="I43" s="4">
        <v>83754.761713297135</v>
      </c>
      <c r="J43" s="4">
        <v>2993005.2372639058</v>
      </c>
      <c r="K43" s="29"/>
      <c r="L43" s="29"/>
      <c r="M43" s="29"/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H44" s="4">
        <v>0</v>
      </c>
      <c r="I44" s="4">
        <v>91087.206344007704</v>
      </c>
      <c r="J44" s="4">
        <v>4644575.2379283402</v>
      </c>
      <c r="K44" s="29"/>
      <c r="L44" s="29"/>
      <c r="M44" s="29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workbookViewId="0">
      <selection activeCell="E5" sqref="E5:G44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49" t="s">
        <v>178</v>
      </c>
      <c r="C1" s="49"/>
      <c r="D1" s="49"/>
      <c r="E1" s="49"/>
      <c r="F1" s="49"/>
      <c r="G1" s="49"/>
      <c r="H1" s="49" t="s">
        <v>178</v>
      </c>
      <c r="I1" s="49"/>
      <c r="J1" s="49"/>
      <c r="K1" s="49"/>
      <c r="L1" s="49"/>
      <c r="M1" s="49"/>
    </row>
    <row r="2" spans="1:17" x14ac:dyDescent="0.55000000000000004">
      <c r="B2" s="49" t="s">
        <v>2</v>
      </c>
      <c r="C2" s="49"/>
      <c r="D2" s="49"/>
      <c r="E2" s="49" t="s">
        <v>3</v>
      </c>
      <c r="F2" s="49"/>
      <c r="G2" s="49"/>
      <c r="H2" s="49" t="s">
        <v>2</v>
      </c>
      <c r="I2" s="49"/>
      <c r="J2" s="49"/>
      <c r="K2" s="49" t="s">
        <v>3</v>
      </c>
      <c r="L2" s="49"/>
      <c r="M2" s="49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4">
        <v>86055089</v>
      </c>
      <c r="C5" s="14">
        <v>86581481.92806153</v>
      </c>
      <c r="D5" s="14">
        <v>87282230</v>
      </c>
      <c r="E5" s="6"/>
      <c r="F5" s="6"/>
      <c r="G5" s="6"/>
      <c r="H5" s="14">
        <v>86063192</v>
      </c>
      <c r="I5" s="14">
        <v>86486895</v>
      </c>
      <c r="J5" s="14">
        <v>87255303</v>
      </c>
      <c r="K5" s="5"/>
      <c r="L5" s="5"/>
      <c r="M5" s="5"/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4">
        <v>85282712</v>
      </c>
      <c r="C6" s="14">
        <v>87201420.196746781</v>
      </c>
      <c r="D6" s="14">
        <v>96214259.322729871</v>
      </c>
      <c r="E6" s="6"/>
      <c r="F6" s="6"/>
      <c r="G6" s="6"/>
      <c r="H6" s="14">
        <v>85301709.200000003</v>
      </c>
      <c r="I6" s="14">
        <v>86825796</v>
      </c>
      <c r="J6" s="14">
        <v>89764816.127493784</v>
      </c>
      <c r="K6" s="5"/>
      <c r="L6" s="5"/>
      <c r="M6" s="5"/>
      <c r="O6" s="5">
        <v>75000000</v>
      </c>
      <c r="P6" s="5">
        <v>82500000</v>
      </c>
    </row>
    <row r="7" spans="1:17" x14ac:dyDescent="0.55000000000000004">
      <c r="A7" s="2">
        <v>2023</v>
      </c>
      <c r="B7" s="14">
        <v>84340962.994885713</v>
      </c>
      <c r="C7" s="14">
        <v>88214312.174806893</v>
      </c>
      <c r="D7" s="14">
        <v>101217944.4047651</v>
      </c>
      <c r="E7" s="6"/>
      <c r="F7" s="6"/>
      <c r="G7" s="6"/>
      <c r="H7" s="14">
        <v>85181682.799999997</v>
      </c>
      <c r="I7" s="14">
        <v>87477588</v>
      </c>
      <c r="J7" s="14">
        <v>91498839.987363562</v>
      </c>
      <c r="K7" s="5"/>
      <c r="L7" s="5"/>
      <c r="M7" s="5"/>
      <c r="O7" s="5">
        <v>75000000</v>
      </c>
      <c r="P7" s="5">
        <v>82500000</v>
      </c>
    </row>
    <row r="8" spans="1:17" x14ac:dyDescent="0.55000000000000004">
      <c r="A8" s="2">
        <v>2024</v>
      </c>
      <c r="B8" s="14">
        <v>83923848.920854479</v>
      </c>
      <c r="C8" s="14">
        <v>89252894.410479248</v>
      </c>
      <c r="D8" s="14">
        <v>110604944.88203141</v>
      </c>
      <c r="E8" s="6"/>
      <c r="F8" s="6"/>
      <c r="G8" s="6"/>
      <c r="H8" s="14">
        <v>84941495.602088347</v>
      </c>
      <c r="I8" s="14">
        <v>87807176.281848267</v>
      </c>
      <c r="J8" s="14">
        <v>95468429.411076427</v>
      </c>
      <c r="K8" s="5"/>
      <c r="L8" s="5"/>
      <c r="M8" s="5"/>
      <c r="O8" s="5">
        <v>75000000</v>
      </c>
      <c r="P8" s="5">
        <v>82500000</v>
      </c>
    </row>
    <row r="9" spans="1:17" x14ac:dyDescent="0.55000000000000004">
      <c r="A9" s="2">
        <v>2025</v>
      </c>
      <c r="B9" s="14">
        <v>82429239.422806904</v>
      </c>
      <c r="C9" s="14">
        <v>89564051.013783306</v>
      </c>
      <c r="D9" s="14">
        <v>113177925.72909221</v>
      </c>
      <c r="E9" s="6"/>
      <c r="F9" s="6"/>
      <c r="G9" s="6"/>
      <c r="H9" s="14">
        <v>84320543.800378174</v>
      </c>
      <c r="I9" s="14">
        <v>87718941</v>
      </c>
      <c r="J9" s="14">
        <v>97071067.330995694</v>
      </c>
      <c r="K9" s="5"/>
      <c r="L9" s="5"/>
      <c r="M9" s="5"/>
      <c r="O9" s="5">
        <v>75000000</v>
      </c>
      <c r="P9" s="5">
        <v>82500000</v>
      </c>
    </row>
    <row r="10" spans="1:17" x14ac:dyDescent="0.55000000000000004">
      <c r="A10" s="2">
        <v>2026</v>
      </c>
      <c r="B10" s="14">
        <v>81180803.147327468</v>
      </c>
      <c r="C10" s="14">
        <v>89481287.710075676</v>
      </c>
      <c r="D10" s="14">
        <v>112832715.50133941</v>
      </c>
      <c r="E10" s="6"/>
      <c r="F10" s="6"/>
      <c r="G10" s="6"/>
      <c r="H10" s="14">
        <v>82981149.316398934</v>
      </c>
      <c r="I10" s="14">
        <v>87373911.472413644</v>
      </c>
      <c r="J10" s="14">
        <v>99710203.237111852</v>
      </c>
      <c r="K10" s="5"/>
      <c r="L10" s="5"/>
      <c r="M10" s="5"/>
      <c r="O10" s="5">
        <v>75000000</v>
      </c>
      <c r="P10" s="5">
        <v>82500000</v>
      </c>
    </row>
    <row r="11" spans="1:17" x14ac:dyDescent="0.55000000000000004">
      <c r="A11" s="2">
        <v>2027</v>
      </c>
      <c r="B11" s="14">
        <v>80371071.016682953</v>
      </c>
      <c r="C11" s="14">
        <v>89818440.146528378</v>
      </c>
      <c r="D11" s="14">
        <v>112198025.50133941</v>
      </c>
      <c r="E11" s="6"/>
      <c r="F11" s="6"/>
      <c r="G11" s="6"/>
      <c r="H11" s="14">
        <v>82946270</v>
      </c>
      <c r="I11" s="14">
        <v>87487408.360552043</v>
      </c>
      <c r="J11" s="14">
        <v>101565609.27772872</v>
      </c>
      <c r="K11" s="5"/>
      <c r="L11" s="5"/>
      <c r="M11" s="5"/>
      <c r="O11" s="5">
        <v>75000000</v>
      </c>
      <c r="P11" s="5">
        <v>82500000</v>
      </c>
    </row>
    <row r="12" spans="1:17" x14ac:dyDescent="0.55000000000000004">
      <c r="A12" s="2">
        <v>2028</v>
      </c>
      <c r="B12" s="14">
        <v>79308216.683222651</v>
      </c>
      <c r="C12" s="14">
        <v>89745913.282266915</v>
      </c>
      <c r="D12" s="14">
        <v>112660422.17234018</v>
      </c>
      <c r="E12" s="6"/>
      <c r="F12" s="6"/>
      <c r="G12" s="6"/>
      <c r="H12" s="14">
        <v>81346738.600171328</v>
      </c>
      <c r="I12" s="14">
        <v>87094851.490220249</v>
      </c>
      <c r="J12" s="14">
        <v>102556963.54291965</v>
      </c>
      <c r="K12" s="5"/>
      <c r="L12" s="5"/>
      <c r="M12" s="5"/>
      <c r="O12" s="5">
        <v>75000000</v>
      </c>
      <c r="P12" s="5">
        <v>82500000</v>
      </c>
    </row>
    <row r="13" spans="1:17" x14ac:dyDescent="0.55000000000000004">
      <c r="A13" s="2">
        <v>2029</v>
      </c>
      <c r="B13" s="14">
        <v>79072441.039959073</v>
      </c>
      <c r="C13" s="14">
        <v>89699747.098864272</v>
      </c>
      <c r="D13" s="14">
        <v>112841657.33224113</v>
      </c>
      <c r="E13" s="6"/>
      <c r="F13" s="6"/>
      <c r="G13" s="6"/>
      <c r="H13" s="14">
        <v>80632578.006081134</v>
      </c>
      <c r="I13" s="14">
        <v>86585147.166884005</v>
      </c>
      <c r="J13" s="14">
        <v>105807976.42341369</v>
      </c>
      <c r="K13" s="5"/>
      <c r="L13" s="5"/>
      <c r="M13" s="5"/>
      <c r="O13" s="5">
        <v>75000000</v>
      </c>
      <c r="P13" s="5">
        <v>82500000</v>
      </c>
    </row>
    <row r="14" spans="1:17" x14ac:dyDescent="0.55000000000000004">
      <c r="A14" s="2">
        <v>2030</v>
      </c>
      <c r="B14" s="14">
        <v>79408768.825282499</v>
      </c>
      <c r="C14" s="14">
        <v>90668482.273659468</v>
      </c>
      <c r="D14" s="14">
        <v>117290239.87106316</v>
      </c>
      <c r="E14" s="6"/>
      <c r="F14" s="6"/>
      <c r="G14" s="6"/>
      <c r="H14" s="14">
        <v>80761843.705532834</v>
      </c>
      <c r="I14" s="14">
        <v>86972323.42915535</v>
      </c>
      <c r="J14" s="14">
        <v>107336582.05121154</v>
      </c>
      <c r="K14" s="5"/>
      <c r="L14" s="5"/>
      <c r="M14" s="5"/>
      <c r="O14" s="5">
        <v>75000000</v>
      </c>
      <c r="P14" s="5">
        <v>82500000</v>
      </c>
    </row>
    <row r="15" spans="1:17" x14ac:dyDescent="0.55000000000000004">
      <c r="A15" s="2">
        <v>2031</v>
      </c>
      <c r="B15" s="14">
        <v>79054296.115355253</v>
      </c>
      <c r="C15" s="14">
        <v>91481713.41413413</v>
      </c>
      <c r="D15" s="14">
        <v>117972592.35331437</v>
      </c>
      <c r="E15" s="6"/>
      <c r="F15" s="6"/>
      <c r="G15" s="6"/>
      <c r="H15" s="14">
        <v>80835214.665781617</v>
      </c>
      <c r="I15" s="14">
        <v>86699663.961662248</v>
      </c>
      <c r="J15" s="14">
        <v>110891850.75057952</v>
      </c>
      <c r="K15" s="5"/>
      <c r="L15" s="5"/>
      <c r="M15" s="5"/>
      <c r="O15" s="5">
        <v>75000000</v>
      </c>
      <c r="P15" s="5">
        <v>82500000</v>
      </c>
    </row>
    <row r="16" spans="1:17" x14ac:dyDescent="0.55000000000000004">
      <c r="A16" s="2">
        <v>2032</v>
      </c>
      <c r="B16" s="14">
        <v>79539192</v>
      </c>
      <c r="C16" s="14">
        <v>91813082.505519375</v>
      </c>
      <c r="D16" s="14">
        <v>121983025.28113805</v>
      </c>
      <c r="E16" s="6"/>
      <c r="F16" s="6"/>
      <c r="G16" s="6"/>
      <c r="H16" s="14">
        <v>81307140.136615098</v>
      </c>
      <c r="I16" s="14">
        <v>86699039.961662248</v>
      </c>
      <c r="J16" s="14">
        <v>112512921.65467088</v>
      </c>
      <c r="K16" s="5"/>
      <c r="L16" s="5"/>
      <c r="M16" s="5"/>
      <c r="O16" s="5">
        <v>75000000</v>
      </c>
      <c r="P16" s="5">
        <v>82500000</v>
      </c>
    </row>
    <row r="17" spans="1:16" x14ac:dyDescent="0.55000000000000004">
      <c r="A17" s="2">
        <v>2033</v>
      </c>
      <c r="B17" s="14">
        <v>79963301</v>
      </c>
      <c r="C17" s="14">
        <v>91912041.606379911</v>
      </c>
      <c r="D17" s="14">
        <v>122614139.29087627</v>
      </c>
      <c r="E17" s="6"/>
      <c r="F17" s="6"/>
      <c r="G17" s="6"/>
      <c r="H17" s="14">
        <v>81210182.451036528</v>
      </c>
      <c r="I17" s="14">
        <v>86313503.818843484</v>
      </c>
      <c r="J17" s="14">
        <v>112387725.27304412</v>
      </c>
      <c r="K17" s="5"/>
      <c r="L17" s="5"/>
      <c r="M17" s="5"/>
      <c r="O17" s="5">
        <v>75000000</v>
      </c>
      <c r="P17" s="5">
        <v>82500000</v>
      </c>
    </row>
    <row r="18" spans="1:16" x14ac:dyDescent="0.55000000000000004">
      <c r="A18" s="2">
        <v>2034</v>
      </c>
      <c r="B18" s="14">
        <v>79653993.69519636</v>
      </c>
      <c r="C18" s="14">
        <v>91934957.446353361</v>
      </c>
      <c r="D18" s="14">
        <v>122302098.34775338</v>
      </c>
      <c r="E18" s="6"/>
      <c r="F18" s="6"/>
      <c r="G18" s="6"/>
      <c r="H18" s="14">
        <v>81458761.200000003</v>
      </c>
      <c r="I18" s="14">
        <v>86409376</v>
      </c>
      <c r="J18" s="14">
        <v>112512328.6258865</v>
      </c>
      <c r="K18" s="5"/>
      <c r="L18" s="5"/>
      <c r="M18" s="5"/>
      <c r="O18" s="5">
        <v>75000000</v>
      </c>
      <c r="P18" s="5">
        <v>82500000</v>
      </c>
    </row>
    <row r="19" spans="1:16" x14ac:dyDescent="0.55000000000000004">
      <c r="A19" s="2">
        <v>2035</v>
      </c>
      <c r="B19" s="14">
        <v>79114935.862899706</v>
      </c>
      <c r="C19" s="14">
        <v>91782991.752126008</v>
      </c>
      <c r="D19" s="14">
        <v>125519207.33731543</v>
      </c>
      <c r="E19" s="6"/>
      <c r="F19" s="6"/>
      <c r="G19" s="6"/>
      <c r="H19" s="14">
        <v>81446418.727845281</v>
      </c>
      <c r="I19" s="14">
        <v>86025633</v>
      </c>
      <c r="J19" s="14">
        <v>112170176.54937287</v>
      </c>
      <c r="K19" s="5"/>
      <c r="L19" s="5"/>
      <c r="M19" s="5"/>
      <c r="O19" s="5">
        <v>75000000</v>
      </c>
      <c r="P19" s="5">
        <v>82500000</v>
      </c>
    </row>
    <row r="20" spans="1:16" x14ac:dyDescent="0.55000000000000004">
      <c r="A20" s="2">
        <v>2036</v>
      </c>
      <c r="B20" s="14">
        <v>78791892.925281733</v>
      </c>
      <c r="C20" s="14">
        <v>91706779.389117315</v>
      </c>
      <c r="D20" s="14">
        <v>124242155.93913972</v>
      </c>
      <c r="E20" s="6"/>
      <c r="F20" s="6"/>
      <c r="G20" s="6"/>
      <c r="H20" s="14">
        <v>81120046.246399999</v>
      </c>
      <c r="I20" s="14">
        <v>86120238.664723307</v>
      </c>
      <c r="J20" s="14">
        <v>111675850.09174804</v>
      </c>
      <c r="K20" s="5"/>
      <c r="L20" s="5"/>
      <c r="M20" s="5"/>
      <c r="O20" s="5">
        <v>75000000</v>
      </c>
      <c r="P20" s="5">
        <v>82500000</v>
      </c>
    </row>
    <row r="21" spans="1:16" x14ac:dyDescent="0.55000000000000004">
      <c r="A21" s="2">
        <v>2037</v>
      </c>
      <c r="B21" s="14">
        <v>78371505.636790693</v>
      </c>
      <c r="C21" s="14">
        <v>91604329.84093979</v>
      </c>
      <c r="D21" s="14">
        <v>124557615.27891679</v>
      </c>
      <c r="E21" s="6"/>
      <c r="F21" s="6"/>
      <c r="G21" s="6"/>
      <c r="H21" s="14">
        <v>81020213.621147677</v>
      </c>
      <c r="I21" s="14">
        <v>85673666</v>
      </c>
      <c r="J21" s="14">
        <v>110879587.3133413</v>
      </c>
      <c r="K21" s="5"/>
      <c r="L21" s="5"/>
      <c r="M21" s="5"/>
      <c r="O21" s="5">
        <v>75000000</v>
      </c>
      <c r="P21" s="5">
        <v>82500000</v>
      </c>
    </row>
    <row r="22" spans="1:16" x14ac:dyDescent="0.55000000000000004">
      <c r="A22" s="2">
        <v>2038</v>
      </c>
      <c r="B22" s="14">
        <v>79510216</v>
      </c>
      <c r="C22" s="14">
        <v>91571433.33163394</v>
      </c>
      <c r="D22" s="14">
        <v>125117694.37534529</v>
      </c>
      <c r="E22" s="6"/>
      <c r="F22" s="6"/>
      <c r="G22" s="6"/>
      <c r="H22" s="14">
        <v>81095953.265256181</v>
      </c>
      <c r="I22" s="14">
        <v>85934802</v>
      </c>
      <c r="J22" s="14">
        <v>110403724.69249509</v>
      </c>
      <c r="K22" s="5"/>
      <c r="L22" s="5"/>
      <c r="M22" s="5"/>
      <c r="O22" s="5">
        <v>75000000</v>
      </c>
      <c r="P22" s="5">
        <v>82500000</v>
      </c>
    </row>
    <row r="23" spans="1:16" x14ac:dyDescent="0.55000000000000004">
      <c r="A23" s="2">
        <v>2039</v>
      </c>
      <c r="B23" s="14">
        <v>78761983</v>
      </c>
      <c r="C23" s="14">
        <v>91505134.618623108</v>
      </c>
      <c r="D23" s="14">
        <v>124726101.628217</v>
      </c>
      <c r="E23" s="6"/>
      <c r="F23" s="6"/>
      <c r="G23" s="6"/>
      <c r="H23" s="14">
        <v>80938267.122575104</v>
      </c>
      <c r="I23" s="14">
        <v>86429376</v>
      </c>
      <c r="J23" s="14">
        <v>109969961.62981193</v>
      </c>
      <c r="K23" s="5"/>
      <c r="L23" s="5"/>
      <c r="M23" s="5"/>
      <c r="O23" s="5">
        <v>75000000</v>
      </c>
      <c r="P23" s="5">
        <v>82500000</v>
      </c>
    </row>
    <row r="24" spans="1:16" x14ac:dyDescent="0.55000000000000004">
      <c r="A24" s="2">
        <v>2040</v>
      </c>
      <c r="B24" s="14">
        <v>78996673.131709993</v>
      </c>
      <c r="C24" s="14">
        <v>91404857.409675226</v>
      </c>
      <c r="D24" s="14">
        <v>125444180.30977274</v>
      </c>
      <c r="E24" s="6"/>
      <c r="F24" s="6"/>
      <c r="G24" s="6"/>
      <c r="H24" s="14">
        <v>81056210.202229664</v>
      </c>
      <c r="I24" s="14">
        <v>86684802</v>
      </c>
      <c r="J24" s="14">
        <v>109039111.84525074</v>
      </c>
      <c r="K24" s="5"/>
      <c r="L24" s="5"/>
      <c r="M24" s="5"/>
      <c r="O24" s="5">
        <v>75000000</v>
      </c>
      <c r="P24" s="5">
        <v>82500000</v>
      </c>
    </row>
    <row r="25" spans="1:16" x14ac:dyDescent="0.55000000000000004">
      <c r="A25" s="2">
        <v>2041</v>
      </c>
      <c r="B25" s="14">
        <v>79460359.111465231</v>
      </c>
      <c r="C25" s="14">
        <v>91429094.811483234</v>
      </c>
      <c r="D25" s="14">
        <v>125368871.23693959</v>
      </c>
      <c r="E25" s="6"/>
      <c r="F25" s="6"/>
      <c r="G25" s="6"/>
      <c r="H25" s="14">
        <v>81116022.658841476</v>
      </c>
      <c r="I25" s="14">
        <v>86704802</v>
      </c>
      <c r="J25" s="14">
        <v>109118357.20200324</v>
      </c>
      <c r="K25" s="5"/>
      <c r="L25" s="5"/>
      <c r="M25" s="5"/>
      <c r="O25" s="5">
        <v>75000000</v>
      </c>
      <c r="P25" s="5">
        <v>82500000</v>
      </c>
    </row>
    <row r="26" spans="1:16" x14ac:dyDescent="0.55000000000000004">
      <c r="A26" s="2">
        <v>2042</v>
      </c>
      <c r="B26" s="14">
        <v>79472153.111465231</v>
      </c>
      <c r="C26" s="14">
        <v>91221922.179405287</v>
      </c>
      <c r="D26" s="14">
        <v>125351497.6532212</v>
      </c>
      <c r="E26" s="6"/>
      <c r="F26" s="6"/>
      <c r="G26" s="6"/>
      <c r="H26" s="14">
        <v>80992381.046624556</v>
      </c>
      <c r="I26" s="14">
        <v>86431338.175285235</v>
      </c>
      <c r="J26" s="14">
        <v>108229966.63740483</v>
      </c>
      <c r="K26" s="5"/>
      <c r="L26" s="5"/>
      <c r="M26" s="5"/>
      <c r="O26" s="5">
        <v>75000000</v>
      </c>
      <c r="P26" s="5">
        <v>82500000</v>
      </c>
    </row>
    <row r="27" spans="1:16" x14ac:dyDescent="0.55000000000000004">
      <c r="A27" s="2">
        <v>2043</v>
      </c>
      <c r="B27" s="14">
        <v>78723920.111465231</v>
      </c>
      <c r="C27" s="14">
        <v>91051716.822964519</v>
      </c>
      <c r="D27" s="14">
        <v>125259206.443794</v>
      </c>
      <c r="E27" s="6"/>
      <c r="F27" s="6"/>
      <c r="G27" s="6"/>
      <c r="H27" s="14">
        <v>80796495.873794898</v>
      </c>
      <c r="I27" s="14">
        <v>85936808.934918702</v>
      </c>
      <c r="J27" s="14">
        <v>107956856.44183886</v>
      </c>
      <c r="K27" s="5"/>
      <c r="L27" s="5"/>
      <c r="M27" s="5"/>
      <c r="O27" s="5">
        <v>75000000</v>
      </c>
      <c r="P27" s="5">
        <v>82500000</v>
      </c>
    </row>
    <row r="28" spans="1:16" x14ac:dyDescent="0.55000000000000004">
      <c r="A28" s="2">
        <v>2044</v>
      </c>
      <c r="B28" s="14">
        <v>78585710.413814917</v>
      </c>
      <c r="C28" s="14">
        <v>90997676.725869983</v>
      </c>
      <c r="D28" s="14">
        <v>125384593.82554129</v>
      </c>
      <c r="E28" s="6"/>
      <c r="F28" s="6"/>
      <c r="G28" s="6"/>
      <c r="H28" s="14">
        <v>81014487.863711074</v>
      </c>
      <c r="I28" s="14">
        <v>85865598.17978166</v>
      </c>
      <c r="J28" s="14">
        <v>107717458.44344017</v>
      </c>
      <c r="K28" s="5"/>
      <c r="L28" s="5"/>
      <c r="M28" s="5"/>
      <c r="O28" s="5">
        <v>75000000</v>
      </c>
      <c r="P28" s="5">
        <v>82500000</v>
      </c>
    </row>
    <row r="29" spans="1:16" x14ac:dyDescent="0.55000000000000004">
      <c r="A29" s="2">
        <v>2045</v>
      </c>
      <c r="B29" s="14">
        <v>79505471.780069023</v>
      </c>
      <c r="C29" s="14">
        <v>90888705.699176833</v>
      </c>
      <c r="D29" s="14">
        <v>123950568.81774852</v>
      </c>
      <c r="E29" s="6"/>
      <c r="F29" s="6"/>
      <c r="G29" s="6"/>
      <c r="H29" s="14">
        <v>81033317.432722092</v>
      </c>
      <c r="I29" s="14">
        <v>85184802</v>
      </c>
      <c r="J29" s="14">
        <v>107194766.36750142</v>
      </c>
      <c r="K29" s="5"/>
      <c r="L29" s="5"/>
      <c r="M29" s="5"/>
      <c r="O29" s="5">
        <v>75000000</v>
      </c>
      <c r="P29" s="5">
        <v>82500000</v>
      </c>
    </row>
    <row r="30" spans="1:16" x14ac:dyDescent="0.55000000000000004">
      <c r="A30" s="2">
        <v>2046</v>
      </c>
      <c r="B30" s="14">
        <v>79086245.415995106</v>
      </c>
      <c r="C30" s="14">
        <v>90645672.125430003</v>
      </c>
      <c r="D30" s="14">
        <v>124751769.36438522</v>
      </c>
      <c r="E30" s="6"/>
      <c r="F30" s="6"/>
      <c r="G30" s="6"/>
      <c r="H30" s="14">
        <v>80522481.172334433</v>
      </c>
      <c r="I30" s="14">
        <v>84956905.801438957</v>
      </c>
      <c r="J30" s="14">
        <v>107220732.03323966</v>
      </c>
      <c r="K30" s="5"/>
      <c r="L30" s="5"/>
      <c r="M30" s="5"/>
      <c r="O30" s="5">
        <v>75000000</v>
      </c>
      <c r="P30" s="5">
        <v>82500000</v>
      </c>
    </row>
    <row r="31" spans="1:16" x14ac:dyDescent="0.55000000000000004">
      <c r="A31" s="2">
        <v>2047</v>
      </c>
      <c r="B31" s="14">
        <v>79271874.886139721</v>
      </c>
      <c r="C31" s="14">
        <v>90512236.886659667</v>
      </c>
      <c r="D31" s="14">
        <v>122878291.97490312</v>
      </c>
      <c r="E31" s="6"/>
      <c r="F31" s="6"/>
      <c r="G31" s="6"/>
      <c r="H31" s="14">
        <v>80565787.255586699</v>
      </c>
      <c r="I31" s="14">
        <v>85265097.785478294</v>
      </c>
      <c r="J31" s="14">
        <v>107670061.345108</v>
      </c>
      <c r="K31" s="5"/>
      <c r="L31" s="5"/>
      <c r="M31" s="5"/>
      <c r="O31" s="5">
        <v>75000000</v>
      </c>
      <c r="P31" s="5">
        <v>82500000</v>
      </c>
    </row>
    <row r="32" spans="1:16" x14ac:dyDescent="0.55000000000000004">
      <c r="A32" s="2">
        <v>2048</v>
      </c>
      <c r="B32" s="14">
        <v>78945399.805581629</v>
      </c>
      <c r="C32" s="14">
        <v>90404560.36767295</v>
      </c>
      <c r="D32" s="14">
        <v>123916346.09159806</v>
      </c>
      <c r="E32" s="6"/>
      <c r="F32" s="6"/>
      <c r="G32" s="6"/>
      <c r="H32" s="14">
        <v>80781489.10223493</v>
      </c>
      <c r="I32" s="14">
        <v>85110798.894052014</v>
      </c>
      <c r="J32" s="14">
        <v>106720208.20167246</v>
      </c>
      <c r="K32" s="5"/>
      <c r="L32" s="5"/>
      <c r="M32" s="5"/>
      <c r="O32" s="5">
        <v>75000000</v>
      </c>
      <c r="P32" s="5">
        <v>82500000</v>
      </c>
    </row>
    <row r="33" spans="1:16" x14ac:dyDescent="0.55000000000000004">
      <c r="A33" s="2">
        <v>2049</v>
      </c>
      <c r="B33" s="14">
        <v>79431605.010159701</v>
      </c>
      <c r="C33" s="14">
        <v>90227573.775365785</v>
      </c>
      <c r="D33" s="14">
        <v>123389563.30499724</v>
      </c>
      <c r="E33" s="6"/>
      <c r="F33" s="6"/>
      <c r="G33" s="6"/>
      <c r="H33" s="14">
        <v>80594636.812356472</v>
      </c>
      <c r="I33" s="14">
        <v>85001497.86463964</v>
      </c>
      <c r="J33" s="14">
        <v>106651206.66506809</v>
      </c>
      <c r="K33" s="5"/>
      <c r="L33" s="5"/>
      <c r="M33" s="5"/>
      <c r="O33" s="5">
        <v>75000000</v>
      </c>
      <c r="P33" s="5">
        <v>82500000</v>
      </c>
    </row>
    <row r="34" spans="1:16" x14ac:dyDescent="0.55000000000000004">
      <c r="A34" s="2">
        <v>2050</v>
      </c>
      <c r="B34" s="14">
        <v>78661690.010159716</v>
      </c>
      <c r="C34" s="14">
        <v>90177992.39930442</v>
      </c>
      <c r="D34" s="14">
        <v>123675452.03197372</v>
      </c>
      <c r="E34" s="6"/>
      <c r="F34" s="6"/>
      <c r="G34" s="6"/>
      <c r="H34" s="14">
        <v>80413312.278839856</v>
      </c>
      <c r="I34" s="14">
        <v>84860070</v>
      </c>
      <c r="J34" s="14">
        <v>106396985.93112776</v>
      </c>
      <c r="K34" s="5"/>
      <c r="L34" s="5"/>
      <c r="M34" s="5"/>
      <c r="O34" s="5">
        <v>75000000</v>
      </c>
      <c r="P34" s="5">
        <v>82500000</v>
      </c>
    </row>
    <row r="35" spans="1:16" x14ac:dyDescent="0.55000000000000004">
      <c r="A35" s="2">
        <v>2051</v>
      </c>
      <c r="B35" s="14">
        <v>79135527.4870646</v>
      </c>
      <c r="C35" s="14">
        <v>89958485.002729535</v>
      </c>
      <c r="D35" s="14">
        <v>122680720.27152172</v>
      </c>
      <c r="E35" s="6"/>
      <c r="F35" s="6"/>
      <c r="G35" s="6"/>
      <c r="H35" s="14">
        <v>80632343.241450518</v>
      </c>
      <c r="I35" s="14">
        <v>84840753</v>
      </c>
      <c r="J35" s="14">
        <v>106321928.56743486</v>
      </c>
      <c r="K35" s="5"/>
      <c r="L35" s="5"/>
      <c r="M35" s="5"/>
      <c r="O35" s="5">
        <v>75000000</v>
      </c>
      <c r="P35" s="5">
        <v>82500000</v>
      </c>
    </row>
    <row r="36" spans="1:16" x14ac:dyDescent="0.55000000000000004">
      <c r="A36" s="2">
        <v>2052</v>
      </c>
      <c r="B36" s="14">
        <v>79050194.750881732</v>
      </c>
      <c r="C36" s="14">
        <v>89911974.078859359</v>
      </c>
      <c r="D36" s="14">
        <v>123708538.64649552</v>
      </c>
      <c r="E36" s="6"/>
      <c r="F36" s="6"/>
      <c r="G36" s="6"/>
      <c r="H36" s="14">
        <v>80745844.325497285</v>
      </c>
      <c r="I36" s="14">
        <v>84840753</v>
      </c>
      <c r="J36" s="14">
        <v>106403063.04088649</v>
      </c>
      <c r="K36" s="5"/>
      <c r="L36" s="5"/>
      <c r="M36" s="5"/>
      <c r="O36" s="5">
        <v>75000000</v>
      </c>
      <c r="P36" s="5">
        <v>82500000</v>
      </c>
    </row>
    <row r="37" spans="1:16" x14ac:dyDescent="0.55000000000000004">
      <c r="A37" s="2">
        <v>2053</v>
      </c>
      <c r="B37" s="14">
        <v>79015146.784709007</v>
      </c>
      <c r="C37" s="14">
        <v>89916984.47775358</v>
      </c>
      <c r="D37" s="14">
        <v>124669414.04606415</v>
      </c>
      <c r="E37" s="6"/>
      <c r="F37" s="6"/>
      <c r="G37" s="6"/>
      <c r="H37" s="14">
        <v>80684779.977684543</v>
      </c>
      <c r="I37" s="14">
        <v>84846542</v>
      </c>
      <c r="J37" s="14">
        <v>106219625.47422728</v>
      </c>
      <c r="K37" s="5"/>
      <c r="L37" s="5"/>
      <c r="M37" s="5"/>
      <c r="O37" s="5">
        <v>75000000</v>
      </c>
      <c r="P37" s="5">
        <v>82500000</v>
      </c>
    </row>
    <row r="38" spans="1:16" x14ac:dyDescent="0.55000000000000004">
      <c r="A38" s="2">
        <v>2054</v>
      </c>
      <c r="B38" s="14">
        <v>78931958.729886547</v>
      </c>
      <c r="C38" s="14">
        <v>89828730.52151002</v>
      </c>
      <c r="D38" s="14">
        <v>123671657.12660596</v>
      </c>
      <c r="E38" s="6"/>
      <c r="F38" s="6"/>
      <c r="G38" s="6"/>
      <c r="H38" s="14">
        <v>80820502.817435965</v>
      </c>
      <c r="I38" s="14">
        <v>84817782.08779344</v>
      </c>
      <c r="J38" s="14">
        <v>106168685.58993019</v>
      </c>
      <c r="K38" s="5"/>
      <c r="L38" s="5"/>
      <c r="M38" s="5"/>
      <c r="O38" s="5">
        <v>75000000</v>
      </c>
      <c r="P38" s="5">
        <v>82500000</v>
      </c>
    </row>
    <row r="39" spans="1:16" x14ac:dyDescent="0.55000000000000004">
      <c r="A39" s="2">
        <v>2055</v>
      </c>
      <c r="B39" s="14">
        <v>78720006.312832475</v>
      </c>
      <c r="C39" s="14">
        <v>89768263.937751278</v>
      </c>
      <c r="D39" s="14">
        <v>121311958.37107617</v>
      </c>
      <c r="E39" s="6"/>
      <c r="F39" s="6"/>
      <c r="G39" s="6"/>
      <c r="H39" s="14">
        <v>80869263.545819134</v>
      </c>
      <c r="I39" s="14">
        <v>84773070.270891622</v>
      </c>
      <c r="J39" s="14">
        <v>105577297.24160667</v>
      </c>
      <c r="K39" s="5"/>
      <c r="L39" s="5"/>
      <c r="M39" s="5"/>
      <c r="O39" s="5">
        <v>75000000</v>
      </c>
      <c r="P39" s="5">
        <v>82500000</v>
      </c>
    </row>
    <row r="40" spans="1:16" x14ac:dyDescent="0.55000000000000004">
      <c r="A40" s="2">
        <v>2056</v>
      </c>
      <c r="B40" s="14">
        <v>77904943.590131789</v>
      </c>
      <c r="C40" s="14">
        <v>89789294.928689972</v>
      </c>
      <c r="D40" s="14">
        <v>121734521.82251525</v>
      </c>
      <c r="E40" s="6"/>
      <c r="F40" s="6"/>
      <c r="G40" s="6"/>
      <c r="H40" s="14">
        <v>80765254.802404523</v>
      </c>
      <c r="I40" s="14">
        <v>84608622.592773318</v>
      </c>
      <c r="J40" s="14">
        <v>105660498.92869981</v>
      </c>
      <c r="K40" s="5"/>
      <c r="L40" s="5"/>
      <c r="M40" s="5"/>
      <c r="O40" s="5">
        <v>75000000</v>
      </c>
      <c r="P40" s="5">
        <v>82500000</v>
      </c>
    </row>
    <row r="41" spans="1:16" x14ac:dyDescent="0.55000000000000004">
      <c r="A41" s="2">
        <v>2057</v>
      </c>
      <c r="B41" s="14">
        <v>77752323.888386875</v>
      </c>
      <c r="C41" s="14">
        <v>89775527.127381399</v>
      </c>
      <c r="D41" s="14">
        <v>121373258.99061532</v>
      </c>
      <c r="E41" s="6"/>
      <c r="F41" s="6"/>
      <c r="G41" s="6"/>
      <c r="H41" s="14">
        <v>80957911.561907455</v>
      </c>
      <c r="I41" s="14">
        <v>84683923.270891607</v>
      </c>
      <c r="J41" s="14">
        <v>105776384.66473514</v>
      </c>
      <c r="K41" s="5"/>
      <c r="L41" s="5"/>
      <c r="M41" s="5"/>
      <c r="O41" s="5">
        <v>75000000</v>
      </c>
      <c r="P41" s="5">
        <v>82500000</v>
      </c>
    </row>
    <row r="42" spans="1:16" x14ac:dyDescent="0.55000000000000004">
      <c r="A42" s="2">
        <v>2058</v>
      </c>
      <c r="B42" s="14">
        <v>77304033.901385322</v>
      </c>
      <c r="C42" s="14">
        <v>89657454.901156455</v>
      </c>
      <c r="D42" s="14">
        <v>120578989.86063126</v>
      </c>
      <c r="E42" s="6"/>
      <c r="F42" s="6"/>
      <c r="G42" s="6"/>
      <c r="H42" s="14">
        <v>80653524.025656223</v>
      </c>
      <c r="I42" s="14">
        <v>84800658.609198987</v>
      </c>
      <c r="J42" s="14">
        <v>105663466.80092791</v>
      </c>
      <c r="K42" s="5"/>
      <c r="L42" s="5"/>
      <c r="M42" s="5"/>
      <c r="O42" s="5">
        <v>75000000</v>
      </c>
      <c r="P42" s="5">
        <v>82500000</v>
      </c>
    </row>
    <row r="43" spans="1:16" x14ac:dyDescent="0.55000000000000004">
      <c r="A43" s="2">
        <v>2059</v>
      </c>
      <c r="B43" s="14">
        <v>77304129.54540661</v>
      </c>
      <c r="C43" s="14">
        <v>89649415.633108899</v>
      </c>
      <c r="D43" s="14">
        <v>120766994.93498668</v>
      </c>
      <c r="E43" s="6"/>
      <c r="F43" s="6"/>
      <c r="G43" s="6"/>
      <c r="H43" s="14">
        <v>80412909.388981164</v>
      </c>
      <c r="I43" s="14">
        <v>84852103</v>
      </c>
      <c r="J43" s="14">
        <v>105832001.05911994</v>
      </c>
      <c r="K43" s="5"/>
      <c r="L43" s="5"/>
      <c r="M43" s="5"/>
      <c r="O43" s="5">
        <v>75000000</v>
      </c>
      <c r="P43" s="5">
        <v>82500000</v>
      </c>
    </row>
    <row r="44" spans="1:16" x14ac:dyDescent="0.55000000000000004">
      <c r="A44" s="2">
        <v>2060</v>
      </c>
      <c r="B44" s="14">
        <v>77386454.74179177</v>
      </c>
      <c r="C44" s="14">
        <v>89581565.919164926</v>
      </c>
      <c r="D44" s="14">
        <v>122054187.85379821</v>
      </c>
      <c r="E44" s="6"/>
      <c r="F44" s="6"/>
      <c r="G44" s="6"/>
      <c r="H44" s="14">
        <v>80974259.127445608</v>
      </c>
      <c r="I44" s="14">
        <v>84840753</v>
      </c>
      <c r="J44" s="14">
        <v>105887880.36712861</v>
      </c>
      <c r="K44" s="5"/>
      <c r="L44" s="5"/>
      <c r="M44" s="5"/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workbookViewId="0">
      <selection activeCell="E5" sqref="E5:G44"/>
    </sheetView>
  </sheetViews>
  <sheetFormatPr defaultRowHeight="14.4" x14ac:dyDescent="0.55000000000000004"/>
  <sheetData>
    <row r="1" spans="1:13" x14ac:dyDescent="0.55000000000000004">
      <c r="B1" s="49" t="s">
        <v>178</v>
      </c>
      <c r="C1" s="49"/>
      <c r="D1" s="49"/>
      <c r="E1" s="49"/>
      <c r="F1" s="49"/>
      <c r="G1" s="49"/>
      <c r="H1" s="49" t="s">
        <v>178</v>
      </c>
      <c r="I1" s="49"/>
      <c r="J1" s="49"/>
      <c r="K1" s="49"/>
      <c r="L1" s="49"/>
      <c r="M1" s="49"/>
    </row>
    <row r="2" spans="1:13" x14ac:dyDescent="0.55000000000000004">
      <c r="B2" s="49" t="s">
        <v>2</v>
      </c>
      <c r="C2" s="49"/>
      <c r="D2" s="49"/>
      <c r="E2" s="49" t="s">
        <v>3</v>
      </c>
      <c r="F2" s="49"/>
      <c r="G2" s="49"/>
      <c r="H2" s="49" t="s">
        <v>2</v>
      </c>
      <c r="I2" s="49"/>
      <c r="J2" s="49"/>
      <c r="K2" s="49" t="s">
        <v>3</v>
      </c>
      <c r="L2" s="49"/>
      <c r="M2" s="49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/>
      <c r="F5" s="10"/>
      <c r="G5" s="10"/>
      <c r="H5" s="10">
        <v>9.2297411315577786</v>
      </c>
      <c r="I5" s="10">
        <v>11.179979363269906</v>
      </c>
      <c r="J5" s="10">
        <v>13.892432173817566</v>
      </c>
      <c r="K5" s="10"/>
      <c r="L5" s="10"/>
      <c r="M5" s="10"/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/>
      <c r="F6" s="10"/>
      <c r="G6" s="10"/>
      <c r="H6" s="10">
        <v>8.5043677748192152</v>
      </c>
      <c r="I6" s="10">
        <v>10.726125878400573</v>
      </c>
      <c r="J6" s="10">
        <v>16.197435161735108</v>
      </c>
      <c r="K6" s="10"/>
      <c r="L6" s="10"/>
      <c r="M6" s="10"/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/>
      <c r="F7" s="10"/>
      <c r="G7" s="10"/>
      <c r="H7" s="10">
        <v>8.4180874314816059</v>
      </c>
      <c r="I7" s="10">
        <v>10.63695652342038</v>
      </c>
      <c r="J7" s="10">
        <v>16.029345992786268</v>
      </c>
      <c r="K7" s="10"/>
      <c r="L7" s="10"/>
      <c r="M7" s="10"/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/>
      <c r="F8" s="10"/>
      <c r="G8" s="10"/>
      <c r="H8" s="10">
        <v>8.3151863784513651</v>
      </c>
      <c r="I8" s="10">
        <v>10.212603537267537</v>
      </c>
      <c r="J8" s="10">
        <v>15.997553625146873</v>
      </c>
      <c r="K8" s="10"/>
      <c r="L8" s="10"/>
      <c r="M8" s="10"/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/>
      <c r="F9" s="10"/>
      <c r="G9" s="10"/>
      <c r="H9" s="10">
        <v>8.2061934413072297</v>
      </c>
      <c r="I9" s="10">
        <v>10.364629212569374</v>
      </c>
      <c r="J9" s="10">
        <v>15.505386872344426</v>
      </c>
      <c r="K9" s="10"/>
      <c r="L9" s="10"/>
      <c r="M9" s="10"/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/>
      <c r="F10" s="10"/>
      <c r="G10" s="10"/>
      <c r="H10" s="10">
        <v>8.1831107536132794</v>
      </c>
      <c r="I10" s="10">
        <v>10.562371214418572</v>
      </c>
      <c r="J10" s="10">
        <v>15.617655979960421</v>
      </c>
      <c r="K10" s="10"/>
      <c r="L10" s="10"/>
      <c r="M10" s="10"/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/>
      <c r="F11" s="10"/>
      <c r="G11" s="10"/>
      <c r="H11" s="10">
        <v>8.1380091064502764</v>
      </c>
      <c r="I11" s="10">
        <v>10.457918161713321</v>
      </c>
      <c r="J11" s="10">
        <v>16.371867152840387</v>
      </c>
      <c r="K11" s="10"/>
      <c r="L11" s="10"/>
      <c r="M11" s="10"/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/>
      <c r="F12" s="10"/>
      <c r="G12" s="10"/>
      <c r="H12" s="10">
        <v>8.1246474816133034</v>
      </c>
      <c r="I12" s="10">
        <v>10.295699059286456</v>
      </c>
      <c r="J12" s="10">
        <v>15.83282954112674</v>
      </c>
      <c r="K12" s="10"/>
      <c r="L12" s="10"/>
      <c r="M12" s="10"/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/>
      <c r="F13" s="10"/>
      <c r="G13" s="10"/>
      <c r="H13" s="10">
        <v>8.0764107543129597</v>
      </c>
      <c r="I13" s="10">
        <v>10.689493950289647</v>
      </c>
      <c r="J13" s="10">
        <v>15.31790937417267</v>
      </c>
      <c r="K13" s="10"/>
      <c r="L13" s="10"/>
      <c r="M13" s="10"/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/>
      <c r="F14" s="10"/>
      <c r="G14" s="10"/>
      <c r="H14" s="10">
        <v>7.9858940071519378</v>
      </c>
      <c r="I14" s="10">
        <v>10.497641564779176</v>
      </c>
      <c r="J14" s="10">
        <v>16.227231659915073</v>
      </c>
      <c r="K14" s="10"/>
      <c r="L14" s="10"/>
      <c r="M14" s="10"/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/>
      <c r="F15" s="10"/>
      <c r="G15" s="10"/>
      <c r="H15" s="10">
        <v>7.9741122004261484</v>
      </c>
      <c r="I15" s="10">
        <v>10.308232867594038</v>
      </c>
      <c r="J15" s="10">
        <v>16.357588064512075</v>
      </c>
      <c r="K15" s="10"/>
      <c r="L15" s="10"/>
      <c r="M15" s="10"/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/>
      <c r="F16" s="10"/>
      <c r="G16" s="10"/>
      <c r="H16" s="10">
        <v>7.9781117764617688</v>
      </c>
      <c r="I16" s="10">
        <v>10.390887655165631</v>
      </c>
      <c r="J16" s="10">
        <v>16.171862967835228</v>
      </c>
      <c r="K16" s="10"/>
      <c r="L16" s="10"/>
      <c r="M16" s="10"/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/>
      <c r="F17" s="10"/>
      <c r="G17" s="10"/>
      <c r="H17" s="10">
        <v>7.9727558137151702</v>
      </c>
      <c r="I17" s="10">
        <v>10.407608924531022</v>
      </c>
      <c r="J17" s="10">
        <v>16.08893630271012</v>
      </c>
      <c r="K17" s="10"/>
      <c r="L17" s="10"/>
      <c r="M17" s="10"/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/>
      <c r="F18" s="10"/>
      <c r="G18" s="10"/>
      <c r="H18" s="10">
        <v>7.9794568239912644</v>
      </c>
      <c r="I18" s="10">
        <v>10.585607569400349</v>
      </c>
      <c r="J18" s="10">
        <v>16.213390610479006</v>
      </c>
      <c r="K18" s="10"/>
      <c r="L18" s="10"/>
      <c r="M18" s="10"/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/>
      <c r="F19" s="10"/>
      <c r="G19" s="10"/>
      <c r="H19" s="10">
        <v>7.9821665025951578</v>
      </c>
      <c r="I19" s="10">
        <v>10.515954366160557</v>
      </c>
      <c r="J19" s="10">
        <v>17.394879814517953</v>
      </c>
      <c r="K19" s="10"/>
      <c r="L19" s="10"/>
      <c r="M19" s="10"/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/>
      <c r="F20" s="10"/>
      <c r="G20" s="10"/>
      <c r="H20" s="10">
        <v>7.9883919500752976</v>
      </c>
      <c r="I20" s="10">
        <v>10.336689265266696</v>
      </c>
      <c r="J20" s="10">
        <v>16.918771269073059</v>
      </c>
      <c r="K20" s="10"/>
      <c r="L20" s="10"/>
      <c r="M20" s="10"/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/>
      <c r="F21" s="10"/>
      <c r="G21" s="10"/>
      <c r="H21" s="10">
        <v>7.9757837132956055</v>
      </c>
      <c r="I21" s="10">
        <v>10.41630966152881</v>
      </c>
      <c r="J21" s="10">
        <v>17.820882722450488</v>
      </c>
      <c r="K21" s="10"/>
      <c r="L21" s="10"/>
      <c r="M21" s="10"/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/>
      <c r="F22" s="10"/>
      <c r="G22" s="10"/>
      <c r="H22" s="10">
        <v>7.9799770233477858</v>
      </c>
      <c r="I22" s="10">
        <v>10.540150554279688</v>
      </c>
      <c r="J22" s="10">
        <v>18.08742714808805</v>
      </c>
      <c r="K22" s="10"/>
      <c r="L22" s="10"/>
      <c r="M22" s="10"/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/>
      <c r="F23" s="10"/>
      <c r="G23" s="10"/>
      <c r="H23" s="10">
        <v>7.991100783692735</v>
      </c>
      <c r="I23" s="10">
        <v>10.445750614365629</v>
      </c>
      <c r="J23" s="10">
        <v>17.835633177487566</v>
      </c>
      <c r="K23" s="10"/>
      <c r="L23" s="10"/>
      <c r="M23" s="10"/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/>
      <c r="F24" s="10"/>
      <c r="G24" s="10"/>
      <c r="H24" s="10">
        <v>7.9826340475139634</v>
      </c>
      <c r="I24" s="10">
        <v>10.646957107689031</v>
      </c>
      <c r="J24" s="10">
        <v>17.528070540572184</v>
      </c>
      <c r="K24" s="10"/>
      <c r="L24" s="10"/>
      <c r="M24" s="10"/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/>
      <c r="F25" s="10"/>
      <c r="G25" s="10"/>
      <c r="H25" s="10">
        <v>7.9700307925950531</v>
      </c>
      <c r="I25" s="10">
        <v>10.572639546977836</v>
      </c>
      <c r="J25" s="10">
        <v>17.214953899006922</v>
      </c>
      <c r="K25" s="10"/>
      <c r="L25" s="10"/>
      <c r="M25" s="10"/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/>
      <c r="F26" s="10"/>
      <c r="G26" s="10"/>
      <c r="H26" s="10">
        <v>7.9733689991612797</v>
      </c>
      <c r="I26" s="10">
        <v>10.705232458277905</v>
      </c>
      <c r="J26" s="10">
        <v>17.669982534195544</v>
      </c>
      <c r="K26" s="10"/>
      <c r="L26" s="10"/>
      <c r="M26" s="10"/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/>
      <c r="F27" s="10"/>
      <c r="G27" s="10"/>
      <c r="H27" s="10">
        <v>7.9690548018026819</v>
      </c>
      <c r="I27" s="10">
        <v>10.537256199758259</v>
      </c>
      <c r="J27" s="10">
        <v>17.836599931547013</v>
      </c>
      <c r="K27" s="10"/>
      <c r="L27" s="10"/>
      <c r="M27" s="10"/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/>
      <c r="F28" s="10"/>
      <c r="G28" s="10"/>
      <c r="H28" s="10">
        <v>7.9719571952491206</v>
      </c>
      <c r="I28" s="10">
        <v>10.558379848612882</v>
      </c>
      <c r="J28" s="10">
        <v>17.349662345382605</v>
      </c>
      <c r="K28" s="10"/>
      <c r="L28" s="10"/>
      <c r="M28" s="10"/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/>
      <c r="F29" s="10"/>
      <c r="G29" s="10"/>
      <c r="H29" s="10">
        <v>7.9652516511675566</v>
      </c>
      <c r="I29" s="10">
        <v>10.747049243391857</v>
      </c>
      <c r="J29" s="10">
        <v>17.31055370225647</v>
      </c>
      <c r="K29" s="10"/>
      <c r="L29" s="10"/>
      <c r="M29" s="10"/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/>
      <c r="F30" s="10"/>
      <c r="G30" s="10"/>
      <c r="H30" s="10">
        <v>7.9654456647757454</v>
      </c>
      <c r="I30" s="10">
        <v>10.473235932900002</v>
      </c>
      <c r="J30" s="10">
        <v>17.922760472429015</v>
      </c>
      <c r="K30" s="10"/>
      <c r="L30" s="10"/>
      <c r="M30" s="10"/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/>
      <c r="F31" s="10"/>
      <c r="G31" s="10"/>
      <c r="H31" s="10">
        <v>7.9622079102444374</v>
      </c>
      <c r="I31" s="10">
        <v>10.546045393235186</v>
      </c>
      <c r="J31" s="10">
        <v>17.837137746804171</v>
      </c>
      <c r="K31" s="10"/>
      <c r="L31" s="10"/>
      <c r="M31" s="10"/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/>
      <c r="F32" s="10"/>
      <c r="G32" s="10"/>
      <c r="H32" s="10">
        <v>7.9610924368163118</v>
      </c>
      <c r="I32" s="10">
        <v>10.40070868652823</v>
      </c>
      <c r="J32" s="10">
        <v>17.974818363215007</v>
      </c>
      <c r="K32" s="10"/>
      <c r="L32" s="10"/>
      <c r="M32" s="10"/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/>
      <c r="F33" s="10"/>
      <c r="G33" s="10"/>
      <c r="H33" s="10">
        <v>7.9657262554009387</v>
      </c>
      <c r="I33" s="10">
        <v>10.278004520890853</v>
      </c>
      <c r="J33" s="10">
        <v>18.228697016370212</v>
      </c>
      <c r="K33" s="10"/>
      <c r="L33" s="10"/>
      <c r="M33" s="10"/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/>
      <c r="F34" s="10"/>
      <c r="G34" s="10"/>
      <c r="H34" s="10">
        <v>7.9654037180926904</v>
      </c>
      <c r="I34" s="10">
        <v>10.241706663959917</v>
      </c>
      <c r="J34" s="10">
        <v>17.932089740944008</v>
      </c>
      <c r="K34" s="10"/>
      <c r="L34" s="10"/>
      <c r="M34" s="10"/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/>
      <c r="F35" s="10"/>
      <c r="G35" s="10"/>
      <c r="H35" s="10">
        <v>7.9699959448414308</v>
      </c>
      <c r="I35" s="10">
        <v>10.369437087830365</v>
      </c>
      <c r="J35" s="10">
        <v>18.655012234064955</v>
      </c>
      <c r="K35" s="10"/>
      <c r="L35" s="10"/>
      <c r="M35" s="10"/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/>
      <c r="F36" s="10"/>
      <c r="G36" s="10"/>
      <c r="H36" s="10">
        <v>7.9669820553530748</v>
      </c>
      <c r="I36" s="10">
        <v>10.381664433405934</v>
      </c>
      <c r="J36" s="10">
        <v>18.04315612471845</v>
      </c>
      <c r="K36" s="10"/>
      <c r="L36" s="10"/>
      <c r="M36" s="10"/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/>
      <c r="F37" s="10"/>
      <c r="G37" s="10"/>
      <c r="H37" s="10">
        <v>7.9616490167191847</v>
      </c>
      <c r="I37" s="10">
        <v>10.193471189082114</v>
      </c>
      <c r="J37" s="10">
        <v>18.686051674341506</v>
      </c>
      <c r="K37" s="10"/>
      <c r="L37" s="10"/>
      <c r="M37" s="10"/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/>
      <c r="F38" s="10"/>
      <c r="G38" s="10"/>
      <c r="H38" s="10">
        <v>7.9627180923817757</v>
      </c>
      <c r="I38" s="10">
        <v>10.201417408952706</v>
      </c>
      <c r="J38" s="10">
        <v>18.426500900877752</v>
      </c>
      <c r="K38" s="10"/>
      <c r="L38" s="10"/>
      <c r="M38" s="10"/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/>
      <c r="F39" s="10"/>
      <c r="G39" s="10"/>
      <c r="H39" s="10">
        <v>7.9659091938322701</v>
      </c>
      <c r="I39" s="10">
        <v>10.282279709809881</v>
      </c>
      <c r="J39" s="10">
        <v>18.467115292482511</v>
      </c>
      <c r="K39" s="10"/>
      <c r="L39" s="10"/>
      <c r="M39" s="10"/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/>
      <c r="F40" s="10"/>
      <c r="G40" s="10"/>
      <c r="H40" s="10">
        <v>7.9630872558845329</v>
      </c>
      <c r="I40" s="10">
        <v>10.493266416914896</v>
      </c>
      <c r="J40" s="10">
        <v>18.547955721375423</v>
      </c>
      <c r="K40" s="10"/>
      <c r="L40" s="10"/>
      <c r="M40" s="10"/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/>
      <c r="F41" s="10"/>
      <c r="G41" s="10"/>
      <c r="H41" s="10">
        <v>7.9667749271067763</v>
      </c>
      <c r="I41" s="10">
        <v>10.415285993061268</v>
      </c>
      <c r="J41" s="10">
        <v>17.697506558987715</v>
      </c>
      <c r="K41" s="10"/>
      <c r="L41" s="10"/>
      <c r="M41" s="10"/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/>
      <c r="F42" s="10"/>
      <c r="G42" s="10"/>
      <c r="H42" s="10">
        <v>7.9725157187730575</v>
      </c>
      <c r="I42" s="10">
        <v>10.394205820183231</v>
      </c>
      <c r="J42" s="10">
        <v>18.170252878224602</v>
      </c>
      <c r="K42" s="10"/>
      <c r="L42" s="10"/>
      <c r="M42" s="10"/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/>
      <c r="F43" s="10"/>
      <c r="G43" s="10"/>
      <c r="H43" s="10">
        <v>7.9663425617956785</v>
      </c>
      <c r="I43" s="10">
        <v>10.374986903380382</v>
      </c>
      <c r="J43" s="10">
        <v>18.549126630070063</v>
      </c>
      <c r="K43" s="10"/>
      <c r="L43" s="10"/>
      <c r="M43" s="10"/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/>
      <c r="F44" s="10"/>
      <c r="G44" s="10"/>
      <c r="H44" s="10">
        <v>7.964368732229266</v>
      </c>
      <c r="I44" s="10">
        <v>10.382604386292744</v>
      </c>
      <c r="J44" s="10">
        <v>17.938283679248322</v>
      </c>
      <c r="K44" s="10"/>
      <c r="L44" s="10"/>
      <c r="M44" s="10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EAB3-86F7-46EF-85A7-AE3BE7B2A2F5}">
  <dimension ref="A2:S495"/>
  <sheetViews>
    <sheetView topLeftCell="A364" workbookViewId="0">
      <selection activeCell="S13" sqref="S13"/>
    </sheetView>
  </sheetViews>
  <sheetFormatPr defaultRowHeight="14.4" x14ac:dyDescent="0.55000000000000004"/>
  <cols>
    <col min="2" max="2" width="8.83984375" style="37"/>
  </cols>
  <sheetData>
    <row r="2" spans="1:19" x14ac:dyDescent="0.55000000000000004">
      <c r="C2" s="37" t="s">
        <v>2</v>
      </c>
      <c r="D2" s="37"/>
      <c r="E2" s="37" t="s">
        <v>3</v>
      </c>
      <c r="F2" s="37"/>
      <c r="G2" s="37" t="s">
        <v>2</v>
      </c>
      <c r="H2" s="37" t="s">
        <v>3</v>
      </c>
      <c r="P2" s="37" t="s">
        <v>2</v>
      </c>
      <c r="Q2" s="37"/>
      <c r="R2" s="37" t="s">
        <v>3</v>
      </c>
      <c r="S2" s="37"/>
    </row>
    <row r="3" spans="1:19" x14ac:dyDescent="0.55000000000000004">
      <c r="C3" s="37" t="s">
        <v>0</v>
      </c>
      <c r="D3" s="37" t="s">
        <v>1</v>
      </c>
      <c r="E3" s="37" t="s">
        <v>0</v>
      </c>
      <c r="F3" s="37" t="s">
        <v>1</v>
      </c>
      <c r="G3" s="37" t="s">
        <v>199</v>
      </c>
      <c r="H3" s="37" t="s">
        <v>199</v>
      </c>
      <c r="P3" s="37" t="s">
        <v>0</v>
      </c>
      <c r="Q3" s="37" t="s">
        <v>1</v>
      </c>
      <c r="R3" s="37" t="s">
        <v>0</v>
      </c>
      <c r="S3" s="37" t="s">
        <v>1</v>
      </c>
    </row>
    <row r="4" spans="1:19" x14ac:dyDescent="0.55000000000000004">
      <c r="B4" s="37">
        <v>2020</v>
      </c>
    </row>
    <row r="5" spans="1:19" x14ac:dyDescent="0.55000000000000004">
      <c r="B5" s="37">
        <v>2020</v>
      </c>
    </row>
    <row r="6" spans="1:19" x14ac:dyDescent="0.55000000000000004">
      <c r="B6" s="37">
        <v>2020</v>
      </c>
    </row>
    <row r="7" spans="1:19" x14ac:dyDescent="0.55000000000000004">
      <c r="B7" s="37">
        <v>2020</v>
      </c>
    </row>
    <row r="8" spans="1:19" x14ac:dyDescent="0.55000000000000004">
      <c r="B8" s="37">
        <v>2020</v>
      </c>
    </row>
    <row r="9" spans="1:19" x14ac:dyDescent="0.55000000000000004">
      <c r="B9" s="37">
        <v>2020</v>
      </c>
    </row>
    <row r="10" spans="1:19" x14ac:dyDescent="0.55000000000000004">
      <c r="B10" s="37">
        <v>2020</v>
      </c>
    </row>
    <row r="11" spans="1:19" x14ac:dyDescent="0.55000000000000004">
      <c r="B11" s="37">
        <v>2020</v>
      </c>
    </row>
    <row r="12" spans="1:19" x14ac:dyDescent="0.55000000000000004">
      <c r="B12" s="37">
        <v>2020</v>
      </c>
    </row>
    <row r="13" spans="1:19" x14ac:dyDescent="0.55000000000000004">
      <c r="B13" s="37">
        <v>2020</v>
      </c>
    </row>
    <row r="14" spans="1:19" x14ac:dyDescent="0.55000000000000004">
      <c r="B14" s="37">
        <v>2020</v>
      </c>
    </row>
    <row r="15" spans="1:19" x14ac:dyDescent="0.55000000000000004">
      <c r="B15" s="37">
        <v>2020</v>
      </c>
    </row>
    <row r="16" spans="1:19" x14ac:dyDescent="0.55000000000000004">
      <c r="A16" s="3" t="s">
        <v>6</v>
      </c>
      <c r="B16" s="3">
        <v>2021</v>
      </c>
      <c r="C16" s="35">
        <v>10522385.010493798</v>
      </c>
      <c r="D16" s="35">
        <v>10588227.598362222</v>
      </c>
      <c r="E16" s="35"/>
      <c r="F16" s="35"/>
      <c r="G16">
        <f>C16+D16</f>
        <v>21110612.608856022</v>
      </c>
      <c r="H16">
        <f>E16+F16</f>
        <v>0</v>
      </c>
      <c r="I16">
        <f>G16/1000000</f>
        <v>21.110612608856023</v>
      </c>
      <c r="J16">
        <f>H16/1000000</f>
        <v>0</v>
      </c>
      <c r="K16">
        <v>12</v>
      </c>
      <c r="P16" s="35">
        <v>10573241.560341934</v>
      </c>
      <c r="Q16" s="35">
        <v>10749764.571338741</v>
      </c>
      <c r="R16" s="35"/>
      <c r="S16" s="35"/>
    </row>
    <row r="17" spans="1:19" x14ac:dyDescent="0.55000000000000004">
      <c r="A17" s="3" t="s">
        <v>7</v>
      </c>
      <c r="B17" s="3">
        <v>2021</v>
      </c>
      <c r="C17" s="35">
        <v>10210852.616695635</v>
      </c>
      <c r="D17" s="35">
        <v>10514685.130315753</v>
      </c>
      <c r="E17" s="35"/>
      <c r="F17" s="35"/>
      <c r="G17">
        <f t="shared" ref="G17:G80" si="0">C17+D17</f>
        <v>20725537.747011386</v>
      </c>
      <c r="H17">
        <f t="shared" ref="H17:H80" si="1">E17+F17</f>
        <v>0</v>
      </c>
      <c r="I17">
        <f t="shared" ref="I17:I80" si="2">G17/1000000</f>
        <v>20.725537747011387</v>
      </c>
      <c r="J17">
        <f t="shared" ref="J17:J80" si="3">H17/1000000</f>
        <v>0</v>
      </c>
      <c r="K17">
        <v>12</v>
      </c>
      <c r="P17" s="35">
        <v>10274269.703786738</v>
      </c>
      <c r="Q17" s="35">
        <v>10876157.416774435</v>
      </c>
      <c r="R17" s="35"/>
      <c r="S17" s="35"/>
    </row>
    <row r="18" spans="1:19" x14ac:dyDescent="0.55000000000000004">
      <c r="A18" s="3" t="s">
        <v>8</v>
      </c>
      <c r="B18" s="3">
        <v>2021</v>
      </c>
      <c r="C18" s="35">
        <v>9895133.7683687694</v>
      </c>
      <c r="D18" s="35">
        <v>10264721.487539686</v>
      </c>
      <c r="E18" s="35"/>
      <c r="F18" s="35"/>
      <c r="G18">
        <f t="shared" si="0"/>
        <v>20159855.255908456</v>
      </c>
      <c r="H18">
        <f t="shared" si="1"/>
        <v>0</v>
      </c>
      <c r="I18">
        <f t="shared" si="2"/>
        <v>20.159855255908457</v>
      </c>
      <c r="J18">
        <f t="shared" si="3"/>
        <v>0</v>
      </c>
      <c r="K18">
        <v>12</v>
      </c>
      <c r="P18" s="35">
        <v>10197720.501502361</v>
      </c>
      <c r="Q18" s="35">
        <v>11042997.029026572</v>
      </c>
      <c r="R18" s="35"/>
      <c r="S18" s="35"/>
    </row>
    <row r="19" spans="1:19" x14ac:dyDescent="0.55000000000000004">
      <c r="A19" s="3" t="s">
        <v>9</v>
      </c>
      <c r="B19" s="3">
        <v>2021</v>
      </c>
      <c r="C19" s="35">
        <v>9707612.4300662372</v>
      </c>
      <c r="D19" s="35">
        <v>9959422.6412700955</v>
      </c>
      <c r="E19" s="35"/>
      <c r="F19" s="35"/>
      <c r="G19">
        <f t="shared" si="0"/>
        <v>19667035.071336333</v>
      </c>
      <c r="H19">
        <f t="shared" si="1"/>
        <v>0</v>
      </c>
      <c r="I19">
        <f t="shared" si="2"/>
        <v>19.667035071336333</v>
      </c>
      <c r="J19">
        <f t="shared" si="3"/>
        <v>0</v>
      </c>
      <c r="K19">
        <v>12</v>
      </c>
      <c r="P19" s="35">
        <v>10197862.228293084</v>
      </c>
      <c r="Q19" s="35">
        <v>10793739.157736046</v>
      </c>
      <c r="R19" s="35"/>
      <c r="S19" s="35"/>
    </row>
    <row r="20" spans="1:19" x14ac:dyDescent="0.55000000000000004">
      <c r="A20" s="3" t="s">
        <v>10</v>
      </c>
      <c r="B20" s="3">
        <v>2021</v>
      </c>
      <c r="C20" s="35">
        <v>9680242.9007695056</v>
      </c>
      <c r="D20" s="35">
        <v>9708676.8204630464</v>
      </c>
      <c r="E20" s="35"/>
      <c r="F20" s="35"/>
      <c r="G20">
        <f t="shared" si="0"/>
        <v>19388919.721232552</v>
      </c>
      <c r="H20">
        <f t="shared" si="1"/>
        <v>0</v>
      </c>
      <c r="I20">
        <f t="shared" si="2"/>
        <v>19.388919721232551</v>
      </c>
      <c r="J20">
        <f t="shared" si="3"/>
        <v>0</v>
      </c>
      <c r="K20">
        <v>12</v>
      </c>
      <c r="P20" s="35">
        <v>11296280.437354477</v>
      </c>
      <c r="Q20" s="35">
        <v>10750136.407160936</v>
      </c>
      <c r="R20" s="35"/>
      <c r="S20" s="35"/>
    </row>
    <row r="21" spans="1:19" x14ac:dyDescent="0.55000000000000004">
      <c r="A21" s="3" t="s">
        <v>11</v>
      </c>
      <c r="B21" s="3">
        <v>2021</v>
      </c>
      <c r="C21" s="35">
        <v>9735806.6449439414</v>
      </c>
      <c r="D21" s="35">
        <v>9503056.4487944245</v>
      </c>
      <c r="E21" s="35"/>
      <c r="F21" s="35"/>
      <c r="G21">
        <f t="shared" si="0"/>
        <v>19238863.093738366</v>
      </c>
      <c r="H21">
        <f t="shared" si="1"/>
        <v>0</v>
      </c>
      <c r="I21">
        <f t="shared" si="2"/>
        <v>19.238863093738367</v>
      </c>
      <c r="J21">
        <f t="shared" si="3"/>
        <v>0</v>
      </c>
      <c r="K21">
        <v>12</v>
      </c>
      <c r="P21" s="35">
        <v>14399521.488797694</v>
      </c>
      <c r="Q21" s="35">
        <v>10589553.572558718</v>
      </c>
      <c r="R21" s="35"/>
      <c r="S21" s="35"/>
    </row>
    <row r="22" spans="1:19" x14ac:dyDescent="0.55000000000000004">
      <c r="A22" s="3" t="s">
        <v>12</v>
      </c>
      <c r="B22" s="3">
        <v>2021</v>
      </c>
      <c r="C22" s="35">
        <v>9427877.9800883085</v>
      </c>
      <c r="D22" s="35">
        <v>9514839.059181463</v>
      </c>
      <c r="E22" s="35"/>
      <c r="F22" s="35"/>
      <c r="G22">
        <f t="shared" si="0"/>
        <v>18942717.039269771</v>
      </c>
      <c r="H22">
        <f t="shared" si="1"/>
        <v>0</v>
      </c>
      <c r="I22">
        <f t="shared" si="2"/>
        <v>18.94271703926977</v>
      </c>
      <c r="J22">
        <f t="shared" si="3"/>
        <v>0</v>
      </c>
      <c r="K22">
        <v>12</v>
      </c>
      <c r="P22" s="35">
        <v>16712435.927003726</v>
      </c>
      <c r="Q22" s="35">
        <v>10519844.220091296</v>
      </c>
      <c r="R22" s="35"/>
      <c r="S22" s="35"/>
    </row>
    <row r="23" spans="1:19" x14ac:dyDescent="0.55000000000000004">
      <c r="A23" s="3" t="s">
        <v>13</v>
      </c>
      <c r="B23" s="3">
        <v>2021</v>
      </c>
      <c r="C23" s="35">
        <v>8899030.1503319759</v>
      </c>
      <c r="D23" s="35">
        <v>9540474.3815422896</v>
      </c>
      <c r="E23" s="35"/>
      <c r="F23" s="35"/>
      <c r="G23">
        <f t="shared" si="0"/>
        <v>18439504.531874266</v>
      </c>
      <c r="H23">
        <f t="shared" si="1"/>
        <v>0</v>
      </c>
      <c r="I23">
        <f t="shared" si="2"/>
        <v>18.439504531874267</v>
      </c>
      <c r="J23">
        <f t="shared" si="3"/>
        <v>0</v>
      </c>
      <c r="K23">
        <v>12</v>
      </c>
      <c r="P23" s="35">
        <v>16779574.811966576</v>
      </c>
      <c r="Q23" s="35">
        <v>10481970.367254723</v>
      </c>
      <c r="R23" s="35"/>
      <c r="S23" s="35"/>
    </row>
    <row r="24" spans="1:19" x14ac:dyDescent="0.55000000000000004">
      <c r="A24" s="3" t="s">
        <v>14</v>
      </c>
      <c r="B24" s="3">
        <v>2021</v>
      </c>
      <c r="C24" s="35">
        <v>8549611.9554295465</v>
      </c>
      <c r="D24" s="35">
        <v>9444510.3826645836</v>
      </c>
      <c r="E24" s="35"/>
      <c r="F24" s="35"/>
      <c r="G24">
        <f t="shared" si="0"/>
        <v>17994122.33809413</v>
      </c>
      <c r="H24">
        <f t="shared" si="1"/>
        <v>0</v>
      </c>
      <c r="I24">
        <f t="shared" si="2"/>
        <v>17.99412233809413</v>
      </c>
      <c r="J24">
        <f t="shared" si="3"/>
        <v>0</v>
      </c>
      <c r="K24">
        <v>12</v>
      </c>
      <c r="P24" s="35">
        <v>16572063.292170305</v>
      </c>
      <c r="Q24" s="35">
        <v>10425035.889563667</v>
      </c>
      <c r="R24" s="35"/>
      <c r="S24" s="35"/>
    </row>
    <row r="25" spans="1:19" x14ac:dyDescent="0.55000000000000004">
      <c r="A25" s="3" t="s">
        <v>15</v>
      </c>
      <c r="B25" s="3">
        <v>2021</v>
      </c>
      <c r="C25" s="35">
        <v>8496632.1523711793</v>
      </c>
      <c r="D25" s="35">
        <v>9511312.8810797799</v>
      </c>
      <c r="E25" s="35"/>
      <c r="F25" s="35"/>
      <c r="G25">
        <f t="shared" si="0"/>
        <v>18007945.033450961</v>
      </c>
      <c r="H25">
        <f t="shared" si="1"/>
        <v>0</v>
      </c>
      <c r="I25">
        <f t="shared" si="2"/>
        <v>18.007945033450962</v>
      </c>
      <c r="J25">
        <f t="shared" si="3"/>
        <v>0</v>
      </c>
      <c r="K25">
        <v>12</v>
      </c>
      <c r="P25" s="35">
        <v>16463334.554195464</v>
      </c>
      <c r="Q25" s="35">
        <v>10580189.811272072</v>
      </c>
      <c r="R25" s="35"/>
      <c r="S25" s="35"/>
    </row>
    <row r="26" spans="1:19" x14ac:dyDescent="0.55000000000000004">
      <c r="A26" s="3" t="s">
        <v>16</v>
      </c>
      <c r="B26" s="3">
        <v>2021</v>
      </c>
      <c r="C26" s="35">
        <v>8323422.957709223</v>
      </c>
      <c r="D26" s="35">
        <v>9374279.4695485905</v>
      </c>
      <c r="E26" s="35"/>
      <c r="F26" s="35"/>
      <c r="G26">
        <f t="shared" si="0"/>
        <v>17697702.427257814</v>
      </c>
      <c r="H26">
        <f t="shared" si="1"/>
        <v>0</v>
      </c>
      <c r="I26">
        <f t="shared" si="2"/>
        <v>17.697702427257813</v>
      </c>
      <c r="J26">
        <f t="shared" si="3"/>
        <v>0</v>
      </c>
      <c r="K26">
        <v>12</v>
      </c>
      <c r="P26" s="35">
        <v>16344299.639055811</v>
      </c>
      <c r="Q26" s="35">
        <v>10671283.521699214</v>
      </c>
      <c r="R26" s="35"/>
      <c r="S26" s="35"/>
    </row>
    <row r="27" spans="1:19" x14ac:dyDescent="0.55000000000000004">
      <c r="A27" s="3" t="s">
        <v>17</v>
      </c>
      <c r="B27" s="3">
        <v>2021</v>
      </c>
      <c r="C27" s="35">
        <v>7984386.7570307609</v>
      </c>
      <c r="D27" s="35">
        <v>9325579.0973496661</v>
      </c>
      <c r="E27" s="35"/>
      <c r="F27" s="35"/>
      <c r="G27">
        <f t="shared" si="0"/>
        <v>17309965.854380429</v>
      </c>
      <c r="H27">
        <f t="shared" si="1"/>
        <v>0</v>
      </c>
      <c r="I27">
        <f t="shared" si="2"/>
        <v>17.30996585438043</v>
      </c>
      <c r="J27">
        <f t="shared" si="3"/>
        <v>0</v>
      </c>
      <c r="K27">
        <v>12</v>
      </c>
      <c r="P27" s="35">
        <v>16087494.767877024</v>
      </c>
      <c r="Q27" s="35">
        <v>10831464.171229357</v>
      </c>
      <c r="R27" s="35"/>
      <c r="S27" s="35"/>
    </row>
    <row r="28" spans="1:19" x14ac:dyDescent="0.55000000000000004">
      <c r="A28" s="3" t="s">
        <v>6</v>
      </c>
      <c r="B28" s="3">
        <v>2022</v>
      </c>
      <c r="C28" s="35">
        <v>7608391.3170465026</v>
      </c>
      <c r="D28" s="35">
        <v>9428060.0270516723</v>
      </c>
      <c r="E28" s="35"/>
      <c r="F28" s="35"/>
      <c r="G28">
        <f t="shared" si="0"/>
        <v>17036451.344098173</v>
      </c>
      <c r="H28">
        <f t="shared" si="1"/>
        <v>0</v>
      </c>
      <c r="I28">
        <f t="shared" si="2"/>
        <v>17.036451344098172</v>
      </c>
      <c r="J28">
        <f t="shared" si="3"/>
        <v>0</v>
      </c>
      <c r="K28">
        <v>12</v>
      </c>
      <c r="P28" s="35">
        <v>15762002.685831435</v>
      </c>
      <c r="Q28" s="35">
        <v>10955566.281395219</v>
      </c>
      <c r="R28" s="35"/>
      <c r="S28" s="35"/>
    </row>
    <row r="29" spans="1:19" x14ac:dyDescent="0.55000000000000004">
      <c r="A29" s="3" t="s">
        <v>7</v>
      </c>
      <c r="B29" s="3">
        <v>2022</v>
      </c>
      <c r="C29" s="35">
        <v>7479430.5263567064</v>
      </c>
      <c r="D29" s="35">
        <v>9887540.894438535</v>
      </c>
      <c r="E29" s="35"/>
      <c r="F29" s="35"/>
      <c r="G29">
        <f t="shared" si="0"/>
        <v>17366971.42079524</v>
      </c>
      <c r="H29">
        <f t="shared" si="1"/>
        <v>0</v>
      </c>
      <c r="I29">
        <f t="shared" si="2"/>
        <v>17.366971420795238</v>
      </c>
      <c r="J29">
        <f t="shared" si="3"/>
        <v>0</v>
      </c>
      <c r="K29">
        <v>12</v>
      </c>
      <c r="P29" s="35">
        <v>15583158.48880977</v>
      </c>
      <c r="Q29" s="35">
        <v>10905094.124668492</v>
      </c>
      <c r="R29" s="35"/>
      <c r="S29" s="35"/>
    </row>
    <row r="30" spans="1:19" x14ac:dyDescent="0.55000000000000004">
      <c r="A30" s="3" t="s">
        <v>8</v>
      </c>
      <c r="B30" s="3">
        <v>2022</v>
      </c>
      <c r="C30" s="35">
        <v>7294651.0326551385</v>
      </c>
      <c r="D30" s="35">
        <v>9849127.8535621688</v>
      </c>
      <c r="E30" s="35"/>
      <c r="F30" s="35"/>
      <c r="G30">
        <f t="shared" si="0"/>
        <v>17143778.886217307</v>
      </c>
      <c r="H30">
        <f t="shared" si="1"/>
        <v>0</v>
      </c>
      <c r="I30">
        <f t="shared" si="2"/>
        <v>17.143778886217309</v>
      </c>
      <c r="J30">
        <f t="shared" si="3"/>
        <v>0</v>
      </c>
      <c r="K30">
        <v>12</v>
      </c>
      <c r="P30" s="35">
        <v>15346634.155095173</v>
      </c>
      <c r="Q30" s="35">
        <v>10619795.231659066</v>
      </c>
      <c r="R30" s="35"/>
      <c r="S30" s="35"/>
    </row>
    <row r="31" spans="1:19" x14ac:dyDescent="0.55000000000000004">
      <c r="A31" s="3" t="s">
        <v>9</v>
      </c>
      <c r="B31" s="3">
        <v>2022</v>
      </c>
      <c r="C31" s="35">
        <v>7658331.8201828813</v>
      </c>
      <c r="D31" s="35">
        <v>9484902.6246144678</v>
      </c>
      <c r="E31" s="35"/>
      <c r="F31" s="35"/>
      <c r="G31">
        <f t="shared" si="0"/>
        <v>17143234.444797348</v>
      </c>
      <c r="H31">
        <f t="shared" si="1"/>
        <v>0</v>
      </c>
      <c r="I31">
        <f t="shared" si="2"/>
        <v>17.143234444797347</v>
      </c>
      <c r="J31">
        <f t="shared" si="3"/>
        <v>0</v>
      </c>
      <c r="K31">
        <v>12</v>
      </c>
      <c r="P31" s="35">
        <v>15605952.393101627</v>
      </c>
      <c r="Q31" s="35">
        <v>10369530.167370036</v>
      </c>
      <c r="R31" s="35"/>
      <c r="S31" s="35"/>
    </row>
    <row r="32" spans="1:19" x14ac:dyDescent="0.55000000000000004">
      <c r="A32" s="3" t="s">
        <v>10</v>
      </c>
      <c r="B32" s="3">
        <v>2022</v>
      </c>
      <c r="C32" s="35">
        <v>9835442.0665429905</v>
      </c>
      <c r="D32" s="35">
        <v>8989299.8742714692</v>
      </c>
      <c r="E32" s="35"/>
      <c r="F32" s="35"/>
      <c r="G32">
        <f t="shared" si="0"/>
        <v>18824741.940814458</v>
      </c>
      <c r="H32">
        <f t="shared" si="1"/>
        <v>0</v>
      </c>
      <c r="I32">
        <f t="shared" si="2"/>
        <v>18.824741940814459</v>
      </c>
      <c r="J32">
        <f t="shared" si="3"/>
        <v>0</v>
      </c>
      <c r="K32">
        <v>12</v>
      </c>
      <c r="P32" s="35">
        <v>17165219.230682492</v>
      </c>
      <c r="Q32" s="35">
        <v>10215554.293599248</v>
      </c>
      <c r="R32" s="35"/>
      <c r="S32" s="35"/>
    </row>
    <row r="33" spans="1:19" x14ac:dyDescent="0.55000000000000004">
      <c r="A33" s="3" t="s">
        <v>11</v>
      </c>
      <c r="B33" s="3">
        <v>2022</v>
      </c>
      <c r="C33" s="35">
        <v>11380752.078806516</v>
      </c>
      <c r="D33" s="35">
        <v>8725442.1889971774</v>
      </c>
      <c r="E33" s="35"/>
      <c r="F33" s="35"/>
      <c r="G33">
        <f t="shared" si="0"/>
        <v>20106194.267803691</v>
      </c>
      <c r="H33">
        <f t="shared" si="1"/>
        <v>0</v>
      </c>
      <c r="I33">
        <f t="shared" si="2"/>
        <v>20.106194267803691</v>
      </c>
      <c r="J33">
        <f t="shared" si="3"/>
        <v>0</v>
      </c>
      <c r="K33">
        <v>12</v>
      </c>
      <c r="P33" s="35">
        <v>18182821.10402691</v>
      </c>
      <c r="Q33" s="35">
        <v>9971975.2607104629</v>
      </c>
      <c r="R33" s="35"/>
      <c r="S33" s="35"/>
    </row>
    <row r="34" spans="1:19" x14ac:dyDescent="0.55000000000000004">
      <c r="A34" s="3" t="s">
        <v>12</v>
      </c>
      <c r="B34" s="3">
        <v>2022</v>
      </c>
      <c r="C34" s="35">
        <v>12097184.997723155</v>
      </c>
      <c r="D34" s="35">
        <v>8881237.7003629524</v>
      </c>
      <c r="E34" s="35"/>
      <c r="F34" s="35"/>
      <c r="G34">
        <f t="shared" si="0"/>
        <v>20978422.698086105</v>
      </c>
      <c r="H34">
        <f t="shared" si="1"/>
        <v>0</v>
      </c>
      <c r="I34">
        <f t="shared" si="2"/>
        <v>20.978422698086106</v>
      </c>
      <c r="J34">
        <f t="shared" si="3"/>
        <v>0</v>
      </c>
      <c r="K34">
        <v>12</v>
      </c>
      <c r="P34" s="35">
        <v>18086621.567877609</v>
      </c>
      <c r="Q34" s="35">
        <v>9890327.3962724227</v>
      </c>
      <c r="R34" s="35"/>
      <c r="S34" s="35"/>
    </row>
    <row r="35" spans="1:19" x14ac:dyDescent="0.55000000000000004">
      <c r="A35" s="3" t="s">
        <v>13</v>
      </c>
      <c r="B35" s="3">
        <v>2022</v>
      </c>
      <c r="C35" s="35">
        <v>12015711.027397513</v>
      </c>
      <c r="D35" s="35">
        <v>8723272.1251299176</v>
      </c>
      <c r="E35" s="35"/>
      <c r="F35" s="35"/>
      <c r="G35">
        <f t="shared" si="0"/>
        <v>20738983.152527429</v>
      </c>
      <c r="H35">
        <f t="shared" si="1"/>
        <v>0</v>
      </c>
      <c r="I35">
        <f t="shared" si="2"/>
        <v>20.738983152527428</v>
      </c>
      <c r="J35">
        <f t="shared" si="3"/>
        <v>0</v>
      </c>
      <c r="K35">
        <v>12</v>
      </c>
      <c r="P35" s="35">
        <v>17558043.885847226</v>
      </c>
      <c r="Q35" s="35">
        <v>9846909.3666073792</v>
      </c>
      <c r="R35" s="35"/>
      <c r="S35" s="35"/>
    </row>
    <row r="36" spans="1:19" x14ac:dyDescent="0.55000000000000004">
      <c r="A36" s="3" t="s">
        <v>14</v>
      </c>
      <c r="B36" s="3">
        <v>2022</v>
      </c>
      <c r="C36" s="35">
        <v>11924323.387880923</v>
      </c>
      <c r="D36" s="35">
        <v>8849129.7115555163</v>
      </c>
      <c r="E36" s="35"/>
      <c r="F36" s="35"/>
      <c r="G36">
        <f t="shared" si="0"/>
        <v>20773453.09943644</v>
      </c>
      <c r="H36">
        <f t="shared" si="1"/>
        <v>0</v>
      </c>
      <c r="I36">
        <f t="shared" si="2"/>
        <v>20.773453099436441</v>
      </c>
      <c r="J36">
        <f t="shared" si="3"/>
        <v>0</v>
      </c>
      <c r="K36">
        <v>12</v>
      </c>
      <c r="P36" s="35">
        <v>17302398.968452122</v>
      </c>
      <c r="Q36" s="35">
        <v>9767277.5973242819</v>
      </c>
      <c r="R36" s="35"/>
      <c r="S36" s="35"/>
    </row>
    <row r="37" spans="1:19" x14ac:dyDescent="0.55000000000000004">
      <c r="A37" s="3" t="s">
        <v>15</v>
      </c>
      <c r="B37" s="3">
        <v>2022</v>
      </c>
      <c r="C37" s="35">
        <v>11601250.320331469</v>
      </c>
      <c r="D37" s="35">
        <v>9142058.403559817</v>
      </c>
      <c r="E37" s="35"/>
      <c r="F37" s="35"/>
      <c r="G37">
        <f t="shared" si="0"/>
        <v>20743308.723891288</v>
      </c>
      <c r="H37">
        <f t="shared" si="1"/>
        <v>0</v>
      </c>
      <c r="I37">
        <f t="shared" si="2"/>
        <v>20.743308723891289</v>
      </c>
      <c r="J37">
        <f t="shared" si="3"/>
        <v>0</v>
      </c>
      <c r="K37">
        <v>12</v>
      </c>
      <c r="P37" s="35">
        <v>17106786.098283194</v>
      </c>
      <c r="Q37" s="35">
        <v>9904607.2930684704</v>
      </c>
      <c r="R37" s="35"/>
      <c r="S37" s="35"/>
    </row>
    <row r="38" spans="1:19" x14ac:dyDescent="0.55000000000000004">
      <c r="A38" s="3" t="s">
        <v>16</v>
      </c>
      <c r="B38" s="3">
        <v>2022</v>
      </c>
      <c r="C38" s="35">
        <v>11314742.318844145</v>
      </c>
      <c r="D38" s="35">
        <v>9197110.7441160195</v>
      </c>
      <c r="E38" s="35"/>
      <c r="F38" s="35"/>
      <c r="G38">
        <f t="shared" si="0"/>
        <v>20511853.062960163</v>
      </c>
      <c r="H38">
        <f t="shared" si="1"/>
        <v>0</v>
      </c>
      <c r="I38">
        <f t="shared" si="2"/>
        <v>20.511853062960164</v>
      </c>
      <c r="J38">
        <f t="shared" si="3"/>
        <v>0</v>
      </c>
      <c r="K38">
        <v>12</v>
      </c>
      <c r="P38" s="35">
        <v>17021426.954309117</v>
      </c>
      <c r="Q38" s="35">
        <v>9976348.8616385479</v>
      </c>
      <c r="R38" s="35"/>
      <c r="S38" s="35"/>
    </row>
    <row r="39" spans="1:19" x14ac:dyDescent="0.55000000000000004">
      <c r="A39" s="3" t="s">
        <v>17</v>
      </c>
      <c r="B39" s="3">
        <v>2022</v>
      </c>
      <c r="C39" s="35">
        <v>10953549.871850645</v>
      </c>
      <c r="D39" s="35">
        <v>9343176.8303555511</v>
      </c>
      <c r="E39" s="35"/>
      <c r="F39" s="35"/>
      <c r="G39">
        <f t="shared" si="0"/>
        <v>20296726.702206194</v>
      </c>
      <c r="H39">
        <f t="shared" si="1"/>
        <v>0</v>
      </c>
      <c r="I39">
        <f t="shared" si="2"/>
        <v>20.296726702206193</v>
      </c>
      <c r="J39">
        <f t="shared" si="3"/>
        <v>0</v>
      </c>
      <c r="K39">
        <v>12</v>
      </c>
      <c r="P39" s="35">
        <v>16780760.498706065</v>
      </c>
      <c r="Q39" s="35">
        <v>10042677.720513999</v>
      </c>
      <c r="R39" s="35"/>
      <c r="S39" s="35"/>
    </row>
    <row r="40" spans="1:19" x14ac:dyDescent="0.55000000000000004">
      <c r="A40" s="3" t="s">
        <v>6</v>
      </c>
      <c r="B40" s="3">
        <v>2023</v>
      </c>
      <c r="C40" s="35">
        <v>10441191.804814078</v>
      </c>
      <c r="D40" s="35">
        <v>9549793.4394642208</v>
      </c>
      <c r="E40" s="35"/>
      <c r="F40" s="35"/>
      <c r="G40">
        <f t="shared" si="0"/>
        <v>19990985.244278297</v>
      </c>
      <c r="H40">
        <f t="shared" si="1"/>
        <v>0</v>
      </c>
      <c r="I40">
        <f t="shared" si="2"/>
        <v>19.990985244278296</v>
      </c>
      <c r="J40">
        <f t="shared" si="3"/>
        <v>0</v>
      </c>
      <c r="K40">
        <v>12</v>
      </c>
      <c r="P40" s="35">
        <v>16541160.118922591</v>
      </c>
      <c r="Q40" s="35">
        <v>10083238.560636291</v>
      </c>
      <c r="R40" s="35"/>
      <c r="S40" s="35"/>
    </row>
    <row r="41" spans="1:19" x14ac:dyDescent="0.55000000000000004">
      <c r="A41" s="3" t="s">
        <v>7</v>
      </c>
      <c r="B41" s="3">
        <v>2023</v>
      </c>
      <c r="C41" s="35">
        <v>9975103.6367444452</v>
      </c>
      <c r="D41" s="35">
        <v>9612514.6096671484</v>
      </c>
      <c r="E41" s="35"/>
      <c r="F41" s="35"/>
      <c r="G41">
        <f t="shared" si="0"/>
        <v>19587618.246411592</v>
      </c>
      <c r="H41">
        <f t="shared" si="1"/>
        <v>0</v>
      </c>
      <c r="I41">
        <f t="shared" si="2"/>
        <v>19.587618246411591</v>
      </c>
      <c r="J41">
        <f t="shared" si="3"/>
        <v>0</v>
      </c>
      <c r="K41">
        <v>12</v>
      </c>
      <c r="P41" s="35">
        <v>16302600.219888996</v>
      </c>
      <c r="Q41" s="35">
        <v>9986429.8697089572</v>
      </c>
      <c r="R41" s="35"/>
      <c r="S41" s="35"/>
    </row>
    <row r="42" spans="1:19" x14ac:dyDescent="0.55000000000000004">
      <c r="A42" s="3" t="s">
        <v>8</v>
      </c>
      <c r="B42" s="3">
        <v>2023</v>
      </c>
      <c r="C42" s="35">
        <v>9617892.3626758233</v>
      </c>
      <c r="D42" s="35">
        <v>9561960.8823203649</v>
      </c>
      <c r="E42" s="35"/>
      <c r="F42" s="35"/>
      <c r="G42">
        <f t="shared" si="0"/>
        <v>19179853.24499619</v>
      </c>
      <c r="H42">
        <f t="shared" si="1"/>
        <v>0</v>
      </c>
      <c r="I42">
        <f t="shared" si="2"/>
        <v>19.179853244996192</v>
      </c>
      <c r="J42">
        <f t="shared" si="3"/>
        <v>0</v>
      </c>
      <c r="K42">
        <v>12</v>
      </c>
      <c r="P42" s="35">
        <v>16456474.912857175</v>
      </c>
      <c r="Q42" s="35">
        <v>9858608.5706448015</v>
      </c>
      <c r="R42" s="35"/>
      <c r="S42" s="35"/>
    </row>
    <row r="43" spans="1:19" x14ac:dyDescent="0.55000000000000004">
      <c r="A43" s="3" t="s">
        <v>9</v>
      </c>
      <c r="B43" s="3">
        <v>2023</v>
      </c>
      <c r="C43" s="35">
        <v>9263126.2371526994</v>
      </c>
      <c r="D43" s="35">
        <v>9321801.8832799774</v>
      </c>
      <c r="E43" s="35"/>
      <c r="F43" s="35"/>
      <c r="G43">
        <f t="shared" si="0"/>
        <v>18584928.120432675</v>
      </c>
      <c r="H43">
        <f t="shared" si="1"/>
        <v>0</v>
      </c>
      <c r="I43">
        <f t="shared" si="2"/>
        <v>18.584928120432675</v>
      </c>
      <c r="J43">
        <f t="shared" si="3"/>
        <v>0</v>
      </c>
      <c r="K43">
        <v>12</v>
      </c>
      <c r="P43" s="35">
        <v>16556986.269831769</v>
      </c>
      <c r="Q43" s="35">
        <v>10015252.739638509</v>
      </c>
      <c r="R43" s="35"/>
      <c r="S43" s="35"/>
    </row>
    <row r="44" spans="1:19" x14ac:dyDescent="0.55000000000000004">
      <c r="A44" s="3" t="s">
        <v>10</v>
      </c>
      <c r="B44" s="3">
        <v>2023</v>
      </c>
      <c r="C44" s="35">
        <v>9241886.8636603281</v>
      </c>
      <c r="D44" s="35">
        <v>8931258.0969134532</v>
      </c>
      <c r="E44" s="35"/>
      <c r="F44" s="35"/>
      <c r="G44">
        <f t="shared" si="0"/>
        <v>18173144.960573781</v>
      </c>
      <c r="H44">
        <f t="shared" si="1"/>
        <v>0</v>
      </c>
      <c r="I44">
        <f t="shared" si="2"/>
        <v>18.173144960573783</v>
      </c>
      <c r="J44">
        <f t="shared" si="3"/>
        <v>0</v>
      </c>
      <c r="K44">
        <v>12</v>
      </c>
      <c r="P44" s="35">
        <v>18645786.872947585</v>
      </c>
      <c r="Q44" s="35">
        <v>10270535.286062803</v>
      </c>
      <c r="R44" s="35"/>
      <c r="S44" s="35"/>
    </row>
    <row r="45" spans="1:19" x14ac:dyDescent="0.55000000000000004">
      <c r="A45" s="3" t="s">
        <v>11</v>
      </c>
      <c r="B45" s="3">
        <v>2023</v>
      </c>
      <c r="C45" s="35">
        <v>10983283.756352341</v>
      </c>
      <c r="D45" s="35">
        <v>8658074.7862490751</v>
      </c>
      <c r="E45" s="35"/>
      <c r="F45" s="35"/>
      <c r="G45">
        <f t="shared" si="0"/>
        <v>19641358.542601414</v>
      </c>
      <c r="H45">
        <f t="shared" si="1"/>
        <v>0</v>
      </c>
      <c r="I45">
        <f t="shared" si="2"/>
        <v>19.641358542601413</v>
      </c>
      <c r="J45">
        <f t="shared" si="3"/>
        <v>0</v>
      </c>
      <c r="K45">
        <v>12</v>
      </c>
      <c r="P45" s="35">
        <v>20964821.418309569</v>
      </c>
      <c r="Q45" s="35">
        <v>10627231.084635569</v>
      </c>
      <c r="R45" s="35"/>
      <c r="S45" s="35"/>
    </row>
    <row r="46" spans="1:19" x14ac:dyDescent="0.55000000000000004">
      <c r="A46" s="3" t="s">
        <v>12</v>
      </c>
      <c r="B46" s="3">
        <v>2023</v>
      </c>
      <c r="C46" s="35">
        <v>10937857.001887323</v>
      </c>
      <c r="D46" s="35">
        <v>8867045.0913050473</v>
      </c>
      <c r="E46" s="35"/>
      <c r="F46" s="35"/>
      <c r="G46">
        <f t="shared" si="0"/>
        <v>19804902.093192369</v>
      </c>
      <c r="H46">
        <f t="shared" si="1"/>
        <v>0</v>
      </c>
      <c r="I46">
        <f t="shared" si="2"/>
        <v>19.804902093192368</v>
      </c>
      <c r="J46">
        <f t="shared" si="3"/>
        <v>0</v>
      </c>
      <c r="K46">
        <v>12</v>
      </c>
      <c r="P46" s="35">
        <v>20696873.838120457</v>
      </c>
      <c r="Q46" s="35">
        <v>11301718.354712138</v>
      </c>
      <c r="R46" s="35"/>
      <c r="S46" s="35"/>
    </row>
    <row r="47" spans="1:19" x14ac:dyDescent="0.55000000000000004">
      <c r="A47" s="3" t="s">
        <v>13</v>
      </c>
      <c r="B47" s="3">
        <v>2023</v>
      </c>
      <c r="C47" s="35">
        <v>10426204.728377223</v>
      </c>
      <c r="D47" s="35">
        <v>9002985.8570743296</v>
      </c>
      <c r="E47" s="35"/>
      <c r="F47" s="35"/>
      <c r="G47">
        <f t="shared" si="0"/>
        <v>19429190.585451551</v>
      </c>
      <c r="H47">
        <f t="shared" si="1"/>
        <v>0</v>
      </c>
      <c r="I47">
        <f t="shared" si="2"/>
        <v>19.429190585451551</v>
      </c>
      <c r="J47">
        <f t="shared" si="3"/>
        <v>0</v>
      </c>
      <c r="K47">
        <v>12</v>
      </c>
      <c r="P47" s="35">
        <v>19529365.984434843</v>
      </c>
      <c r="Q47" s="35">
        <v>12425482.958492795</v>
      </c>
      <c r="R47" s="35"/>
      <c r="S47" s="35"/>
    </row>
    <row r="48" spans="1:19" x14ac:dyDescent="0.55000000000000004">
      <c r="A48" s="3" t="s">
        <v>14</v>
      </c>
      <c r="B48" s="3">
        <v>2023</v>
      </c>
      <c r="C48" s="35">
        <v>10137073.83078127</v>
      </c>
      <c r="D48" s="35">
        <v>9023782.4195326548</v>
      </c>
      <c r="E48" s="35"/>
      <c r="F48" s="35"/>
      <c r="G48">
        <f t="shared" si="0"/>
        <v>19160856.250313923</v>
      </c>
      <c r="H48">
        <f t="shared" si="1"/>
        <v>0</v>
      </c>
      <c r="I48">
        <f t="shared" si="2"/>
        <v>19.160856250313923</v>
      </c>
      <c r="J48">
        <f t="shared" si="3"/>
        <v>0</v>
      </c>
      <c r="K48">
        <v>12</v>
      </c>
      <c r="P48" s="35">
        <v>18851538.261782955</v>
      </c>
      <c r="Q48" s="35">
        <v>13446321.291762993</v>
      </c>
      <c r="R48" s="35"/>
      <c r="S48" s="35"/>
    </row>
    <row r="49" spans="1:19" x14ac:dyDescent="0.55000000000000004">
      <c r="A49" s="3" t="s">
        <v>15</v>
      </c>
      <c r="B49" s="3">
        <v>2023</v>
      </c>
      <c r="C49" s="35">
        <v>9880884.8424696196</v>
      </c>
      <c r="D49" s="35">
        <v>9192716.6314774752</v>
      </c>
      <c r="E49" s="35"/>
      <c r="F49" s="35"/>
      <c r="G49">
        <f t="shared" si="0"/>
        <v>19073601.473947093</v>
      </c>
      <c r="H49">
        <f t="shared" si="1"/>
        <v>0</v>
      </c>
      <c r="I49">
        <f t="shared" si="2"/>
        <v>19.073601473947093</v>
      </c>
      <c r="J49">
        <f t="shared" si="3"/>
        <v>0</v>
      </c>
      <c r="K49">
        <v>12</v>
      </c>
      <c r="P49" s="35">
        <v>19065221.909547154</v>
      </c>
      <c r="Q49" s="35">
        <v>13545107.885778394</v>
      </c>
      <c r="R49" s="35"/>
      <c r="S49" s="35"/>
    </row>
    <row r="50" spans="1:19" x14ac:dyDescent="0.55000000000000004">
      <c r="A50" s="3" t="s">
        <v>16</v>
      </c>
      <c r="B50" s="3">
        <v>2023</v>
      </c>
      <c r="C50" s="35">
        <v>9570120.1156199556</v>
      </c>
      <c r="D50" s="35">
        <v>9164340.1560486462</v>
      </c>
      <c r="E50" s="35"/>
      <c r="F50" s="35"/>
      <c r="G50">
        <f t="shared" si="0"/>
        <v>18734460.271668602</v>
      </c>
      <c r="H50">
        <f t="shared" si="1"/>
        <v>0</v>
      </c>
      <c r="I50">
        <f t="shared" si="2"/>
        <v>18.734460271668603</v>
      </c>
      <c r="J50">
        <f t="shared" si="3"/>
        <v>0</v>
      </c>
      <c r="K50">
        <v>12</v>
      </c>
      <c r="P50" s="35">
        <v>19108664.92887868</v>
      </c>
      <c r="Q50" s="35">
        <v>13586364.271322411</v>
      </c>
      <c r="R50" s="35"/>
      <c r="S50" s="35"/>
    </row>
    <row r="51" spans="1:19" x14ac:dyDescent="0.55000000000000004">
      <c r="A51" s="3" t="s">
        <v>17</v>
      </c>
      <c r="B51" s="3">
        <v>2023</v>
      </c>
      <c r="C51" s="35">
        <v>9225157.2575541381</v>
      </c>
      <c r="D51" s="35">
        <v>9319964.1757837795</v>
      </c>
      <c r="E51" s="35"/>
      <c r="F51" s="35"/>
      <c r="G51">
        <f t="shared" si="0"/>
        <v>18545121.433337919</v>
      </c>
      <c r="H51">
        <f t="shared" si="1"/>
        <v>0</v>
      </c>
      <c r="I51">
        <f t="shared" si="2"/>
        <v>18.545121433337918</v>
      </c>
      <c r="J51">
        <f t="shared" si="3"/>
        <v>0</v>
      </c>
      <c r="K51">
        <v>12</v>
      </c>
      <c r="P51" s="35">
        <v>18943120.063178468</v>
      </c>
      <c r="Q51" s="35">
        <v>13615148.432675272</v>
      </c>
      <c r="R51" s="35"/>
      <c r="S51" s="35"/>
    </row>
    <row r="52" spans="1:19" x14ac:dyDescent="0.55000000000000004">
      <c r="A52" s="3" t="s">
        <v>6</v>
      </c>
      <c r="B52" s="3">
        <v>2024</v>
      </c>
      <c r="C52" s="35">
        <v>8908265.253801465</v>
      </c>
      <c r="D52" s="35">
        <v>9333203.2923369985</v>
      </c>
      <c r="E52" s="35"/>
      <c r="F52" s="35"/>
      <c r="G52">
        <f t="shared" si="0"/>
        <v>18241468.546138465</v>
      </c>
      <c r="H52">
        <f t="shared" si="1"/>
        <v>0</v>
      </c>
      <c r="I52">
        <f t="shared" si="2"/>
        <v>18.241468546138467</v>
      </c>
      <c r="J52">
        <f t="shared" si="3"/>
        <v>0</v>
      </c>
      <c r="K52">
        <v>12</v>
      </c>
      <c r="P52" s="35">
        <v>18455491.440536272</v>
      </c>
      <c r="Q52" s="35">
        <v>13896803.800077422</v>
      </c>
      <c r="R52" s="35"/>
      <c r="S52" s="35"/>
    </row>
    <row r="53" spans="1:19" x14ac:dyDescent="0.55000000000000004">
      <c r="A53" s="3" t="s">
        <v>7</v>
      </c>
      <c r="B53" s="3">
        <v>2024</v>
      </c>
      <c r="C53" s="35">
        <v>8621409.0901147816</v>
      </c>
      <c r="D53" s="35">
        <v>9280234.8985188566</v>
      </c>
      <c r="E53" s="35"/>
      <c r="F53" s="35"/>
      <c r="G53">
        <f t="shared" si="0"/>
        <v>17901643.98863364</v>
      </c>
      <c r="H53">
        <f t="shared" si="1"/>
        <v>0</v>
      </c>
      <c r="I53">
        <f t="shared" si="2"/>
        <v>17.901643988633641</v>
      </c>
      <c r="J53">
        <f t="shared" si="3"/>
        <v>0</v>
      </c>
      <c r="K53">
        <v>12</v>
      </c>
      <c r="P53" s="35">
        <v>18015787.815434542</v>
      </c>
      <c r="Q53" s="35">
        <v>14139690.529432194</v>
      </c>
      <c r="R53" s="35"/>
      <c r="S53" s="35"/>
    </row>
    <row r="54" spans="1:19" x14ac:dyDescent="0.55000000000000004">
      <c r="A54" s="3" t="s">
        <v>8</v>
      </c>
      <c r="B54" s="3">
        <v>2024</v>
      </c>
      <c r="C54" s="35">
        <v>8326727.2413744759</v>
      </c>
      <c r="D54" s="35">
        <v>9184501.0758919064</v>
      </c>
      <c r="E54" s="35"/>
      <c r="F54" s="35"/>
      <c r="G54">
        <f t="shared" si="0"/>
        <v>17511228.317266382</v>
      </c>
      <c r="H54">
        <f t="shared" si="1"/>
        <v>0</v>
      </c>
      <c r="I54">
        <f t="shared" si="2"/>
        <v>17.511228317266383</v>
      </c>
      <c r="J54">
        <f t="shared" si="3"/>
        <v>0</v>
      </c>
      <c r="K54">
        <v>12</v>
      </c>
      <c r="P54" s="35">
        <v>17828792.661575634</v>
      </c>
      <c r="Q54" s="35">
        <v>14232922.089182774</v>
      </c>
      <c r="R54" s="35"/>
      <c r="S54" s="35"/>
    </row>
    <row r="55" spans="1:19" x14ac:dyDescent="0.55000000000000004">
      <c r="A55" s="3" t="s">
        <v>9</v>
      </c>
      <c r="B55" s="3">
        <v>2024</v>
      </c>
      <c r="C55" s="35">
        <v>8152151.5308552999</v>
      </c>
      <c r="D55" s="35">
        <v>8811924.5665458068</v>
      </c>
      <c r="E55" s="35"/>
      <c r="F55" s="35"/>
      <c r="G55">
        <f t="shared" si="0"/>
        <v>16964076.097401105</v>
      </c>
      <c r="H55">
        <f t="shared" si="1"/>
        <v>0</v>
      </c>
      <c r="I55">
        <f t="shared" si="2"/>
        <v>16.964076097401104</v>
      </c>
      <c r="J55">
        <f t="shared" si="3"/>
        <v>0</v>
      </c>
      <c r="K55">
        <v>12</v>
      </c>
      <c r="P55" s="35">
        <v>18254059.163274072</v>
      </c>
      <c r="Q55" s="35">
        <v>14094689.813558973</v>
      </c>
      <c r="R55" s="35"/>
      <c r="S55" s="35"/>
    </row>
    <row r="56" spans="1:19" x14ac:dyDescent="0.55000000000000004">
      <c r="A56" s="3" t="s">
        <v>10</v>
      </c>
      <c r="B56" s="3">
        <v>2024</v>
      </c>
      <c r="C56" s="35">
        <v>8516488.6800055169</v>
      </c>
      <c r="D56" s="35">
        <v>8436736.5261763763</v>
      </c>
      <c r="E56" s="35"/>
      <c r="F56" s="35"/>
      <c r="G56">
        <f t="shared" si="0"/>
        <v>16953225.206181891</v>
      </c>
      <c r="H56">
        <f t="shared" si="1"/>
        <v>0</v>
      </c>
      <c r="I56">
        <f t="shared" si="2"/>
        <v>16.953225206181891</v>
      </c>
      <c r="J56">
        <f t="shared" si="3"/>
        <v>0</v>
      </c>
      <c r="K56">
        <v>12</v>
      </c>
      <c r="P56" s="35">
        <v>19962491.527923204</v>
      </c>
      <c r="Q56" s="35">
        <v>14083636.161740005</v>
      </c>
      <c r="R56" s="35"/>
      <c r="S56" s="35"/>
    </row>
    <row r="57" spans="1:19" x14ac:dyDescent="0.55000000000000004">
      <c r="A57" s="3" t="s">
        <v>11</v>
      </c>
      <c r="B57" s="3">
        <v>2024</v>
      </c>
      <c r="C57" s="35">
        <v>8460432.3238223754</v>
      </c>
      <c r="D57" s="35">
        <v>8140186.8061389653</v>
      </c>
      <c r="E57" s="35"/>
      <c r="F57" s="35"/>
      <c r="G57">
        <f t="shared" si="0"/>
        <v>16600619.129961342</v>
      </c>
      <c r="H57">
        <f t="shared" si="1"/>
        <v>0</v>
      </c>
      <c r="I57">
        <f t="shared" si="2"/>
        <v>16.600619129961341</v>
      </c>
      <c r="J57">
        <f t="shared" si="3"/>
        <v>0</v>
      </c>
      <c r="K57">
        <v>12</v>
      </c>
      <c r="P57" s="35">
        <v>20792002.301273093</v>
      </c>
      <c r="Q57" s="35">
        <v>14133535.117589908</v>
      </c>
      <c r="R57" s="35"/>
      <c r="S57" s="35"/>
    </row>
    <row r="58" spans="1:19" x14ac:dyDescent="0.55000000000000004">
      <c r="A58" s="3" t="s">
        <v>12</v>
      </c>
      <c r="B58" s="3">
        <v>2024</v>
      </c>
      <c r="C58" s="35">
        <v>8126152.0492833331</v>
      </c>
      <c r="D58" s="35">
        <v>7799074.7648726096</v>
      </c>
      <c r="E58" s="35"/>
      <c r="F58" s="35"/>
      <c r="G58">
        <f t="shared" si="0"/>
        <v>15925226.814155944</v>
      </c>
      <c r="H58">
        <f t="shared" si="1"/>
        <v>0</v>
      </c>
      <c r="I58">
        <f t="shared" si="2"/>
        <v>15.925226814155943</v>
      </c>
      <c r="J58">
        <f t="shared" si="3"/>
        <v>0</v>
      </c>
      <c r="K58">
        <v>12</v>
      </c>
      <c r="P58" s="35">
        <v>20711863.066031642</v>
      </c>
      <c r="Q58" s="35">
        <v>14323471.29384641</v>
      </c>
      <c r="R58" s="35"/>
      <c r="S58" s="35"/>
    </row>
    <row r="59" spans="1:19" x14ac:dyDescent="0.55000000000000004">
      <c r="A59" s="3" t="s">
        <v>13</v>
      </c>
      <c r="B59" s="3">
        <v>2024</v>
      </c>
      <c r="C59" s="35">
        <v>7669595.7201370411</v>
      </c>
      <c r="D59" s="35">
        <v>7617538.6318437681</v>
      </c>
      <c r="E59" s="35"/>
      <c r="F59" s="35"/>
      <c r="G59">
        <f t="shared" si="0"/>
        <v>15287134.351980809</v>
      </c>
      <c r="H59">
        <f t="shared" si="1"/>
        <v>0</v>
      </c>
      <c r="I59">
        <f t="shared" si="2"/>
        <v>15.287134351980809</v>
      </c>
      <c r="J59">
        <f t="shared" si="3"/>
        <v>0</v>
      </c>
      <c r="K59">
        <v>12</v>
      </c>
      <c r="P59" s="35">
        <v>19660205.460900679</v>
      </c>
      <c r="Q59" s="35">
        <v>15023351.854450431</v>
      </c>
      <c r="R59" s="35"/>
      <c r="S59" s="35"/>
    </row>
    <row r="60" spans="1:19" x14ac:dyDescent="0.55000000000000004">
      <c r="A60" s="3" t="s">
        <v>14</v>
      </c>
      <c r="B60" s="3">
        <v>2024</v>
      </c>
      <c r="C60" s="35">
        <v>7302755.5101564508</v>
      </c>
      <c r="D60" s="35">
        <v>7495289.2948023081</v>
      </c>
      <c r="E60" s="35"/>
      <c r="F60" s="35"/>
      <c r="G60">
        <f t="shared" si="0"/>
        <v>14798044.804958759</v>
      </c>
      <c r="H60">
        <f t="shared" si="1"/>
        <v>0</v>
      </c>
      <c r="I60">
        <f t="shared" si="2"/>
        <v>14.798044804958758</v>
      </c>
      <c r="J60">
        <f t="shared" si="3"/>
        <v>0</v>
      </c>
      <c r="K60">
        <v>12</v>
      </c>
      <c r="P60" s="35">
        <v>18948280.364123132</v>
      </c>
      <c r="Q60" s="35">
        <v>15560170.087732054</v>
      </c>
      <c r="R60" s="35"/>
      <c r="S60" s="35"/>
    </row>
    <row r="61" spans="1:19" x14ac:dyDescent="0.55000000000000004">
      <c r="A61" s="3" t="s">
        <v>15</v>
      </c>
      <c r="B61" s="3">
        <v>2024</v>
      </c>
      <c r="C61" s="35">
        <v>7048560.05365026</v>
      </c>
      <c r="D61" s="35">
        <v>7560140.5116150593</v>
      </c>
      <c r="E61" s="35"/>
      <c r="F61" s="35"/>
      <c r="G61">
        <f t="shared" si="0"/>
        <v>14608700.56526532</v>
      </c>
      <c r="H61">
        <f t="shared" si="1"/>
        <v>0</v>
      </c>
      <c r="I61">
        <f t="shared" si="2"/>
        <v>14.60870056526532</v>
      </c>
      <c r="J61">
        <f t="shared" si="3"/>
        <v>0</v>
      </c>
      <c r="K61">
        <v>12</v>
      </c>
      <c r="P61" s="35">
        <v>18898031.115132377</v>
      </c>
      <c r="Q61" s="35">
        <v>15654933.311054433</v>
      </c>
      <c r="R61" s="35"/>
      <c r="S61" s="35"/>
    </row>
    <row r="62" spans="1:19" x14ac:dyDescent="0.55000000000000004">
      <c r="A62" s="3" t="s">
        <v>16</v>
      </c>
      <c r="B62" s="3">
        <v>2024</v>
      </c>
      <c r="C62" s="35">
        <v>6849668.3845790122</v>
      </c>
      <c r="D62" s="35">
        <v>7434761.2684501577</v>
      </c>
      <c r="E62" s="35"/>
      <c r="F62" s="35"/>
      <c r="G62">
        <f t="shared" si="0"/>
        <v>14284429.65302917</v>
      </c>
      <c r="H62">
        <f t="shared" si="1"/>
        <v>0</v>
      </c>
      <c r="I62">
        <f t="shared" si="2"/>
        <v>14.28442965302917</v>
      </c>
      <c r="J62">
        <f t="shared" si="3"/>
        <v>0</v>
      </c>
      <c r="K62">
        <v>12</v>
      </c>
      <c r="P62" s="35">
        <v>18894113.365548074</v>
      </c>
      <c r="Q62" s="35">
        <v>15586082.709257938</v>
      </c>
      <c r="R62" s="35"/>
      <c r="S62" s="35"/>
    </row>
    <row r="63" spans="1:19" x14ac:dyDescent="0.55000000000000004">
      <c r="A63" s="3" t="s">
        <v>17</v>
      </c>
      <c r="B63" s="3">
        <v>2024</v>
      </c>
      <c r="C63" s="35">
        <v>6587120.0698444676</v>
      </c>
      <c r="D63" s="35">
        <v>7462447.7369862292</v>
      </c>
      <c r="E63" s="35"/>
      <c r="F63" s="35"/>
      <c r="G63">
        <f t="shared" si="0"/>
        <v>14049567.806830697</v>
      </c>
      <c r="H63">
        <f t="shared" si="1"/>
        <v>0</v>
      </c>
      <c r="I63">
        <f t="shared" si="2"/>
        <v>14.049567806830696</v>
      </c>
      <c r="J63">
        <f t="shared" si="3"/>
        <v>0</v>
      </c>
      <c r="K63">
        <v>12</v>
      </c>
      <c r="P63" s="35">
        <v>18607775.97902479</v>
      </c>
      <c r="Q63" s="35">
        <v>15534749.092244735</v>
      </c>
      <c r="R63" s="35"/>
      <c r="S63" s="35"/>
    </row>
    <row r="64" spans="1:19" x14ac:dyDescent="0.55000000000000004">
      <c r="A64" s="3" t="s">
        <v>6</v>
      </c>
      <c r="B64" s="3">
        <v>2025</v>
      </c>
      <c r="C64" s="35">
        <v>6256717.858893333</v>
      </c>
      <c r="D64" s="35">
        <v>7588518.5015758816</v>
      </c>
      <c r="E64" s="35"/>
      <c r="F64" s="35"/>
      <c r="G64">
        <f t="shared" si="0"/>
        <v>13845236.360469215</v>
      </c>
      <c r="H64">
        <f t="shared" si="1"/>
        <v>0</v>
      </c>
      <c r="I64">
        <f t="shared" si="2"/>
        <v>13.845236360469215</v>
      </c>
      <c r="J64">
        <f t="shared" si="3"/>
        <v>0</v>
      </c>
      <c r="K64">
        <v>12</v>
      </c>
      <c r="P64" s="35">
        <v>18353752.477951925</v>
      </c>
      <c r="Q64" s="35">
        <v>15707794.169885302</v>
      </c>
      <c r="R64" s="35"/>
      <c r="S64" s="35"/>
    </row>
    <row r="65" spans="1:19" x14ac:dyDescent="0.55000000000000004">
      <c r="A65" s="3" t="s">
        <v>7</v>
      </c>
      <c r="B65" s="3">
        <v>2025</v>
      </c>
      <c r="C65" s="35">
        <v>5971428.3546505431</v>
      </c>
      <c r="D65" s="35">
        <v>7653278.9009085894</v>
      </c>
      <c r="E65" s="35"/>
      <c r="F65" s="35"/>
      <c r="G65">
        <f t="shared" si="0"/>
        <v>13624707.255559132</v>
      </c>
      <c r="H65">
        <f t="shared" si="1"/>
        <v>0</v>
      </c>
      <c r="I65">
        <f t="shared" si="2"/>
        <v>13.624707255559132</v>
      </c>
      <c r="J65">
        <f t="shared" si="3"/>
        <v>0</v>
      </c>
      <c r="K65">
        <v>12</v>
      </c>
      <c r="P65" s="35">
        <v>18142810.699007571</v>
      </c>
      <c r="Q65" s="35">
        <v>15637185.519573951</v>
      </c>
      <c r="R65" s="35"/>
      <c r="S65" s="35"/>
    </row>
    <row r="66" spans="1:19" x14ac:dyDescent="0.55000000000000004">
      <c r="A66" s="3" t="s">
        <v>8</v>
      </c>
      <c r="B66" s="3">
        <v>2025</v>
      </c>
      <c r="C66" s="35">
        <v>5687878.55143998</v>
      </c>
      <c r="D66" s="35">
        <v>7557243.9370947909</v>
      </c>
      <c r="E66" s="35"/>
      <c r="F66" s="35"/>
      <c r="G66">
        <f t="shared" si="0"/>
        <v>13245122.488534771</v>
      </c>
      <c r="H66">
        <f t="shared" si="1"/>
        <v>0</v>
      </c>
      <c r="I66">
        <f t="shared" si="2"/>
        <v>13.24512248853477</v>
      </c>
      <c r="J66">
        <f t="shared" si="3"/>
        <v>0</v>
      </c>
      <c r="K66">
        <v>12</v>
      </c>
      <c r="P66" s="35">
        <v>17999787.196778107</v>
      </c>
      <c r="Q66" s="35">
        <v>15412980.100009512</v>
      </c>
      <c r="R66" s="35"/>
      <c r="S66" s="35"/>
    </row>
    <row r="67" spans="1:19" x14ac:dyDescent="0.55000000000000004">
      <c r="A67" s="3" t="s">
        <v>9</v>
      </c>
      <c r="B67" s="3">
        <v>2025</v>
      </c>
      <c r="C67" s="35">
        <v>5382600.5008777687</v>
      </c>
      <c r="D67" s="35">
        <v>7280698.5793133974</v>
      </c>
      <c r="E67" s="35"/>
      <c r="F67" s="35"/>
      <c r="G67">
        <f t="shared" si="0"/>
        <v>12663299.080191165</v>
      </c>
      <c r="H67">
        <f t="shared" si="1"/>
        <v>0</v>
      </c>
      <c r="I67">
        <f t="shared" si="2"/>
        <v>12.663299080191166</v>
      </c>
      <c r="J67">
        <f t="shared" si="3"/>
        <v>0</v>
      </c>
      <c r="K67">
        <v>12</v>
      </c>
      <c r="P67" s="35">
        <v>17614623.246704511</v>
      </c>
      <c r="Q67" s="35">
        <v>15381176.901705103</v>
      </c>
      <c r="R67" s="35"/>
      <c r="S67" s="35"/>
    </row>
    <row r="68" spans="1:19" x14ac:dyDescent="0.55000000000000004">
      <c r="A68" s="3" t="s">
        <v>10</v>
      </c>
      <c r="B68" s="3">
        <v>2025</v>
      </c>
      <c r="C68" s="35">
        <v>5537751.2159506949</v>
      </c>
      <c r="D68" s="35">
        <v>6837132.2384396214</v>
      </c>
      <c r="E68" s="35"/>
      <c r="F68" s="35"/>
      <c r="G68">
        <f t="shared" si="0"/>
        <v>12374883.454390317</v>
      </c>
      <c r="H68">
        <f t="shared" si="1"/>
        <v>0</v>
      </c>
      <c r="I68">
        <f t="shared" si="2"/>
        <v>12.374883454390318</v>
      </c>
      <c r="J68">
        <f t="shared" si="3"/>
        <v>0</v>
      </c>
      <c r="K68">
        <v>12</v>
      </c>
      <c r="P68" s="35">
        <v>18185411.970131226</v>
      </c>
      <c r="Q68" s="35">
        <v>15445264.576901529</v>
      </c>
      <c r="R68" s="35"/>
      <c r="S68" s="35"/>
    </row>
    <row r="69" spans="1:19" x14ac:dyDescent="0.55000000000000004">
      <c r="A69" s="3" t="s">
        <v>11</v>
      </c>
      <c r="B69" s="3">
        <v>2025</v>
      </c>
      <c r="C69" s="35">
        <v>7008997.5638659662</v>
      </c>
      <c r="D69" s="35">
        <v>6392023.6261482732</v>
      </c>
      <c r="E69" s="35"/>
      <c r="F69" s="35"/>
      <c r="G69">
        <f t="shared" si="0"/>
        <v>13401021.190014239</v>
      </c>
      <c r="H69">
        <f t="shared" si="1"/>
        <v>0</v>
      </c>
      <c r="I69">
        <f t="shared" si="2"/>
        <v>13.401021190014239</v>
      </c>
      <c r="J69">
        <f t="shared" si="3"/>
        <v>0</v>
      </c>
      <c r="K69">
        <v>12</v>
      </c>
      <c r="P69" s="35">
        <v>19352436.067406338</v>
      </c>
      <c r="Q69" s="35">
        <v>15438229.851207174</v>
      </c>
      <c r="R69" s="35"/>
      <c r="S69" s="35"/>
    </row>
    <row r="70" spans="1:19" x14ac:dyDescent="0.55000000000000004">
      <c r="A70" s="3" t="s">
        <v>12</v>
      </c>
      <c r="B70" s="3">
        <v>2025</v>
      </c>
      <c r="C70" s="35">
        <v>7437467.7760562543</v>
      </c>
      <c r="D70" s="35">
        <v>6234568.0893406793</v>
      </c>
      <c r="E70" s="35"/>
      <c r="F70" s="35"/>
      <c r="G70">
        <f t="shared" si="0"/>
        <v>13672035.865396934</v>
      </c>
      <c r="H70">
        <f t="shared" si="1"/>
        <v>0</v>
      </c>
      <c r="I70">
        <f t="shared" si="2"/>
        <v>13.672035865396934</v>
      </c>
      <c r="J70">
        <f t="shared" si="3"/>
        <v>0</v>
      </c>
      <c r="K70">
        <v>12</v>
      </c>
      <c r="P70" s="35">
        <v>19671578.495556239</v>
      </c>
      <c r="Q70" s="35">
        <v>15517022.585206293</v>
      </c>
      <c r="R70" s="35"/>
      <c r="S70" s="35"/>
    </row>
    <row r="71" spans="1:19" x14ac:dyDescent="0.55000000000000004">
      <c r="A71" s="3" t="s">
        <v>13</v>
      </c>
      <c r="B71" s="3">
        <v>2025</v>
      </c>
      <c r="C71" s="35">
        <v>7193802.9274351923</v>
      </c>
      <c r="D71" s="35">
        <v>6087821.7454959815</v>
      </c>
      <c r="E71" s="35"/>
      <c r="F71" s="35"/>
      <c r="G71">
        <f t="shared" si="0"/>
        <v>13281624.672931174</v>
      </c>
      <c r="H71">
        <f t="shared" si="1"/>
        <v>0</v>
      </c>
      <c r="I71">
        <f t="shared" si="2"/>
        <v>13.281624672931175</v>
      </c>
      <c r="J71">
        <f t="shared" si="3"/>
        <v>0</v>
      </c>
      <c r="K71">
        <v>12</v>
      </c>
      <c r="P71" s="35">
        <v>19252417.107768353</v>
      </c>
      <c r="Q71" s="35">
        <v>15864443.108055849</v>
      </c>
      <c r="R71" s="35"/>
      <c r="S71" s="35"/>
    </row>
    <row r="72" spans="1:19" x14ac:dyDescent="0.55000000000000004">
      <c r="A72" s="3" t="s">
        <v>14</v>
      </c>
      <c r="B72" s="3">
        <v>2025</v>
      </c>
      <c r="C72" s="35">
        <v>7103364.2996859187</v>
      </c>
      <c r="D72" s="35">
        <v>5873241.6510030581</v>
      </c>
      <c r="E72" s="35"/>
      <c r="F72" s="35"/>
      <c r="G72">
        <f t="shared" si="0"/>
        <v>12976605.950688977</v>
      </c>
      <c r="H72">
        <f t="shared" si="1"/>
        <v>0</v>
      </c>
      <c r="I72">
        <f t="shared" si="2"/>
        <v>12.976605950688977</v>
      </c>
      <c r="J72">
        <f t="shared" si="3"/>
        <v>0</v>
      </c>
      <c r="K72">
        <v>12</v>
      </c>
      <c r="P72" s="35">
        <v>19046663.202925134</v>
      </c>
      <c r="Q72" s="35">
        <v>15946043.624704747</v>
      </c>
      <c r="R72" s="35"/>
      <c r="S72" s="35"/>
    </row>
    <row r="73" spans="1:19" x14ac:dyDescent="0.55000000000000004">
      <c r="A73" s="3" t="s">
        <v>15</v>
      </c>
      <c r="B73" s="3">
        <v>2025</v>
      </c>
      <c r="C73" s="35">
        <v>6951505.9794565421</v>
      </c>
      <c r="D73" s="35">
        <v>5978650.5782032348</v>
      </c>
      <c r="E73" s="35"/>
      <c r="F73" s="35"/>
      <c r="G73">
        <f t="shared" si="0"/>
        <v>12930156.557659777</v>
      </c>
      <c r="H73">
        <f t="shared" si="1"/>
        <v>0</v>
      </c>
      <c r="I73">
        <f t="shared" si="2"/>
        <v>12.930156557659776</v>
      </c>
      <c r="J73">
        <f t="shared" si="3"/>
        <v>0</v>
      </c>
      <c r="K73">
        <v>12</v>
      </c>
      <c r="P73" s="35">
        <v>18883241.846384645</v>
      </c>
      <c r="Q73" s="35">
        <v>16003490.904980214</v>
      </c>
      <c r="R73" s="35"/>
      <c r="S73" s="35"/>
    </row>
    <row r="74" spans="1:19" x14ac:dyDescent="0.55000000000000004">
      <c r="A74" s="3" t="s">
        <v>16</v>
      </c>
      <c r="B74" s="3">
        <v>2025</v>
      </c>
      <c r="C74" s="35">
        <v>6772873.7575027561</v>
      </c>
      <c r="D74" s="35">
        <v>5980418.2724389751</v>
      </c>
      <c r="E74" s="35"/>
      <c r="F74" s="35"/>
      <c r="G74">
        <f t="shared" si="0"/>
        <v>12753292.02994173</v>
      </c>
      <c r="H74">
        <f t="shared" si="1"/>
        <v>0</v>
      </c>
      <c r="I74">
        <f t="shared" si="2"/>
        <v>12.753292029941731</v>
      </c>
      <c r="J74">
        <f t="shared" si="3"/>
        <v>0</v>
      </c>
      <c r="K74">
        <v>12</v>
      </c>
      <c r="P74" s="35">
        <v>18724928.753363457</v>
      </c>
      <c r="Q74" s="35">
        <v>15988150.199315377</v>
      </c>
      <c r="R74" s="35"/>
      <c r="S74" s="35"/>
    </row>
    <row r="75" spans="1:19" x14ac:dyDescent="0.55000000000000004">
      <c r="A75" s="3" t="s">
        <v>17</v>
      </c>
      <c r="B75" s="3">
        <v>2025</v>
      </c>
      <c r="C75" s="35">
        <v>6495526.2425379865</v>
      </c>
      <c r="D75" s="35">
        <v>6135431.5879874472</v>
      </c>
      <c r="E75" s="35"/>
      <c r="F75" s="35"/>
      <c r="G75">
        <f t="shared" si="0"/>
        <v>12630957.830525434</v>
      </c>
      <c r="H75">
        <f t="shared" si="1"/>
        <v>0</v>
      </c>
      <c r="I75">
        <f t="shared" si="2"/>
        <v>12.630957830525434</v>
      </c>
      <c r="J75">
        <f t="shared" si="3"/>
        <v>0</v>
      </c>
      <c r="K75">
        <v>12</v>
      </c>
      <c r="P75" s="35">
        <v>18468809.753596418</v>
      </c>
      <c r="Q75" s="35">
        <v>16074646.427105075</v>
      </c>
      <c r="R75" s="35"/>
      <c r="S75" s="35"/>
    </row>
    <row r="76" spans="1:19" x14ac:dyDescent="0.55000000000000004">
      <c r="A76" s="3" t="s">
        <v>6</v>
      </c>
      <c r="B76" s="3">
        <v>2026</v>
      </c>
      <c r="C76" s="35">
        <v>6228208.3969169836</v>
      </c>
      <c r="D76" s="35">
        <v>6178277.8300422076</v>
      </c>
      <c r="E76" s="35"/>
      <c r="F76" s="35"/>
      <c r="G76">
        <f t="shared" si="0"/>
        <v>12406486.226959191</v>
      </c>
      <c r="H76">
        <f t="shared" si="1"/>
        <v>0</v>
      </c>
      <c r="I76">
        <f t="shared" si="2"/>
        <v>12.406486226959192</v>
      </c>
      <c r="J76">
        <f t="shared" si="3"/>
        <v>0</v>
      </c>
      <c r="K76">
        <v>12</v>
      </c>
      <c r="P76" s="35">
        <v>18187601.986651547</v>
      </c>
      <c r="Q76" s="35">
        <v>16172128.21037698</v>
      </c>
      <c r="R76" s="35"/>
      <c r="S76" s="35"/>
    </row>
    <row r="77" spans="1:19" x14ac:dyDescent="0.55000000000000004">
      <c r="A77" s="3" t="s">
        <v>7</v>
      </c>
      <c r="B77" s="3">
        <v>2026</v>
      </c>
      <c r="C77" s="35">
        <v>6056017.0264411708</v>
      </c>
      <c r="D77" s="35">
        <v>6114069.6616461873</v>
      </c>
      <c r="E77" s="35"/>
      <c r="F77" s="35"/>
      <c r="G77">
        <f t="shared" si="0"/>
        <v>12170086.688087359</v>
      </c>
      <c r="H77">
        <f t="shared" si="1"/>
        <v>0</v>
      </c>
      <c r="I77">
        <f t="shared" si="2"/>
        <v>12.170086688087359</v>
      </c>
      <c r="J77">
        <f t="shared" si="3"/>
        <v>0</v>
      </c>
      <c r="K77">
        <v>12</v>
      </c>
      <c r="P77" s="35">
        <v>17976152.329273652</v>
      </c>
      <c r="Q77" s="35">
        <v>16113005.671045506</v>
      </c>
      <c r="R77" s="35"/>
      <c r="S77" s="35"/>
    </row>
    <row r="78" spans="1:19" x14ac:dyDescent="0.55000000000000004">
      <c r="A78" s="3" t="s">
        <v>8</v>
      </c>
      <c r="B78" s="3">
        <v>2026</v>
      </c>
      <c r="C78" s="35">
        <v>5872762.38412371</v>
      </c>
      <c r="D78" s="35">
        <v>5900090.5653860699</v>
      </c>
      <c r="E78" s="35"/>
      <c r="F78" s="35"/>
      <c r="G78">
        <f t="shared" si="0"/>
        <v>11772852.949509781</v>
      </c>
      <c r="H78">
        <f t="shared" si="1"/>
        <v>0</v>
      </c>
      <c r="I78">
        <f t="shared" si="2"/>
        <v>11.772852949509781</v>
      </c>
      <c r="J78">
        <f t="shared" si="3"/>
        <v>0</v>
      </c>
      <c r="K78">
        <v>12</v>
      </c>
      <c r="P78" s="35">
        <v>17789670.769200359</v>
      </c>
      <c r="Q78" s="35">
        <v>15901915.115602987</v>
      </c>
      <c r="R78" s="35"/>
      <c r="S78" s="35"/>
    </row>
    <row r="79" spans="1:19" x14ac:dyDescent="0.55000000000000004">
      <c r="A79" s="3" t="s">
        <v>9</v>
      </c>
      <c r="B79" s="3">
        <v>2026</v>
      </c>
      <c r="C79" s="35">
        <v>5922474.4799790131</v>
      </c>
      <c r="D79" s="35">
        <v>5395859.764174928</v>
      </c>
      <c r="E79" s="35"/>
      <c r="F79" s="35"/>
      <c r="G79">
        <f t="shared" si="0"/>
        <v>11318334.244153941</v>
      </c>
      <c r="H79">
        <f t="shared" si="1"/>
        <v>0</v>
      </c>
      <c r="I79">
        <f t="shared" si="2"/>
        <v>11.318334244153942</v>
      </c>
      <c r="J79">
        <f t="shared" si="3"/>
        <v>0</v>
      </c>
      <c r="K79">
        <v>12</v>
      </c>
      <c r="P79" s="35">
        <v>17919707.682741296</v>
      </c>
      <c r="Q79" s="35">
        <v>15478097.272572353</v>
      </c>
      <c r="R79" s="35"/>
      <c r="S79" s="35"/>
    </row>
    <row r="80" spans="1:19" x14ac:dyDescent="0.55000000000000004">
      <c r="A80" s="3" t="s">
        <v>10</v>
      </c>
      <c r="B80" s="3">
        <v>2026</v>
      </c>
      <c r="C80" s="35">
        <v>7457476.4910106845</v>
      </c>
      <c r="D80" s="35">
        <v>5086129.3953351229</v>
      </c>
      <c r="E80" s="35"/>
      <c r="F80" s="35"/>
      <c r="G80">
        <f t="shared" si="0"/>
        <v>12543605.886345807</v>
      </c>
      <c r="H80">
        <f t="shared" si="1"/>
        <v>0</v>
      </c>
      <c r="I80">
        <f t="shared" si="2"/>
        <v>12.543605886345807</v>
      </c>
      <c r="J80">
        <f t="shared" si="3"/>
        <v>0</v>
      </c>
      <c r="K80">
        <v>12</v>
      </c>
      <c r="P80" s="35">
        <v>18757130.049096268</v>
      </c>
      <c r="Q80" s="35">
        <v>15253026.993093316</v>
      </c>
      <c r="R80" s="35"/>
      <c r="S80" s="35"/>
    </row>
    <row r="81" spans="1:19" x14ac:dyDescent="0.55000000000000004">
      <c r="A81" s="3" t="s">
        <v>11</v>
      </c>
      <c r="B81" s="3">
        <v>2026</v>
      </c>
      <c r="C81" s="35">
        <v>8439225.0253364965</v>
      </c>
      <c r="D81" s="35">
        <v>4821980.7898341091</v>
      </c>
      <c r="E81" s="35"/>
      <c r="F81" s="35"/>
      <c r="G81">
        <f t="shared" ref="G81:G144" si="4">C81+D81</f>
        <v>13261205.815170605</v>
      </c>
      <c r="H81">
        <f t="shared" ref="H81:H144" si="5">E81+F81</f>
        <v>0</v>
      </c>
      <c r="I81">
        <f t="shared" ref="I81:I144" si="6">G81/1000000</f>
        <v>13.261205815170605</v>
      </c>
      <c r="J81">
        <f t="shared" ref="J81:J144" si="7">H81/1000000</f>
        <v>0</v>
      </c>
      <c r="K81">
        <v>12</v>
      </c>
      <c r="P81" s="35">
        <v>18858448.95214944</v>
      </c>
      <c r="Q81" s="35">
        <v>14992122.118581925</v>
      </c>
      <c r="R81" s="35"/>
      <c r="S81" s="35"/>
    </row>
    <row r="82" spans="1:19" x14ac:dyDescent="0.55000000000000004">
      <c r="A82" s="3" t="s">
        <v>12</v>
      </c>
      <c r="B82" s="3">
        <v>2026</v>
      </c>
      <c r="C82" s="35">
        <v>8473877.0599296596</v>
      </c>
      <c r="D82" s="35">
        <v>4605973.3289276231</v>
      </c>
      <c r="E82" s="35"/>
      <c r="F82" s="35"/>
      <c r="G82">
        <f t="shared" si="4"/>
        <v>13079850.388857283</v>
      </c>
      <c r="H82">
        <f t="shared" si="5"/>
        <v>0</v>
      </c>
      <c r="I82">
        <f t="shared" si="6"/>
        <v>13.079850388857283</v>
      </c>
      <c r="J82">
        <f t="shared" si="7"/>
        <v>0</v>
      </c>
      <c r="K82">
        <v>12</v>
      </c>
      <c r="P82" s="35">
        <v>18319103.749173317</v>
      </c>
      <c r="Q82" s="35">
        <v>14748719.385355756</v>
      </c>
      <c r="R82" s="35"/>
      <c r="S82" s="35"/>
    </row>
    <row r="83" spans="1:19" x14ac:dyDescent="0.55000000000000004">
      <c r="A83" s="3" t="s">
        <v>13</v>
      </c>
      <c r="B83" s="3">
        <v>2026</v>
      </c>
      <c r="C83" s="35">
        <v>8406984.702230664</v>
      </c>
      <c r="D83" s="35">
        <v>4488476.7902882919</v>
      </c>
      <c r="E83" s="35"/>
      <c r="F83" s="35"/>
      <c r="G83">
        <f t="shared" si="4"/>
        <v>12895461.492518956</v>
      </c>
      <c r="H83">
        <f t="shared" si="5"/>
        <v>0</v>
      </c>
      <c r="I83">
        <f t="shared" si="6"/>
        <v>12.895461492518956</v>
      </c>
      <c r="J83">
        <f t="shared" si="7"/>
        <v>0</v>
      </c>
      <c r="K83">
        <v>12</v>
      </c>
      <c r="P83" s="35">
        <v>17666966.419528715</v>
      </c>
      <c r="Q83" s="35">
        <v>14648707.018353634</v>
      </c>
      <c r="R83" s="35"/>
      <c r="S83" s="35"/>
    </row>
    <row r="84" spans="1:19" x14ac:dyDescent="0.55000000000000004">
      <c r="A84" s="3" t="s">
        <v>14</v>
      </c>
      <c r="B84" s="3">
        <v>2026</v>
      </c>
      <c r="C84" s="35">
        <v>8421869.4096384235</v>
      </c>
      <c r="D84" s="35">
        <v>4322914.944386092</v>
      </c>
      <c r="E84" s="35"/>
      <c r="F84" s="35"/>
      <c r="G84">
        <f t="shared" si="4"/>
        <v>12744784.354024515</v>
      </c>
      <c r="H84">
        <f t="shared" si="5"/>
        <v>0</v>
      </c>
      <c r="I84">
        <f t="shared" si="6"/>
        <v>12.744784354024514</v>
      </c>
      <c r="J84">
        <f t="shared" si="7"/>
        <v>0</v>
      </c>
      <c r="K84">
        <v>12</v>
      </c>
      <c r="P84" s="35">
        <v>17276945.182160765</v>
      </c>
      <c r="Q84" s="35">
        <v>14494091.137205625</v>
      </c>
      <c r="R84" s="35"/>
      <c r="S84" s="35"/>
    </row>
    <row r="85" spans="1:19" x14ac:dyDescent="0.55000000000000004">
      <c r="A85" s="3" t="s">
        <v>15</v>
      </c>
      <c r="B85" s="3">
        <v>2026</v>
      </c>
      <c r="C85" s="35">
        <v>8237122.438258538</v>
      </c>
      <c r="D85" s="35">
        <v>4414167.9629591629</v>
      </c>
      <c r="E85" s="35"/>
      <c r="F85" s="35"/>
      <c r="G85">
        <f t="shared" si="4"/>
        <v>12651290.401217701</v>
      </c>
      <c r="H85">
        <f t="shared" si="5"/>
        <v>0</v>
      </c>
      <c r="I85">
        <f t="shared" si="6"/>
        <v>12.6512904012177</v>
      </c>
      <c r="J85">
        <f t="shared" si="7"/>
        <v>0</v>
      </c>
      <c r="K85">
        <v>12</v>
      </c>
      <c r="P85" s="35">
        <v>16979734.732658546</v>
      </c>
      <c r="Q85" s="35">
        <v>14588184.278365018</v>
      </c>
      <c r="R85" s="35"/>
      <c r="S85" s="35"/>
    </row>
    <row r="86" spans="1:19" x14ac:dyDescent="0.55000000000000004">
      <c r="A86" s="3" t="s">
        <v>16</v>
      </c>
      <c r="B86" s="3">
        <v>2026</v>
      </c>
      <c r="C86" s="35">
        <v>8165560.5831902418</v>
      </c>
      <c r="D86" s="35">
        <v>4445925.3821818279</v>
      </c>
      <c r="E86" s="35"/>
      <c r="F86" s="35"/>
      <c r="G86">
        <f t="shared" si="4"/>
        <v>12611485.965372071</v>
      </c>
      <c r="H86">
        <f t="shared" si="5"/>
        <v>0</v>
      </c>
      <c r="I86">
        <f t="shared" si="6"/>
        <v>12.61148596537207</v>
      </c>
      <c r="J86">
        <f t="shared" si="7"/>
        <v>0</v>
      </c>
      <c r="K86">
        <v>12</v>
      </c>
      <c r="P86" s="35">
        <v>16697937.669254515</v>
      </c>
      <c r="Q86" s="35">
        <v>14544663.667258967</v>
      </c>
      <c r="R86" s="35"/>
      <c r="S86" s="35"/>
    </row>
    <row r="87" spans="1:19" x14ac:dyDescent="0.55000000000000004">
      <c r="A87" s="3" t="s">
        <v>17</v>
      </c>
      <c r="B87" s="3">
        <v>2026</v>
      </c>
      <c r="C87" s="35">
        <v>7968270.5660919603</v>
      </c>
      <c r="D87" s="35">
        <v>4556141.0264495267</v>
      </c>
      <c r="E87" s="35"/>
      <c r="F87" s="35"/>
      <c r="G87">
        <f t="shared" si="4"/>
        <v>12524411.592541486</v>
      </c>
      <c r="H87">
        <f t="shared" si="5"/>
        <v>0</v>
      </c>
      <c r="I87">
        <f t="shared" si="6"/>
        <v>12.524411592541487</v>
      </c>
      <c r="J87">
        <f t="shared" si="7"/>
        <v>0</v>
      </c>
      <c r="K87">
        <v>12</v>
      </c>
      <c r="P87" s="35">
        <v>16302091.107920457</v>
      </c>
      <c r="Q87" s="35">
        <v>14604310.311590128</v>
      </c>
      <c r="R87" s="35"/>
      <c r="S87" s="35"/>
    </row>
    <row r="88" spans="1:19" x14ac:dyDescent="0.55000000000000004">
      <c r="A88" s="3" t="s">
        <v>6</v>
      </c>
      <c r="B88" s="3">
        <v>2027</v>
      </c>
      <c r="C88" s="35">
        <v>7618352.4980406556</v>
      </c>
      <c r="D88" s="35">
        <v>4732069.8714844901</v>
      </c>
      <c r="E88" s="35"/>
      <c r="F88" s="35"/>
      <c r="G88">
        <f t="shared" si="4"/>
        <v>12350422.369525146</v>
      </c>
      <c r="H88">
        <f t="shared" si="5"/>
        <v>0</v>
      </c>
      <c r="I88">
        <f t="shared" si="6"/>
        <v>12.350422369525146</v>
      </c>
      <c r="J88">
        <f t="shared" si="7"/>
        <v>0</v>
      </c>
      <c r="K88">
        <v>12</v>
      </c>
      <c r="P88" s="35">
        <v>15897006.74892956</v>
      </c>
      <c r="Q88" s="35">
        <v>14727399.808790155</v>
      </c>
      <c r="R88" s="35"/>
      <c r="S88" s="35"/>
    </row>
    <row r="89" spans="1:19" x14ac:dyDescent="0.55000000000000004">
      <c r="A89" s="3" t="s">
        <v>7</v>
      </c>
      <c r="B89" s="3">
        <v>2027</v>
      </c>
      <c r="C89" s="35">
        <v>7443460.0499558011</v>
      </c>
      <c r="D89" s="35">
        <v>5086199.5956852529</v>
      </c>
      <c r="E89" s="35"/>
      <c r="F89" s="35"/>
      <c r="G89">
        <f t="shared" si="4"/>
        <v>12529659.645641055</v>
      </c>
      <c r="H89">
        <f t="shared" si="5"/>
        <v>0</v>
      </c>
      <c r="I89">
        <f t="shared" si="6"/>
        <v>12.529659645641056</v>
      </c>
      <c r="J89">
        <f t="shared" si="7"/>
        <v>0</v>
      </c>
      <c r="K89">
        <v>12</v>
      </c>
      <c r="P89" s="35">
        <v>15562365.484126689</v>
      </c>
      <c r="Q89" s="35">
        <v>14685562.264001904</v>
      </c>
      <c r="R89" s="35"/>
      <c r="S89" s="35"/>
    </row>
    <row r="90" spans="1:19" x14ac:dyDescent="0.55000000000000004">
      <c r="A90" s="3" t="s">
        <v>8</v>
      </c>
      <c r="B90" s="3">
        <v>2027</v>
      </c>
      <c r="C90" s="35">
        <v>7326336.8059955398</v>
      </c>
      <c r="D90" s="35">
        <v>5182917.6564407246</v>
      </c>
      <c r="E90" s="35"/>
      <c r="F90" s="35"/>
      <c r="G90">
        <f t="shared" si="4"/>
        <v>12509254.462436264</v>
      </c>
      <c r="H90">
        <f t="shared" si="5"/>
        <v>0</v>
      </c>
      <c r="I90">
        <f t="shared" si="6"/>
        <v>12.509254462436264</v>
      </c>
      <c r="J90">
        <f t="shared" si="7"/>
        <v>0</v>
      </c>
      <c r="K90">
        <v>12</v>
      </c>
      <c r="P90" s="35">
        <v>15326221.01336913</v>
      </c>
      <c r="Q90" s="35">
        <v>14483637.006022431</v>
      </c>
      <c r="R90" s="35"/>
      <c r="S90" s="35"/>
    </row>
    <row r="91" spans="1:19" x14ac:dyDescent="0.55000000000000004">
      <c r="A91" s="3" t="s">
        <v>9</v>
      </c>
      <c r="B91" s="3">
        <v>2027</v>
      </c>
      <c r="C91" s="35">
        <v>7548622.0336599806</v>
      </c>
      <c r="D91" s="35">
        <v>4934930.585428115</v>
      </c>
      <c r="E91" s="35"/>
      <c r="F91" s="35"/>
      <c r="G91">
        <f t="shared" si="4"/>
        <v>12483552.619088095</v>
      </c>
      <c r="H91">
        <f t="shared" si="5"/>
        <v>0</v>
      </c>
      <c r="I91">
        <f t="shared" si="6"/>
        <v>12.483552619088094</v>
      </c>
      <c r="J91">
        <f t="shared" si="7"/>
        <v>0</v>
      </c>
      <c r="K91">
        <v>12</v>
      </c>
      <c r="P91" s="35">
        <v>15202555.497695129</v>
      </c>
      <c r="Q91" s="35">
        <v>14102010.894937383</v>
      </c>
      <c r="R91" s="35"/>
      <c r="S91" s="35"/>
    </row>
    <row r="92" spans="1:19" x14ac:dyDescent="0.55000000000000004">
      <c r="A92" s="3" t="s">
        <v>10</v>
      </c>
      <c r="B92" s="3">
        <v>2027</v>
      </c>
      <c r="C92" s="35">
        <v>9123575.9661385249</v>
      </c>
      <c r="D92" s="35">
        <v>4843940.7563061472</v>
      </c>
      <c r="E92" s="35"/>
      <c r="F92" s="35"/>
      <c r="G92">
        <f t="shared" si="4"/>
        <v>13967516.722444672</v>
      </c>
      <c r="H92">
        <f t="shared" si="5"/>
        <v>0</v>
      </c>
      <c r="I92">
        <f t="shared" si="6"/>
        <v>13.967516722444673</v>
      </c>
      <c r="J92">
        <f t="shared" si="7"/>
        <v>0</v>
      </c>
      <c r="K92">
        <v>12</v>
      </c>
      <c r="P92" s="35">
        <v>16018847.016770184</v>
      </c>
      <c r="Q92" s="35">
        <v>13875359.744392212</v>
      </c>
      <c r="R92" s="35"/>
      <c r="S92" s="35"/>
    </row>
    <row r="93" spans="1:19" x14ac:dyDescent="0.55000000000000004">
      <c r="A93" s="3" t="s">
        <v>11</v>
      </c>
      <c r="B93" s="3">
        <v>2027</v>
      </c>
      <c r="C93" s="35">
        <v>9962178.9431605469</v>
      </c>
      <c r="D93" s="35">
        <v>4646793.5321057392</v>
      </c>
      <c r="E93" s="35"/>
      <c r="F93" s="35"/>
      <c r="G93">
        <f t="shared" si="4"/>
        <v>14608972.475266285</v>
      </c>
      <c r="H93">
        <f t="shared" si="5"/>
        <v>0</v>
      </c>
      <c r="I93">
        <f t="shared" si="6"/>
        <v>14.608972475266285</v>
      </c>
      <c r="J93">
        <f t="shared" si="7"/>
        <v>0</v>
      </c>
      <c r="K93">
        <v>12</v>
      </c>
      <c r="P93" s="35">
        <v>16070766.185754694</v>
      </c>
      <c r="Q93" s="35">
        <v>13579194.312588742</v>
      </c>
      <c r="R93" s="35"/>
      <c r="S93" s="35"/>
    </row>
    <row r="94" spans="1:19" x14ac:dyDescent="0.55000000000000004">
      <c r="A94" s="3" t="s">
        <v>12</v>
      </c>
      <c r="B94" s="3">
        <v>2027</v>
      </c>
      <c r="C94" s="35">
        <v>9984201.0606378168</v>
      </c>
      <c r="D94" s="35">
        <v>4565873.4509201907</v>
      </c>
      <c r="E94" s="35"/>
      <c r="F94" s="35"/>
      <c r="G94">
        <f t="shared" si="4"/>
        <v>14550074.511558007</v>
      </c>
      <c r="H94">
        <f t="shared" si="5"/>
        <v>0</v>
      </c>
      <c r="I94">
        <f t="shared" si="6"/>
        <v>14.550074511558007</v>
      </c>
      <c r="J94">
        <f t="shared" si="7"/>
        <v>0</v>
      </c>
      <c r="K94">
        <v>12</v>
      </c>
      <c r="P94" s="35">
        <v>15538538.980557648</v>
      </c>
      <c r="Q94" s="35">
        <v>13340713.111012436</v>
      </c>
      <c r="R94" s="35"/>
      <c r="S94" s="35"/>
    </row>
    <row r="95" spans="1:19" x14ac:dyDescent="0.55000000000000004">
      <c r="A95" s="3" t="s">
        <v>13</v>
      </c>
      <c r="B95" s="3">
        <v>2027</v>
      </c>
      <c r="C95" s="35">
        <v>9519387.2246963438</v>
      </c>
      <c r="D95" s="35">
        <v>4479521.0203309897</v>
      </c>
      <c r="E95" s="35"/>
      <c r="F95" s="35"/>
      <c r="G95">
        <f t="shared" si="4"/>
        <v>13998908.245027333</v>
      </c>
      <c r="H95">
        <f t="shared" si="5"/>
        <v>0</v>
      </c>
      <c r="I95">
        <f t="shared" si="6"/>
        <v>13.998908245027334</v>
      </c>
      <c r="J95">
        <f t="shared" si="7"/>
        <v>0</v>
      </c>
      <c r="K95">
        <v>12</v>
      </c>
      <c r="P95" s="35">
        <v>15011728.819756949</v>
      </c>
      <c r="Q95" s="35">
        <v>13271811.695331004</v>
      </c>
      <c r="R95" s="35"/>
      <c r="S95" s="35"/>
    </row>
    <row r="96" spans="1:19" x14ac:dyDescent="0.55000000000000004">
      <c r="A96" s="3" t="s">
        <v>14</v>
      </c>
      <c r="B96" s="3">
        <v>2027</v>
      </c>
      <c r="C96" s="35">
        <v>9278473.2209545691</v>
      </c>
      <c r="D96" s="35">
        <v>4404370.2136910735</v>
      </c>
      <c r="E96" s="35"/>
      <c r="F96" s="35"/>
      <c r="G96">
        <f t="shared" si="4"/>
        <v>13682843.434645642</v>
      </c>
      <c r="H96">
        <f t="shared" si="5"/>
        <v>0</v>
      </c>
      <c r="I96">
        <f t="shared" si="6"/>
        <v>13.682843434645642</v>
      </c>
      <c r="J96">
        <f t="shared" si="7"/>
        <v>0</v>
      </c>
      <c r="K96">
        <v>12</v>
      </c>
      <c r="P96" s="35">
        <v>14663897.826132946</v>
      </c>
      <c r="Q96" s="35">
        <v>13162547.259697445</v>
      </c>
      <c r="R96" s="35"/>
      <c r="S96" s="35"/>
    </row>
    <row r="97" spans="1:19" x14ac:dyDescent="0.55000000000000004">
      <c r="A97" s="3" t="s">
        <v>15</v>
      </c>
      <c r="B97" s="3">
        <v>2027</v>
      </c>
      <c r="C97" s="35">
        <v>9060252.5853357054</v>
      </c>
      <c r="D97" s="35">
        <v>4557116.0040179882</v>
      </c>
      <c r="E97" s="35"/>
      <c r="F97" s="35"/>
      <c r="G97">
        <f t="shared" si="4"/>
        <v>13617368.589353694</v>
      </c>
      <c r="H97">
        <f t="shared" si="5"/>
        <v>0</v>
      </c>
      <c r="I97">
        <f t="shared" si="6"/>
        <v>13.617368589353694</v>
      </c>
      <c r="J97">
        <f t="shared" si="7"/>
        <v>0</v>
      </c>
      <c r="K97">
        <v>12</v>
      </c>
      <c r="P97" s="35">
        <v>14262718.072970072</v>
      </c>
      <c r="Q97" s="35">
        <v>13228035.960649855</v>
      </c>
      <c r="R97" s="35"/>
      <c r="S97" s="35"/>
    </row>
    <row r="98" spans="1:19" x14ac:dyDescent="0.55000000000000004">
      <c r="A98" s="3" t="s">
        <v>16</v>
      </c>
      <c r="B98" s="3">
        <v>2027</v>
      </c>
      <c r="C98" s="35">
        <v>8786847.9160361215</v>
      </c>
      <c r="D98" s="35">
        <v>4619742.317941105</v>
      </c>
      <c r="E98" s="35"/>
      <c r="F98" s="35"/>
      <c r="G98">
        <f t="shared" si="4"/>
        <v>13406590.233977227</v>
      </c>
      <c r="H98">
        <f t="shared" si="5"/>
        <v>0</v>
      </c>
      <c r="I98">
        <f t="shared" si="6"/>
        <v>13.406590233977226</v>
      </c>
      <c r="J98">
        <f t="shared" si="7"/>
        <v>0</v>
      </c>
      <c r="K98">
        <v>12</v>
      </c>
      <c r="P98" s="35">
        <v>13949918.763053175</v>
      </c>
      <c r="Q98" s="35">
        <v>13186170.482742261</v>
      </c>
      <c r="R98" s="35"/>
      <c r="S98" s="35"/>
    </row>
    <row r="99" spans="1:19" x14ac:dyDescent="0.55000000000000004">
      <c r="A99" s="3" t="s">
        <v>17</v>
      </c>
      <c r="B99" s="3">
        <v>2027</v>
      </c>
      <c r="C99" s="35">
        <v>8447432.0627794825</v>
      </c>
      <c r="D99" s="35">
        <v>4773722.3973216657</v>
      </c>
      <c r="E99" s="35"/>
      <c r="F99" s="35"/>
      <c r="G99">
        <f t="shared" si="4"/>
        <v>13221154.460101148</v>
      </c>
      <c r="H99">
        <f t="shared" si="5"/>
        <v>0</v>
      </c>
      <c r="I99">
        <f t="shared" si="6"/>
        <v>13.221154460101149</v>
      </c>
      <c r="J99">
        <f t="shared" si="7"/>
        <v>0</v>
      </c>
      <c r="K99">
        <v>12</v>
      </c>
      <c r="P99" s="35">
        <v>13553708.417504476</v>
      </c>
      <c r="Q99" s="35">
        <v>13241099.153719183</v>
      </c>
      <c r="R99" s="35"/>
      <c r="S99" s="35"/>
    </row>
    <row r="100" spans="1:19" x14ac:dyDescent="0.55000000000000004">
      <c r="A100" s="3" t="s">
        <v>6</v>
      </c>
      <c r="B100" s="3">
        <v>2028</v>
      </c>
      <c r="C100" s="35">
        <v>8057983.7911119666</v>
      </c>
      <c r="D100" s="35">
        <v>4938742.4718959592</v>
      </c>
      <c r="E100" s="35"/>
      <c r="F100" s="35"/>
      <c r="G100">
        <f t="shared" si="4"/>
        <v>12996726.263007926</v>
      </c>
      <c r="H100">
        <f t="shared" si="5"/>
        <v>0</v>
      </c>
      <c r="I100">
        <f t="shared" si="6"/>
        <v>12.996726263007925</v>
      </c>
      <c r="J100">
        <f t="shared" si="7"/>
        <v>0</v>
      </c>
      <c r="K100">
        <v>12</v>
      </c>
      <c r="P100" s="35">
        <v>13112860.418606741</v>
      </c>
      <c r="Q100" s="35">
        <v>13284482.856251929</v>
      </c>
      <c r="R100" s="35"/>
      <c r="S100" s="35"/>
    </row>
    <row r="101" spans="1:19" x14ac:dyDescent="0.55000000000000004">
      <c r="A101" s="3" t="s">
        <v>7</v>
      </c>
      <c r="B101" s="3">
        <v>2028</v>
      </c>
      <c r="C101" s="35">
        <v>7745438.8283905387</v>
      </c>
      <c r="D101" s="35">
        <v>4995586.3596817087</v>
      </c>
      <c r="E101" s="35"/>
      <c r="F101" s="35"/>
      <c r="G101">
        <f t="shared" si="4"/>
        <v>12741025.188072247</v>
      </c>
      <c r="H101">
        <f t="shared" si="5"/>
        <v>0</v>
      </c>
      <c r="I101">
        <f t="shared" si="6"/>
        <v>12.741025188072248</v>
      </c>
      <c r="J101">
        <f t="shared" si="7"/>
        <v>0</v>
      </c>
      <c r="K101">
        <v>12</v>
      </c>
      <c r="P101" s="35">
        <v>12723687.07001015</v>
      </c>
      <c r="Q101" s="35">
        <v>13163244.47696002</v>
      </c>
      <c r="R101" s="35"/>
      <c r="S101" s="35"/>
    </row>
    <row r="102" spans="1:19" x14ac:dyDescent="0.55000000000000004">
      <c r="A102" s="3" t="s">
        <v>8</v>
      </c>
      <c r="B102" s="3">
        <v>2028</v>
      </c>
      <c r="C102" s="35">
        <v>7633880.6324440753</v>
      </c>
      <c r="D102" s="35">
        <v>5207372.7186278543</v>
      </c>
      <c r="E102" s="35"/>
      <c r="F102" s="35"/>
      <c r="G102">
        <f t="shared" si="4"/>
        <v>12841253.35107193</v>
      </c>
      <c r="H102">
        <f t="shared" si="5"/>
        <v>0</v>
      </c>
      <c r="I102">
        <f t="shared" si="6"/>
        <v>12.841253351071929</v>
      </c>
      <c r="J102">
        <f t="shared" si="7"/>
        <v>0</v>
      </c>
      <c r="K102">
        <v>12</v>
      </c>
      <c r="P102" s="35">
        <v>12365290.156471567</v>
      </c>
      <c r="Q102" s="35">
        <v>12885929.98121047</v>
      </c>
      <c r="R102" s="35"/>
      <c r="S102" s="35"/>
    </row>
    <row r="103" spans="1:19" x14ac:dyDescent="0.55000000000000004">
      <c r="A103" s="3" t="s">
        <v>9</v>
      </c>
      <c r="B103" s="3">
        <v>2028</v>
      </c>
      <c r="C103" s="35">
        <v>7984966.9488130324</v>
      </c>
      <c r="D103" s="35">
        <v>4908077.4049867857</v>
      </c>
      <c r="E103" s="35"/>
      <c r="F103" s="35"/>
      <c r="G103">
        <f t="shared" si="4"/>
        <v>12893044.353799818</v>
      </c>
      <c r="H103">
        <f t="shared" si="5"/>
        <v>0</v>
      </c>
      <c r="I103">
        <f t="shared" si="6"/>
        <v>12.893044353799818</v>
      </c>
      <c r="J103">
        <f t="shared" si="7"/>
        <v>0</v>
      </c>
      <c r="K103">
        <v>12</v>
      </c>
      <c r="P103" s="35">
        <v>12087318.918846626</v>
      </c>
      <c r="Q103" s="35">
        <v>12464320.773356417</v>
      </c>
      <c r="R103" s="35"/>
      <c r="S103" s="35"/>
    </row>
    <row r="104" spans="1:19" x14ac:dyDescent="0.55000000000000004">
      <c r="A104" s="3" t="s">
        <v>10</v>
      </c>
      <c r="B104" s="3">
        <v>2028</v>
      </c>
      <c r="C104" s="35">
        <v>9784286.8208852932</v>
      </c>
      <c r="D104" s="35">
        <v>4816399.108539097</v>
      </c>
      <c r="E104" s="35"/>
      <c r="F104" s="35"/>
      <c r="G104">
        <f t="shared" si="4"/>
        <v>14600685.92942439</v>
      </c>
      <c r="H104">
        <f t="shared" si="5"/>
        <v>0</v>
      </c>
      <c r="I104">
        <f t="shared" si="6"/>
        <v>14.60068592942439</v>
      </c>
      <c r="J104">
        <f t="shared" si="7"/>
        <v>0</v>
      </c>
      <c r="K104">
        <v>12</v>
      </c>
      <c r="P104" s="35">
        <v>11779268.659097904</v>
      </c>
      <c r="Q104" s="35">
        <v>12215516.387587946</v>
      </c>
      <c r="R104" s="35"/>
      <c r="S104" s="35"/>
    </row>
    <row r="105" spans="1:19" x14ac:dyDescent="0.55000000000000004">
      <c r="A105" s="3" t="s">
        <v>11</v>
      </c>
      <c r="B105" s="3">
        <v>2028</v>
      </c>
      <c r="C105" s="35">
        <v>12046925.553331524</v>
      </c>
      <c r="D105" s="35">
        <v>4586103.532021014</v>
      </c>
      <c r="E105" s="35"/>
      <c r="F105" s="35"/>
      <c r="G105">
        <f t="shared" si="4"/>
        <v>16633029.085352538</v>
      </c>
      <c r="H105">
        <f t="shared" si="5"/>
        <v>0</v>
      </c>
      <c r="I105">
        <f t="shared" si="6"/>
        <v>16.63302908535254</v>
      </c>
      <c r="J105">
        <f t="shared" si="7"/>
        <v>0</v>
      </c>
      <c r="K105">
        <v>12</v>
      </c>
      <c r="P105" s="35">
        <v>11354317.912402816</v>
      </c>
      <c r="Q105" s="35">
        <v>11895463.177645599</v>
      </c>
      <c r="R105" s="35"/>
      <c r="S105" s="35"/>
    </row>
    <row r="106" spans="1:19" x14ac:dyDescent="0.55000000000000004">
      <c r="A106" s="3" t="s">
        <v>12</v>
      </c>
      <c r="B106" s="3">
        <v>2028</v>
      </c>
      <c r="C106" s="35">
        <v>12662386.197703334</v>
      </c>
      <c r="D106" s="35">
        <v>4549006.3294413211</v>
      </c>
      <c r="E106" s="35"/>
      <c r="F106" s="35"/>
      <c r="G106">
        <f t="shared" si="4"/>
        <v>17211392.527144656</v>
      </c>
      <c r="H106">
        <f t="shared" si="5"/>
        <v>0</v>
      </c>
      <c r="I106">
        <f t="shared" si="6"/>
        <v>17.211392527144657</v>
      </c>
      <c r="J106">
        <f t="shared" si="7"/>
        <v>0</v>
      </c>
      <c r="K106">
        <v>12</v>
      </c>
      <c r="P106" s="35">
        <v>10740577.777940955</v>
      </c>
      <c r="Q106" s="35">
        <v>11679561.695714664</v>
      </c>
      <c r="R106" s="35"/>
      <c r="S106" s="35"/>
    </row>
    <row r="107" spans="1:19" x14ac:dyDescent="0.55000000000000004">
      <c r="A107" s="3" t="s">
        <v>13</v>
      </c>
      <c r="B107" s="3">
        <v>2028</v>
      </c>
      <c r="C107" s="35">
        <v>12294942.638888424</v>
      </c>
      <c r="D107" s="35">
        <v>4519326.412375195</v>
      </c>
      <c r="E107" s="35"/>
      <c r="F107" s="35"/>
      <c r="G107">
        <f t="shared" si="4"/>
        <v>16814269.051263619</v>
      </c>
      <c r="H107">
        <f t="shared" si="5"/>
        <v>0</v>
      </c>
      <c r="I107">
        <f t="shared" si="6"/>
        <v>16.814269051263619</v>
      </c>
      <c r="J107">
        <f t="shared" si="7"/>
        <v>0</v>
      </c>
      <c r="K107">
        <v>12</v>
      </c>
      <c r="P107" s="35">
        <v>10081750.220541948</v>
      </c>
      <c r="Q107" s="35">
        <v>11542191.866458677</v>
      </c>
      <c r="R107" s="35"/>
      <c r="S107" s="35"/>
    </row>
    <row r="108" spans="1:19" x14ac:dyDescent="0.55000000000000004">
      <c r="A108" s="3" t="s">
        <v>14</v>
      </c>
      <c r="B108" s="3">
        <v>2028</v>
      </c>
      <c r="C108" s="35">
        <v>12375448.425065624</v>
      </c>
      <c r="D108" s="35">
        <v>4436903.2001478821</v>
      </c>
      <c r="E108" s="35"/>
      <c r="F108" s="35"/>
      <c r="G108">
        <f t="shared" si="4"/>
        <v>16812351.625213504</v>
      </c>
      <c r="H108">
        <f t="shared" si="5"/>
        <v>0</v>
      </c>
      <c r="I108">
        <f t="shared" si="6"/>
        <v>16.812351625213505</v>
      </c>
      <c r="J108">
        <f t="shared" si="7"/>
        <v>0</v>
      </c>
      <c r="K108">
        <v>12</v>
      </c>
      <c r="P108" s="35">
        <v>9875757.3299624976</v>
      </c>
      <c r="Q108" s="35">
        <v>11507628.798860537</v>
      </c>
      <c r="R108" s="35"/>
      <c r="S108" s="35"/>
    </row>
    <row r="109" spans="1:19" x14ac:dyDescent="0.55000000000000004">
      <c r="A109" s="3" t="s">
        <v>15</v>
      </c>
      <c r="B109" s="3">
        <v>2028</v>
      </c>
      <c r="C109" s="35">
        <v>12224126.075559186</v>
      </c>
      <c r="D109" s="35">
        <v>4530754.2521623475</v>
      </c>
      <c r="E109" s="35"/>
      <c r="F109" s="35"/>
      <c r="G109">
        <f t="shared" si="4"/>
        <v>16754880.327721532</v>
      </c>
      <c r="H109">
        <f t="shared" si="5"/>
        <v>0</v>
      </c>
      <c r="I109">
        <f t="shared" si="6"/>
        <v>16.754880327721533</v>
      </c>
      <c r="J109">
        <f t="shared" si="7"/>
        <v>0</v>
      </c>
      <c r="K109">
        <v>12</v>
      </c>
      <c r="P109" s="35">
        <v>9528002.9256368931</v>
      </c>
      <c r="Q109" s="35">
        <v>11608926.672467411</v>
      </c>
      <c r="R109" s="35"/>
      <c r="S109" s="35"/>
    </row>
    <row r="110" spans="1:19" x14ac:dyDescent="0.55000000000000004">
      <c r="A110" s="3" t="s">
        <v>16</v>
      </c>
      <c r="B110" s="3">
        <v>2028</v>
      </c>
      <c r="C110" s="35">
        <v>12073591.156246629</v>
      </c>
      <c r="D110" s="35">
        <v>4555646.4653210714</v>
      </c>
      <c r="E110" s="35"/>
      <c r="F110" s="35"/>
      <c r="G110">
        <f t="shared" si="4"/>
        <v>16629237.6215677</v>
      </c>
      <c r="H110">
        <f t="shared" si="5"/>
        <v>0</v>
      </c>
      <c r="I110">
        <f t="shared" si="6"/>
        <v>16.6292376215677</v>
      </c>
      <c r="J110">
        <f t="shared" si="7"/>
        <v>0</v>
      </c>
      <c r="K110">
        <v>12</v>
      </c>
      <c r="P110" s="35">
        <v>9261256.4274226781</v>
      </c>
      <c r="Q110" s="35">
        <v>11574561.892311784</v>
      </c>
      <c r="R110" s="35"/>
      <c r="S110" s="35"/>
    </row>
    <row r="111" spans="1:19" x14ac:dyDescent="0.55000000000000004">
      <c r="A111" s="3" t="s">
        <v>17</v>
      </c>
      <c r="B111" s="3">
        <v>2028</v>
      </c>
      <c r="C111" s="35">
        <v>11783572.761813357</v>
      </c>
      <c r="D111" s="35">
        <v>4763344.4045024263</v>
      </c>
      <c r="E111" s="35"/>
      <c r="F111" s="35"/>
      <c r="G111">
        <f t="shared" si="4"/>
        <v>16546917.166315783</v>
      </c>
      <c r="H111">
        <f t="shared" si="5"/>
        <v>0</v>
      </c>
      <c r="I111">
        <f t="shared" si="6"/>
        <v>16.546917166315783</v>
      </c>
      <c r="J111">
        <f t="shared" si="7"/>
        <v>0</v>
      </c>
      <c r="K111">
        <v>12</v>
      </c>
      <c r="P111" s="35">
        <v>8848267.5417263191</v>
      </c>
      <c r="Q111" s="35">
        <v>11621496.795473455</v>
      </c>
      <c r="R111" s="35"/>
      <c r="S111" s="35"/>
    </row>
    <row r="112" spans="1:19" x14ac:dyDescent="0.55000000000000004">
      <c r="A112" s="3" t="s">
        <v>6</v>
      </c>
      <c r="B112" s="3">
        <v>2029</v>
      </c>
      <c r="C112" s="35">
        <v>11315909.190237843</v>
      </c>
      <c r="D112" s="35">
        <v>4904162.7630467704</v>
      </c>
      <c r="E112" s="35"/>
      <c r="F112" s="35"/>
      <c r="G112">
        <f t="shared" si="4"/>
        <v>16220071.953284614</v>
      </c>
      <c r="H112">
        <f t="shared" si="5"/>
        <v>0</v>
      </c>
      <c r="I112">
        <f t="shared" si="6"/>
        <v>16.220071953284613</v>
      </c>
      <c r="J112">
        <f t="shared" si="7"/>
        <v>0</v>
      </c>
      <c r="K112">
        <v>12</v>
      </c>
      <c r="P112" s="35">
        <v>8480970.9543435369</v>
      </c>
      <c r="Q112" s="35">
        <v>11636594.86523339</v>
      </c>
      <c r="R112" s="35"/>
      <c r="S112" s="35"/>
    </row>
    <row r="113" spans="1:19" x14ac:dyDescent="0.55000000000000004">
      <c r="A113" s="3" t="s">
        <v>7</v>
      </c>
      <c r="B113" s="3">
        <v>2029</v>
      </c>
      <c r="C113" s="35">
        <v>10898337.439611938</v>
      </c>
      <c r="D113" s="35">
        <v>4943935.9289148739</v>
      </c>
      <c r="E113" s="35"/>
      <c r="F113" s="35"/>
      <c r="G113">
        <f t="shared" si="4"/>
        <v>15842273.368526813</v>
      </c>
      <c r="H113">
        <f t="shared" si="5"/>
        <v>0</v>
      </c>
      <c r="I113">
        <f t="shared" si="6"/>
        <v>15.842273368526813</v>
      </c>
      <c r="J113">
        <f t="shared" si="7"/>
        <v>0</v>
      </c>
      <c r="K113">
        <v>12</v>
      </c>
      <c r="P113" s="35">
        <v>8162626.4837369481</v>
      </c>
      <c r="Q113" s="35">
        <v>11534628.718876278</v>
      </c>
      <c r="R113" s="35"/>
      <c r="S113" s="35"/>
    </row>
    <row r="114" spans="1:19" x14ac:dyDescent="0.55000000000000004">
      <c r="A114" s="3" t="s">
        <v>8</v>
      </c>
      <c r="B114" s="3">
        <v>2029</v>
      </c>
      <c r="C114" s="35">
        <v>10700077.382102726</v>
      </c>
      <c r="D114" s="35">
        <v>4986370.6055767871</v>
      </c>
      <c r="E114" s="35"/>
      <c r="F114" s="35"/>
      <c r="G114">
        <f t="shared" si="4"/>
        <v>15686447.987679513</v>
      </c>
      <c r="H114">
        <f t="shared" si="5"/>
        <v>0</v>
      </c>
      <c r="I114">
        <f t="shared" si="6"/>
        <v>15.686447987679513</v>
      </c>
      <c r="J114">
        <f t="shared" si="7"/>
        <v>0</v>
      </c>
      <c r="K114">
        <v>12</v>
      </c>
      <c r="P114" s="35">
        <v>7950622.872183308</v>
      </c>
      <c r="Q114" s="35">
        <v>11224192.351708852</v>
      </c>
      <c r="R114" s="35"/>
      <c r="S114" s="35"/>
    </row>
    <row r="115" spans="1:19" x14ac:dyDescent="0.55000000000000004">
      <c r="A115" s="3" t="s">
        <v>9</v>
      </c>
      <c r="B115" s="3">
        <v>2029</v>
      </c>
      <c r="C115" s="35">
        <v>10723383.719750468</v>
      </c>
      <c r="D115" s="35">
        <v>4935803.4082528753</v>
      </c>
      <c r="E115" s="35"/>
      <c r="F115" s="35"/>
      <c r="G115">
        <f t="shared" si="4"/>
        <v>15659187.128003344</v>
      </c>
      <c r="H115">
        <f t="shared" si="5"/>
        <v>0</v>
      </c>
      <c r="I115">
        <f t="shared" si="6"/>
        <v>15.659187128003344</v>
      </c>
      <c r="J115">
        <f t="shared" si="7"/>
        <v>0</v>
      </c>
      <c r="K115">
        <v>12</v>
      </c>
      <c r="P115" s="35">
        <v>7802804.2768721329</v>
      </c>
      <c r="Q115" s="35">
        <v>10812767.463607091</v>
      </c>
      <c r="R115" s="35"/>
      <c r="S115" s="35"/>
    </row>
    <row r="116" spans="1:19" x14ac:dyDescent="0.55000000000000004">
      <c r="A116" s="3" t="s">
        <v>10</v>
      </c>
      <c r="B116" s="3">
        <v>2029</v>
      </c>
      <c r="C116" s="35">
        <v>11741780.795519551</v>
      </c>
      <c r="D116" s="35">
        <v>4826907.5975635508</v>
      </c>
      <c r="E116" s="35"/>
      <c r="F116" s="35"/>
      <c r="G116">
        <f t="shared" si="4"/>
        <v>16568688.393083103</v>
      </c>
      <c r="H116">
        <f t="shared" si="5"/>
        <v>0</v>
      </c>
      <c r="I116">
        <f t="shared" si="6"/>
        <v>16.568688393083104</v>
      </c>
      <c r="J116">
        <f t="shared" si="7"/>
        <v>0</v>
      </c>
      <c r="K116">
        <v>12</v>
      </c>
      <c r="P116" s="35">
        <v>8289553.2471984643</v>
      </c>
      <c r="Q116" s="35">
        <v>10542157.438331926</v>
      </c>
      <c r="R116" s="35"/>
      <c r="S116" s="35"/>
    </row>
    <row r="117" spans="1:19" x14ac:dyDescent="0.55000000000000004">
      <c r="A117" s="3" t="s">
        <v>11</v>
      </c>
      <c r="B117" s="3">
        <v>2029</v>
      </c>
      <c r="C117" s="35">
        <v>11785635.226668108</v>
      </c>
      <c r="D117" s="35">
        <v>4772954.7169779614</v>
      </c>
      <c r="E117" s="35"/>
      <c r="F117" s="35"/>
      <c r="G117">
        <f t="shared" si="4"/>
        <v>16558589.94364607</v>
      </c>
      <c r="H117">
        <f t="shared" si="5"/>
        <v>0</v>
      </c>
      <c r="I117">
        <f t="shared" si="6"/>
        <v>16.558589943646069</v>
      </c>
      <c r="J117">
        <f t="shared" si="7"/>
        <v>0</v>
      </c>
      <c r="K117">
        <v>12</v>
      </c>
      <c r="P117" s="35">
        <v>9059535.3873916194</v>
      </c>
      <c r="Q117" s="35">
        <v>10175363.477962879</v>
      </c>
      <c r="R117" s="35"/>
      <c r="S117" s="35"/>
    </row>
    <row r="118" spans="1:19" x14ac:dyDescent="0.55000000000000004">
      <c r="A118" s="3" t="s">
        <v>12</v>
      </c>
      <c r="B118" s="3">
        <v>2029</v>
      </c>
      <c r="C118" s="35">
        <v>11283322.367737189</v>
      </c>
      <c r="D118" s="35">
        <v>4787299.1091766264</v>
      </c>
      <c r="E118" s="35"/>
      <c r="F118" s="35"/>
      <c r="G118">
        <f t="shared" si="4"/>
        <v>16070621.476913815</v>
      </c>
      <c r="H118">
        <f t="shared" si="5"/>
        <v>0</v>
      </c>
      <c r="I118">
        <f t="shared" si="6"/>
        <v>16.070621476913814</v>
      </c>
      <c r="J118">
        <f t="shared" si="7"/>
        <v>0</v>
      </c>
      <c r="K118">
        <v>12</v>
      </c>
      <c r="P118" s="35">
        <v>8857373.7321470231</v>
      </c>
      <c r="Q118" s="35">
        <v>9908261.6903008204</v>
      </c>
      <c r="R118" s="35"/>
      <c r="S118" s="35"/>
    </row>
    <row r="119" spans="1:19" x14ac:dyDescent="0.55000000000000004">
      <c r="A119" s="3" t="s">
        <v>13</v>
      </c>
      <c r="B119" s="3">
        <v>2029</v>
      </c>
      <c r="C119" s="35">
        <v>10622018.037563551</v>
      </c>
      <c r="D119" s="35">
        <v>4845880.3295270372</v>
      </c>
      <c r="E119" s="35"/>
      <c r="F119" s="35"/>
      <c r="G119">
        <f t="shared" si="4"/>
        <v>15467898.367090588</v>
      </c>
      <c r="H119">
        <f t="shared" si="5"/>
        <v>0</v>
      </c>
      <c r="I119">
        <f t="shared" si="6"/>
        <v>15.467898367090589</v>
      </c>
      <c r="J119">
        <f t="shared" si="7"/>
        <v>0</v>
      </c>
      <c r="K119">
        <v>12</v>
      </c>
      <c r="P119" s="35">
        <v>8374991.3176110843</v>
      </c>
      <c r="Q119" s="35">
        <v>9774725.300769493</v>
      </c>
      <c r="R119" s="35"/>
      <c r="S119" s="35"/>
    </row>
    <row r="120" spans="1:19" x14ac:dyDescent="0.55000000000000004">
      <c r="A120" s="3" t="s">
        <v>14</v>
      </c>
      <c r="B120" s="3">
        <v>2029</v>
      </c>
      <c r="C120" s="35">
        <v>10364866.373189418</v>
      </c>
      <c r="D120" s="35">
        <v>5571449.6507775215</v>
      </c>
      <c r="E120" s="35"/>
      <c r="F120" s="35"/>
      <c r="G120">
        <f t="shared" si="4"/>
        <v>15936316.023966938</v>
      </c>
      <c r="H120">
        <f t="shared" si="5"/>
        <v>0</v>
      </c>
      <c r="I120">
        <f t="shared" si="6"/>
        <v>15.936316023966938</v>
      </c>
      <c r="J120">
        <f t="shared" si="7"/>
        <v>0</v>
      </c>
      <c r="K120">
        <v>12</v>
      </c>
      <c r="P120" s="35">
        <v>8262750.3583675316</v>
      </c>
      <c r="Q120" s="35">
        <v>9602607.8358176295</v>
      </c>
      <c r="R120" s="35"/>
      <c r="S120" s="35"/>
    </row>
    <row r="121" spans="1:19" x14ac:dyDescent="0.55000000000000004">
      <c r="A121" s="3" t="s">
        <v>15</v>
      </c>
      <c r="B121" s="3">
        <v>2029</v>
      </c>
      <c r="C121" s="35">
        <v>10006728.378104473</v>
      </c>
      <c r="D121" s="35">
        <v>5758564.058528142</v>
      </c>
      <c r="E121" s="35"/>
      <c r="F121" s="35"/>
      <c r="G121">
        <f t="shared" si="4"/>
        <v>15765292.436632615</v>
      </c>
      <c r="H121">
        <f t="shared" si="5"/>
        <v>0</v>
      </c>
      <c r="I121">
        <f t="shared" si="6"/>
        <v>15.765292436632615</v>
      </c>
      <c r="J121">
        <f t="shared" si="7"/>
        <v>0</v>
      </c>
      <c r="K121">
        <v>12</v>
      </c>
      <c r="P121" s="35">
        <v>8087969.2374981176</v>
      </c>
      <c r="Q121" s="35">
        <v>9525701.2610273305</v>
      </c>
      <c r="R121" s="35"/>
      <c r="S121" s="35"/>
    </row>
    <row r="122" spans="1:19" x14ac:dyDescent="0.55000000000000004">
      <c r="A122" s="3" t="s">
        <v>16</v>
      </c>
      <c r="B122" s="3">
        <v>2029</v>
      </c>
      <c r="C122" s="35">
        <v>9686666.5211763531</v>
      </c>
      <c r="D122" s="35">
        <v>5852398.2666930305</v>
      </c>
      <c r="E122" s="35"/>
      <c r="F122" s="35"/>
      <c r="G122">
        <f t="shared" si="4"/>
        <v>15539064.787869383</v>
      </c>
      <c r="H122">
        <f t="shared" si="5"/>
        <v>0</v>
      </c>
      <c r="I122">
        <f t="shared" si="6"/>
        <v>15.539064787869382</v>
      </c>
      <c r="J122">
        <f t="shared" si="7"/>
        <v>0</v>
      </c>
      <c r="K122">
        <v>12</v>
      </c>
      <c r="P122" s="35">
        <v>7966138.1929127872</v>
      </c>
      <c r="Q122" s="35">
        <v>9394135.262933379</v>
      </c>
      <c r="R122" s="35"/>
      <c r="S122" s="35"/>
    </row>
    <row r="123" spans="1:19" x14ac:dyDescent="0.55000000000000004">
      <c r="A123" s="3" t="s">
        <v>17</v>
      </c>
      <c r="B123" s="3">
        <v>2029</v>
      </c>
      <c r="C123" s="35">
        <v>9273589.5241969042</v>
      </c>
      <c r="D123" s="35">
        <v>6047200.7300714441</v>
      </c>
      <c r="E123" s="35"/>
      <c r="F123" s="35"/>
      <c r="G123">
        <f t="shared" si="4"/>
        <v>15320790.254268348</v>
      </c>
      <c r="H123">
        <f t="shared" si="5"/>
        <v>0</v>
      </c>
      <c r="I123">
        <f t="shared" si="6"/>
        <v>15.320790254268347</v>
      </c>
      <c r="J123">
        <f t="shared" si="7"/>
        <v>0</v>
      </c>
      <c r="K123">
        <v>12</v>
      </c>
      <c r="P123" s="35">
        <v>7692729.0336887604</v>
      </c>
      <c r="Q123" s="35">
        <v>9346235.3913031295</v>
      </c>
      <c r="R123" s="35"/>
      <c r="S123" s="35"/>
    </row>
    <row r="124" spans="1:19" x14ac:dyDescent="0.55000000000000004">
      <c r="A124" s="3" t="s">
        <v>6</v>
      </c>
      <c r="B124" s="3">
        <v>2030</v>
      </c>
      <c r="C124" s="35">
        <v>8914932.062876191</v>
      </c>
      <c r="D124" s="35">
        <v>6135016.1560146017</v>
      </c>
      <c r="E124" s="35"/>
      <c r="F124" s="35"/>
      <c r="G124">
        <f t="shared" si="4"/>
        <v>15049948.218890794</v>
      </c>
      <c r="H124">
        <f t="shared" si="5"/>
        <v>0</v>
      </c>
      <c r="I124">
        <f t="shared" si="6"/>
        <v>15.049948218890794</v>
      </c>
      <c r="J124">
        <f t="shared" si="7"/>
        <v>0</v>
      </c>
      <c r="K124">
        <v>12</v>
      </c>
      <c r="P124" s="35">
        <v>7302271.3205935331</v>
      </c>
      <c r="Q124" s="35">
        <v>9430237.6594362855</v>
      </c>
      <c r="R124" s="35"/>
      <c r="S124" s="35"/>
    </row>
    <row r="125" spans="1:19" x14ac:dyDescent="0.55000000000000004">
      <c r="A125" s="3" t="s">
        <v>7</v>
      </c>
      <c r="B125" s="3">
        <v>2030</v>
      </c>
      <c r="C125" s="35">
        <v>8633952.7854032926</v>
      </c>
      <c r="D125" s="35">
        <v>6185819.6116780434</v>
      </c>
      <c r="E125" s="35"/>
      <c r="F125" s="35"/>
      <c r="G125">
        <f t="shared" si="4"/>
        <v>14819772.397081336</v>
      </c>
      <c r="H125">
        <f t="shared" si="5"/>
        <v>0</v>
      </c>
      <c r="I125">
        <f t="shared" si="6"/>
        <v>14.819772397081335</v>
      </c>
      <c r="J125">
        <f t="shared" si="7"/>
        <v>0</v>
      </c>
      <c r="K125">
        <v>12</v>
      </c>
      <c r="P125" s="35">
        <v>6985464.286965833</v>
      </c>
      <c r="Q125" s="35">
        <v>9425258.576451242</v>
      </c>
      <c r="R125" s="35"/>
      <c r="S125" s="35"/>
    </row>
    <row r="126" spans="1:19" x14ac:dyDescent="0.55000000000000004">
      <c r="A126" s="3" t="s">
        <v>8</v>
      </c>
      <c r="B126" s="3">
        <v>2030</v>
      </c>
      <c r="C126" s="35">
        <v>8367590.6044344977</v>
      </c>
      <c r="D126" s="35">
        <v>6007018.8555478882</v>
      </c>
      <c r="E126" s="35"/>
      <c r="F126" s="35"/>
      <c r="G126">
        <f t="shared" si="4"/>
        <v>14374609.459982386</v>
      </c>
      <c r="H126">
        <f t="shared" si="5"/>
        <v>0</v>
      </c>
      <c r="I126">
        <f t="shared" si="6"/>
        <v>14.374609459982386</v>
      </c>
      <c r="J126">
        <f t="shared" si="7"/>
        <v>0</v>
      </c>
      <c r="K126">
        <v>12</v>
      </c>
      <c r="P126" s="35">
        <v>6817368.5884372676</v>
      </c>
      <c r="Q126" s="35">
        <v>9197366.090804508</v>
      </c>
      <c r="R126" s="35"/>
      <c r="S126" s="35"/>
    </row>
    <row r="127" spans="1:19" x14ac:dyDescent="0.55000000000000004">
      <c r="A127" s="3" t="s">
        <v>9</v>
      </c>
      <c r="B127" s="3">
        <v>2030</v>
      </c>
      <c r="C127" s="35">
        <v>8351508.3134123832</v>
      </c>
      <c r="D127" s="35">
        <v>5690698.2615643181</v>
      </c>
      <c r="E127" s="35"/>
      <c r="F127" s="35"/>
      <c r="G127">
        <f t="shared" si="4"/>
        <v>14042206.574976701</v>
      </c>
      <c r="H127">
        <f t="shared" si="5"/>
        <v>0</v>
      </c>
      <c r="I127">
        <f t="shared" si="6"/>
        <v>14.042206574976701</v>
      </c>
      <c r="J127">
        <f t="shared" si="7"/>
        <v>0</v>
      </c>
      <c r="K127">
        <v>12</v>
      </c>
      <c r="P127" s="35">
        <v>6885538.9613546617</v>
      </c>
      <c r="Q127" s="35">
        <v>8899709.9924424905</v>
      </c>
      <c r="R127" s="35"/>
      <c r="S127" s="35"/>
    </row>
    <row r="128" spans="1:19" x14ac:dyDescent="0.55000000000000004">
      <c r="A128" s="3" t="s">
        <v>10</v>
      </c>
      <c r="B128" s="3">
        <v>2030</v>
      </c>
      <c r="C128" s="35">
        <v>9310274.2747263145</v>
      </c>
      <c r="D128" s="35">
        <v>5497622.0071734423</v>
      </c>
      <c r="E128" s="35"/>
      <c r="F128" s="35"/>
      <c r="G128">
        <f t="shared" si="4"/>
        <v>14807896.281899758</v>
      </c>
      <c r="H128">
        <f t="shared" si="5"/>
        <v>0</v>
      </c>
      <c r="I128">
        <f t="shared" si="6"/>
        <v>14.807896281899758</v>
      </c>
      <c r="J128">
        <f t="shared" si="7"/>
        <v>0</v>
      </c>
      <c r="K128">
        <v>12</v>
      </c>
      <c r="P128" s="35">
        <v>7116523.4764175694</v>
      </c>
      <c r="Q128" s="35">
        <v>8646781.3853314575</v>
      </c>
      <c r="R128" s="35"/>
      <c r="S128" s="35"/>
    </row>
    <row r="129" spans="1:19" x14ac:dyDescent="0.55000000000000004">
      <c r="A129" s="3" t="s">
        <v>11</v>
      </c>
      <c r="B129" s="3">
        <v>2030</v>
      </c>
      <c r="C129" s="35">
        <v>9575858.5362036414</v>
      </c>
      <c r="D129" s="35">
        <v>5314196.8369597495</v>
      </c>
      <c r="E129" s="35"/>
      <c r="F129" s="35"/>
      <c r="G129">
        <f t="shared" si="4"/>
        <v>14890055.373163391</v>
      </c>
      <c r="H129">
        <f t="shared" si="5"/>
        <v>0</v>
      </c>
      <c r="I129">
        <f t="shared" si="6"/>
        <v>14.89005537316339</v>
      </c>
      <c r="J129">
        <f t="shared" si="7"/>
        <v>0</v>
      </c>
      <c r="K129">
        <v>12</v>
      </c>
      <c r="P129" s="35">
        <v>6902867.2863612752</v>
      </c>
      <c r="Q129" s="35">
        <v>8302644.6545346715</v>
      </c>
      <c r="R129" s="35"/>
      <c r="S129" s="35"/>
    </row>
    <row r="130" spans="1:19" x14ac:dyDescent="0.55000000000000004">
      <c r="A130" s="3" t="s">
        <v>12</v>
      </c>
      <c r="B130" s="3">
        <v>2030</v>
      </c>
      <c r="C130" s="35">
        <v>9267819.1460178625</v>
      </c>
      <c r="D130" s="35">
        <v>5103888.4290375318</v>
      </c>
      <c r="E130" s="35"/>
      <c r="F130" s="35"/>
      <c r="G130">
        <f t="shared" si="4"/>
        <v>14371707.575055394</v>
      </c>
      <c r="H130">
        <f t="shared" si="5"/>
        <v>0</v>
      </c>
      <c r="I130">
        <f t="shared" si="6"/>
        <v>14.371707575055394</v>
      </c>
      <c r="J130">
        <f t="shared" si="7"/>
        <v>0</v>
      </c>
      <c r="K130">
        <v>12</v>
      </c>
      <c r="P130" s="35">
        <v>6408249.2234637681</v>
      </c>
      <c r="Q130" s="35">
        <v>8075996.5053126896</v>
      </c>
      <c r="R130" s="35"/>
      <c r="S130" s="35"/>
    </row>
    <row r="131" spans="1:19" x14ac:dyDescent="0.55000000000000004">
      <c r="A131" s="3" t="s">
        <v>13</v>
      </c>
      <c r="B131" s="3">
        <v>2030</v>
      </c>
      <c r="C131" s="35">
        <v>8751815.5299028326</v>
      </c>
      <c r="D131" s="35">
        <v>4996431.8688272377</v>
      </c>
      <c r="E131" s="35"/>
      <c r="F131" s="35"/>
      <c r="G131">
        <f t="shared" si="4"/>
        <v>13748247.398730069</v>
      </c>
      <c r="H131">
        <f t="shared" si="5"/>
        <v>0</v>
      </c>
      <c r="I131">
        <f t="shared" si="6"/>
        <v>13.748247398730069</v>
      </c>
      <c r="J131">
        <f t="shared" si="7"/>
        <v>0</v>
      </c>
      <c r="K131">
        <v>12</v>
      </c>
      <c r="P131" s="35">
        <v>5854730.5315242037</v>
      </c>
      <c r="Q131" s="35">
        <v>7965187.4202955738</v>
      </c>
      <c r="R131" s="35"/>
      <c r="S131" s="35"/>
    </row>
    <row r="132" spans="1:19" x14ac:dyDescent="0.55000000000000004">
      <c r="A132" s="3" t="s">
        <v>14</v>
      </c>
      <c r="B132" s="3">
        <v>2030</v>
      </c>
      <c r="C132" s="35">
        <v>8558377.9594574384</v>
      </c>
      <c r="D132" s="35">
        <v>4959446.5738900062</v>
      </c>
      <c r="E132" s="35"/>
      <c r="F132" s="35"/>
      <c r="G132">
        <f t="shared" si="4"/>
        <v>13517824.533347445</v>
      </c>
      <c r="H132">
        <f t="shared" si="5"/>
        <v>0</v>
      </c>
      <c r="I132">
        <f t="shared" si="6"/>
        <v>13.517824533347445</v>
      </c>
      <c r="J132">
        <f t="shared" si="7"/>
        <v>0</v>
      </c>
      <c r="K132">
        <v>12</v>
      </c>
      <c r="P132" s="35">
        <v>5584323.6372570544</v>
      </c>
      <c r="Q132" s="35">
        <v>7915726.2745897109</v>
      </c>
      <c r="R132" s="35"/>
      <c r="S132" s="35"/>
    </row>
    <row r="133" spans="1:19" x14ac:dyDescent="0.55000000000000004">
      <c r="A133" s="3" t="s">
        <v>15</v>
      </c>
      <c r="B133" s="3">
        <v>2030</v>
      </c>
      <c r="C133" s="35">
        <v>8485058.6480765585</v>
      </c>
      <c r="D133" s="35">
        <v>5141899.485829303</v>
      </c>
      <c r="E133" s="35"/>
      <c r="F133" s="35"/>
      <c r="G133">
        <f t="shared" si="4"/>
        <v>13626958.133905862</v>
      </c>
      <c r="H133">
        <f t="shared" si="5"/>
        <v>0</v>
      </c>
      <c r="I133">
        <f t="shared" si="6"/>
        <v>13.626958133905861</v>
      </c>
      <c r="J133">
        <f t="shared" si="7"/>
        <v>0</v>
      </c>
      <c r="K133">
        <v>12</v>
      </c>
      <c r="P133" s="35">
        <v>5556449.0618053759</v>
      </c>
      <c r="Q133" s="35">
        <v>8209421.3795912443</v>
      </c>
      <c r="R133" s="35"/>
      <c r="S133" s="35"/>
    </row>
    <row r="134" spans="1:19" x14ac:dyDescent="0.55000000000000004">
      <c r="A134" s="3" t="s">
        <v>16</v>
      </c>
      <c r="B134" s="3">
        <v>2030</v>
      </c>
      <c r="C134" s="35">
        <v>8209981.502480302</v>
      </c>
      <c r="D134" s="35">
        <v>5188565.3123024255</v>
      </c>
      <c r="E134" s="35"/>
      <c r="F134" s="35"/>
      <c r="G134">
        <f t="shared" si="4"/>
        <v>13398546.814782728</v>
      </c>
      <c r="H134">
        <f t="shared" si="5"/>
        <v>0</v>
      </c>
      <c r="I134">
        <f t="shared" si="6"/>
        <v>13.398546814782728</v>
      </c>
      <c r="J134">
        <f t="shared" si="7"/>
        <v>0</v>
      </c>
      <c r="K134">
        <v>12</v>
      </c>
      <c r="P134" s="35">
        <v>5544211.577310469</v>
      </c>
      <c r="Q134" s="35">
        <v>8380970.8300337</v>
      </c>
      <c r="R134" s="35"/>
      <c r="S134" s="35"/>
    </row>
    <row r="135" spans="1:19" x14ac:dyDescent="0.55000000000000004">
      <c r="A135" s="3" t="s">
        <v>17</v>
      </c>
      <c r="B135" s="3">
        <v>2030</v>
      </c>
      <c r="C135" s="35">
        <v>7845643.2333879042</v>
      </c>
      <c r="D135" s="35">
        <v>5457513.9869940998</v>
      </c>
      <c r="E135" s="35"/>
      <c r="F135" s="35"/>
      <c r="G135">
        <f t="shared" si="4"/>
        <v>13303157.220382005</v>
      </c>
      <c r="H135">
        <f t="shared" si="5"/>
        <v>0</v>
      </c>
      <c r="I135">
        <f t="shared" si="6"/>
        <v>13.303157220382005</v>
      </c>
      <c r="J135">
        <f t="shared" si="7"/>
        <v>0</v>
      </c>
      <c r="K135">
        <v>12</v>
      </c>
      <c r="P135" s="35">
        <v>5359512.3051236952</v>
      </c>
      <c r="Q135" s="35">
        <v>8596706.6154372357</v>
      </c>
      <c r="R135" s="35"/>
      <c r="S135" s="35"/>
    </row>
    <row r="136" spans="1:19" x14ac:dyDescent="0.55000000000000004">
      <c r="A136" s="3" t="s">
        <v>6</v>
      </c>
      <c r="B136" s="3">
        <v>2031</v>
      </c>
      <c r="C136" s="35">
        <v>7486335.7525632521</v>
      </c>
      <c r="D136" s="35">
        <v>5847113.9150720574</v>
      </c>
      <c r="E136" s="35"/>
      <c r="F136" s="35"/>
      <c r="G136">
        <f t="shared" si="4"/>
        <v>13333449.66763531</v>
      </c>
      <c r="H136">
        <f t="shared" si="5"/>
        <v>0</v>
      </c>
      <c r="I136">
        <f t="shared" si="6"/>
        <v>13.33344966763531</v>
      </c>
      <c r="J136">
        <f t="shared" si="7"/>
        <v>0</v>
      </c>
      <c r="K136">
        <v>12</v>
      </c>
      <c r="P136" s="35">
        <v>5326427.8213484483</v>
      </c>
      <c r="Q136" s="35">
        <v>9182010.2884325255</v>
      </c>
      <c r="R136" s="35"/>
      <c r="S136" s="35"/>
    </row>
    <row r="137" spans="1:19" x14ac:dyDescent="0.55000000000000004">
      <c r="A137" s="3" t="s">
        <v>7</v>
      </c>
      <c r="B137" s="3">
        <v>2031</v>
      </c>
      <c r="C137" s="35">
        <v>7209745.4359292863</v>
      </c>
      <c r="D137" s="35">
        <v>6107343.1523190876</v>
      </c>
      <c r="E137" s="35"/>
      <c r="F137" s="35"/>
      <c r="G137">
        <f t="shared" si="4"/>
        <v>13317088.588248374</v>
      </c>
      <c r="H137">
        <f t="shared" si="5"/>
        <v>0</v>
      </c>
      <c r="I137">
        <f t="shared" si="6"/>
        <v>13.317088588248374</v>
      </c>
      <c r="J137">
        <f t="shared" si="7"/>
        <v>0</v>
      </c>
      <c r="K137">
        <v>12</v>
      </c>
      <c r="P137" s="35">
        <v>5316494.9618077921</v>
      </c>
      <c r="Q137" s="35">
        <v>9516847.0155621544</v>
      </c>
      <c r="R137" s="35"/>
      <c r="S137" s="35"/>
    </row>
    <row r="138" spans="1:19" x14ac:dyDescent="0.55000000000000004">
      <c r="A138" s="3" t="s">
        <v>8</v>
      </c>
      <c r="B138" s="3">
        <v>2031</v>
      </c>
      <c r="C138" s="35">
        <v>6988775.914160599</v>
      </c>
      <c r="D138" s="35">
        <v>6534085.9437797749</v>
      </c>
      <c r="E138" s="35"/>
      <c r="F138" s="35"/>
      <c r="G138">
        <f t="shared" si="4"/>
        <v>13522861.857940374</v>
      </c>
      <c r="H138">
        <f t="shared" si="5"/>
        <v>0</v>
      </c>
      <c r="I138">
        <f t="shared" si="6"/>
        <v>13.522861857940374</v>
      </c>
      <c r="J138">
        <f t="shared" si="7"/>
        <v>0</v>
      </c>
      <c r="K138">
        <v>12</v>
      </c>
      <c r="P138" s="35">
        <v>5357177.9768695049</v>
      </c>
      <c r="Q138" s="35">
        <v>9503702.7630445417</v>
      </c>
      <c r="R138" s="35"/>
      <c r="S138" s="35"/>
    </row>
    <row r="139" spans="1:19" x14ac:dyDescent="0.55000000000000004">
      <c r="A139" s="3" t="s">
        <v>9</v>
      </c>
      <c r="B139" s="3">
        <v>2031</v>
      </c>
      <c r="C139" s="35">
        <v>6918973.2671725573</v>
      </c>
      <c r="D139" s="35">
        <v>6618805.1520415954</v>
      </c>
      <c r="E139" s="35"/>
      <c r="F139" s="35"/>
      <c r="G139">
        <f t="shared" si="4"/>
        <v>13537778.419214152</v>
      </c>
      <c r="H139">
        <f t="shared" si="5"/>
        <v>0</v>
      </c>
      <c r="I139">
        <f t="shared" si="6"/>
        <v>13.537778419214153</v>
      </c>
      <c r="J139">
        <f t="shared" si="7"/>
        <v>0</v>
      </c>
      <c r="K139">
        <v>12</v>
      </c>
      <c r="P139" s="35">
        <v>5898801.5935026733</v>
      </c>
      <c r="Q139" s="35">
        <v>9209449.7869486101</v>
      </c>
      <c r="R139" s="35"/>
      <c r="S139" s="35"/>
    </row>
    <row r="140" spans="1:19" x14ac:dyDescent="0.55000000000000004">
      <c r="A140" s="3" t="s">
        <v>10</v>
      </c>
      <c r="B140" s="3">
        <v>2031</v>
      </c>
      <c r="C140" s="35">
        <v>9990705.2963136677</v>
      </c>
      <c r="D140" s="35">
        <v>6452454.3394813295</v>
      </c>
      <c r="E140" s="35"/>
      <c r="F140" s="35"/>
      <c r="G140">
        <f t="shared" si="4"/>
        <v>16443159.635794997</v>
      </c>
      <c r="H140">
        <f t="shared" si="5"/>
        <v>0</v>
      </c>
      <c r="I140">
        <f t="shared" si="6"/>
        <v>16.443159635794999</v>
      </c>
      <c r="J140">
        <f t="shared" si="7"/>
        <v>0</v>
      </c>
      <c r="K140">
        <v>12</v>
      </c>
      <c r="P140" s="35">
        <v>7707502.1727929171</v>
      </c>
      <c r="Q140" s="35">
        <v>9008647.1792315915</v>
      </c>
      <c r="R140" s="35"/>
      <c r="S140" s="35"/>
    </row>
    <row r="141" spans="1:19" x14ac:dyDescent="0.55000000000000004">
      <c r="A141" s="3" t="s">
        <v>11</v>
      </c>
      <c r="B141" s="3">
        <v>2031</v>
      </c>
      <c r="C141" s="35">
        <v>11633337.331600985</v>
      </c>
      <c r="D141" s="35">
        <v>6495959.8029496875</v>
      </c>
      <c r="E141" s="35"/>
      <c r="F141" s="35"/>
      <c r="G141">
        <f t="shared" si="4"/>
        <v>18129297.134550672</v>
      </c>
      <c r="H141">
        <f t="shared" si="5"/>
        <v>0</v>
      </c>
      <c r="I141">
        <f t="shared" si="6"/>
        <v>18.129297134550672</v>
      </c>
      <c r="J141">
        <f t="shared" si="7"/>
        <v>0</v>
      </c>
      <c r="K141">
        <v>12</v>
      </c>
      <c r="P141" s="35">
        <v>9604231.2424009964</v>
      </c>
      <c r="Q141" s="35">
        <v>8623263.7720233612</v>
      </c>
      <c r="R141" s="35"/>
      <c r="S141" s="35"/>
    </row>
    <row r="142" spans="1:19" x14ac:dyDescent="0.55000000000000004">
      <c r="A142" s="3" t="s">
        <v>12</v>
      </c>
      <c r="B142" s="3">
        <v>2031</v>
      </c>
      <c r="C142" s="35">
        <v>12088534.290086849</v>
      </c>
      <c r="D142" s="35">
        <v>6652786.4145598309</v>
      </c>
      <c r="E142" s="35"/>
      <c r="F142" s="35"/>
      <c r="G142">
        <f t="shared" si="4"/>
        <v>18741320.704646681</v>
      </c>
      <c r="H142">
        <f t="shared" si="5"/>
        <v>0</v>
      </c>
      <c r="I142">
        <f t="shared" si="6"/>
        <v>18.741320704646679</v>
      </c>
      <c r="J142">
        <f t="shared" si="7"/>
        <v>0</v>
      </c>
      <c r="K142">
        <v>12</v>
      </c>
      <c r="P142" s="35">
        <v>9992224.7156544961</v>
      </c>
      <c r="Q142" s="35">
        <v>8284912.154490931</v>
      </c>
      <c r="R142" s="35"/>
      <c r="S142" s="35"/>
    </row>
    <row r="143" spans="1:19" x14ac:dyDescent="0.55000000000000004">
      <c r="A143" s="3" t="s">
        <v>13</v>
      </c>
      <c r="B143" s="3">
        <v>2031</v>
      </c>
      <c r="C143" s="35">
        <v>11813405.090996334</v>
      </c>
      <c r="D143" s="35">
        <v>6578019.0763809104</v>
      </c>
      <c r="E143" s="35"/>
      <c r="F143" s="35"/>
      <c r="G143">
        <f t="shared" si="4"/>
        <v>18391424.167377245</v>
      </c>
      <c r="H143">
        <f t="shared" si="5"/>
        <v>0</v>
      </c>
      <c r="I143">
        <f t="shared" si="6"/>
        <v>18.391424167377245</v>
      </c>
      <c r="J143">
        <f t="shared" si="7"/>
        <v>0</v>
      </c>
      <c r="K143">
        <v>12</v>
      </c>
      <c r="P143" s="35">
        <v>9242261.1006840207</v>
      </c>
      <c r="Q143" s="35">
        <v>8608320.8200706039</v>
      </c>
      <c r="R143" s="35"/>
      <c r="S143" s="35"/>
    </row>
    <row r="144" spans="1:19" x14ac:dyDescent="0.55000000000000004">
      <c r="A144" s="3" t="s">
        <v>14</v>
      </c>
      <c r="B144" s="3">
        <v>2031</v>
      </c>
      <c r="C144" s="35">
        <v>11681298.684638552</v>
      </c>
      <c r="D144" s="35">
        <v>6425689.436975278</v>
      </c>
      <c r="E144" s="35"/>
      <c r="F144" s="35"/>
      <c r="G144">
        <f t="shared" si="4"/>
        <v>18106988.12161383</v>
      </c>
      <c r="H144">
        <f t="shared" si="5"/>
        <v>0</v>
      </c>
      <c r="I144">
        <f t="shared" si="6"/>
        <v>18.106988121613831</v>
      </c>
      <c r="J144">
        <f t="shared" si="7"/>
        <v>0</v>
      </c>
      <c r="K144">
        <v>12</v>
      </c>
      <c r="P144" s="35">
        <v>8745527.0402783062</v>
      </c>
      <c r="Q144" s="35">
        <v>8738407.8925739676</v>
      </c>
      <c r="R144" s="35"/>
      <c r="S144" s="35"/>
    </row>
    <row r="145" spans="1:19" x14ac:dyDescent="0.55000000000000004">
      <c r="A145" s="3" t="s">
        <v>15</v>
      </c>
      <c r="B145" s="3">
        <v>2031</v>
      </c>
      <c r="C145" s="35">
        <v>12510314.340255592</v>
      </c>
      <c r="D145" s="35">
        <v>6647683.4212992107</v>
      </c>
      <c r="E145" s="35"/>
      <c r="F145" s="35"/>
      <c r="G145">
        <f t="shared" ref="G145:G208" si="8">C145+D145</f>
        <v>19157997.761554804</v>
      </c>
      <c r="H145">
        <f t="shared" ref="H145:H208" si="9">E145+F145</f>
        <v>0</v>
      </c>
      <c r="I145">
        <f t="shared" ref="I145:I208" si="10">G145/1000000</f>
        <v>19.157997761554803</v>
      </c>
      <c r="J145">
        <f t="shared" ref="J145:J208" si="11">H145/1000000</f>
        <v>0</v>
      </c>
      <c r="K145">
        <v>12</v>
      </c>
      <c r="P145" s="35">
        <v>8810115.2160646375</v>
      </c>
      <c r="Q145" s="35">
        <v>8788962.4355200659</v>
      </c>
      <c r="R145" s="35"/>
      <c r="S145" s="35"/>
    </row>
    <row r="146" spans="1:19" x14ac:dyDescent="0.55000000000000004">
      <c r="A146" s="3" t="s">
        <v>16</v>
      </c>
      <c r="B146" s="3">
        <v>2031</v>
      </c>
      <c r="C146" s="35">
        <v>12579596.051879341</v>
      </c>
      <c r="D146" s="35">
        <v>6687221.9169147331</v>
      </c>
      <c r="E146" s="35"/>
      <c r="F146" s="35"/>
      <c r="G146">
        <f t="shared" si="8"/>
        <v>19266817.968794074</v>
      </c>
      <c r="H146">
        <f t="shared" si="9"/>
        <v>0</v>
      </c>
      <c r="I146">
        <f t="shared" si="10"/>
        <v>19.266817968794072</v>
      </c>
      <c r="J146">
        <f t="shared" si="11"/>
        <v>0</v>
      </c>
      <c r="K146">
        <v>12</v>
      </c>
      <c r="P146" s="35">
        <v>8771398.59349747</v>
      </c>
      <c r="Q146" s="35">
        <v>8698655.0691652503</v>
      </c>
      <c r="R146" s="35"/>
      <c r="S146" s="35"/>
    </row>
    <row r="147" spans="1:19" x14ac:dyDescent="0.55000000000000004">
      <c r="A147" s="3" t="s">
        <v>17</v>
      </c>
      <c r="B147" s="3">
        <v>2031</v>
      </c>
      <c r="C147" s="35">
        <v>12397749.192890001</v>
      </c>
      <c r="D147" s="35">
        <v>6843340.1062952764</v>
      </c>
      <c r="E147" s="35"/>
      <c r="F147" s="35"/>
      <c r="G147">
        <f t="shared" si="8"/>
        <v>19241089.299185276</v>
      </c>
      <c r="H147">
        <f t="shared" si="9"/>
        <v>0</v>
      </c>
      <c r="I147">
        <f t="shared" si="10"/>
        <v>19.241089299185276</v>
      </c>
      <c r="J147">
        <f t="shared" si="11"/>
        <v>0</v>
      </c>
      <c r="K147">
        <v>12</v>
      </c>
      <c r="P147" s="35">
        <v>8535548.118569117</v>
      </c>
      <c r="Q147" s="35">
        <v>8726078.549407253</v>
      </c>
      <c r="R147" s="35"/>
      <c r="S147" s="35"/>
    </row>
    <row r="148" spans="1:19" x14ac:dyDescent="0.55000000000000004">
      <c r="A148" s="3" t="s">
        <v>6</v>
      </c>
      <c r="B148" s="3">
        <v>2032</v>
      </c>
      <c r="C148" s="35">
        <v>11972493.979502629</v>
      </c>
      <c r="D148" s="35">
        <v>6967538.384871481</v>
      </c>
      <c r="E148" s="35"/>
      <c r="F148" s="35"/>
      <c r="G148">
        <f t="shared" si="8"/>
        <v>18940032.364374109</v>
      </c>
      <c r="H148">
        <f t="shared" si="9"/>
        <v>0</v>
      </c>
      <c r="I148">
        <f t="shared" si="10"/>
        <v>18.940032364374108</v>
      </c>
      <c r="J148">
        <f t="shared" si="11"/>
        <v>0</v>
      </c>
      <c r="K148">
        <v>12</v>
      </c>
      <c r="P148" s="35">
        <v>8226741.3543488961</v>
      </c>
      <c r="Q148" s="35">
        <v>8788669.4208308179</v>
      </c>
      <c r="R148" s="35"/>
      <c r="S148" s="35"/>
    </row>
    <row r="149" spans="1:19" x14ac:dyDescent="0.55000000000000004">
      <c r="A149" s="3" t="s">
        <v>7</v>
      </c>
      <c r="B149" s="3">
        <v>2032</v>
      </c>
      <c r="C149" s="35">
        <v>11634096.892423192</v>
      </c>
      <c r="D149" s="35">
        <v>7246389.574315914</v>
      </c>
      <c r="E149" s="35"/>
      <c r="F149" s="35"/>
      <c r="G149">
        <f t="shared" si="8"/>
        <v>18880486.466739107</v>
      </c>
      <c r="H149">
        <f t="shared" si="9"/>
        <v>0</v>
      </c>
      <c r="I149">
        <f t="shared" si="10"/>
        <v>18.880486466739107</v>
      </c>
      <c r="J149">
        <f t="shared" si="11"/>
        <v>0</v>
      </c>
      <c r="K149">
        <v>12</v>
      </c>
      <c r="P149" s="35">
        <v>7935683.8214301318</v>
      </c>
      <c r="Q149" s="35">
        <v>8748117.9431364499</v>
      </c>
      <c r="R149" s="35"/>
      <c r="S149" s="35"/>
    </row>
    <row r="150" spans="1:19" x14ac:dyDescent="0.55000000000000004">
      <c r="A150" s="3" t="s">
        <v>8</v>
      </c>
      <c r="B150" s="3">
        <v>2032</v>
      </c>
      <c r="C150" s="35">
        <v>11422866.249330511</v>
      </c>
      <c r="D150" s="35">
        <v>7275161.2777515948</v>
      </c>
      <c r="E150" s="35"/>
      <c r="F150" s="35"/>
      <c r="G150">
        <f t="shared" si="8"/>
        <v>18698027.527082108</v>
      </c>
      <c r="H150">
        <f t="shared" si="9"/>
        <v>0</v>
      </c>
      <c r="I150">
        <f t="shared" si="10"/>
        <v>18.698027527082107</v>
      </c>
      <c r="J150">
        <f t="shared" si="11"/>
        <v>0</v>
      </c>
      <c r="K150">
        <v>12</v>
      </c>
      <c r="P150" s="35">
        <v>7717430.7354209423</v>
      </c>
      <c r="Q150" s="35">
        <v>8612445.8764245324</v>
      </c>
      <c r="R150" s="35"/>
      <c r="S150" s="35"/>
    </row>
    <row r="151" spans="1:19" x14ac:dyDescent="0.55000000000000004">
      <c r="A151" s="3" t="s">
        <v>9</v>
      </c>
      <c r="B151" s="3">
        <v>2032</v>
      </c>
      <c r="C151" s="35">
        <v>12982713.608993225</v>
      </c>
      <c r="D151" s="35">
        <v>7114035.5459623002</v>
      </c>
      <c r="E151" s="35"/>
      <c r="F151" s="35"/>
      <c r="G151">
        <f t="shared" si="8"/>
        <v>20096749.154955525</v>
      </c>
      <c r="H151">
        <f t="shared" si="9"/>
        <v>0</v>
      </c>
      <c r="I151">
        <f t="shared" si="10"/>
        <v>20.096749154955525</v>
      </c>
      <c r="J151">
        <f t="shared" si="11"/>
        <v>0</v>
      </c>
      <c r="K151">
        <v>12</v>
      </c>
      <c r="P151" s="35">
        <v>8113494.0280406848</v>
      </c>
      <c r="Q151" s="35">
        <v>8275666.7593108555</v>
      </c>
      <c r="R151" s="35"/>
      <c r="S151" s="35"/>
    </row>
    <row r="152" spans="1:19" x14ac:dyDescent="0.55000000000000004">
      <c r="A152" s="3" t="s">
        <v>10</v>
      </c>
      <c r="B152" s="3">
        <v>2032</v>
      </c>
      <c r="C152" s="35">
        <v>14578491.900014183</v>
      </c>
      <c r="D152" s="35">
        <v>6993294.4134905124</v>
      </c>
      <c r="E152" s="35"/>
      <c r="F152" s="35"/>
      <c r="G152">
        <f t="shared" si="8"/>
        <v>21571786.313504696</v>
      </c>
      <c r="H152">
        <f t="shared" si="9"/>
        <v>0</v>
      </c>
      <c r="I152">
        <f t="shared" si="10"/>
        <v>21.571786313504695</v>
      </c>
      <c r="J152">
        <f t="shared" si="11"/>
        <v>0</v>
      </c>
      <c r="K152">
        <v>12</v>
      </c>
      <c r="P152" s="35">
        <v>9195320.2671420928</v>
      </c>
      <c r="Q152" s="35">
        <v>8005256.2121220035</v>
      </c>
      <c r="R152" s="35"/>
      <c r="S152" s="35"/>
    </row>
    <row r="153" spans="1:19" x14ac:dyDescent="0.55000000000000004">
      <c r="A153" s="3" t="s">
        <v>11</v>
      </c>
      <c r="B153" s="3">
        <v>2032</v>
      </c>
      <c r="C153" s="35">
        <v>16400417.649962086</v>
      </c>
      <c r="D153" s="35">
        <v>7029159.0986200916</v>
      </c>
      <c r="E153" s="35"/>
      <c r="F153" s="35"/>
      <c r="G153">
        <f t="shared" si="8"/>
        <v>23429576.748582177</v>
      </c>
      <c r="H153">
        <f t="shared" si="9"/>
        <v>0</v>
      </c>
      <c r="I153">
        <f t="shared" si="10"/>
        <v>23.429576748582178</v>
      </c>
      <c r="J153">
        <f t="shared" si="11"/>
        <v>0</v>
      </c>
      <c r="K153">
        <v>12</v>
      </c>
      <c r="P153" s="35">
        <v>9441193.5593377091</v>
      </c>
      <c r="Q153" s="35">
        <v>7672550.141974532</v>
      </c>
      <c r="R153" s="35"/>
      <c r="S153" s="35"/>
    </row>
    <row r="154" spans="1:19" x14ac:dyDescent="0.55000000000000004">
      <c r="A154" s="3" t="s">
        <v>12</v>
      </c>
      <c r="B154" s="3">
        <v>2032</v>
      </c>
      <c r="C154" s="35">
        <v>16404542.478880875</v>
      </c>
      <c r="D154" s="35">
        <v>7179981.5453441404</v>
      </c>
      <c r="E154" s="35"/>
      <c r="F154" s="35"/>
      <c r="G154">
        <f t="shared" si="8"/>
        <v>23584524.024225015</v>
      </c>
      <c r="H154">
        <f t="shared" si="9"/>
        <v>0</v>
      </c>
      <c r="I154">
        <f t="shared" si="10"/>
        <v>23.584524024225015</v>
      </c>
      <c r="J154">
        <f t="shared" si="11"/>
        <v>0</v>
      </c>
      <c r="K154">
        <v>12</v>
      </c>
      <c r="P154" s="35">
        <v>9040556.7323166821</v>
      </c>
      <c r="Q154" s="35">
        <v>7426752.1840690002</v>
      </c>
      <c r="R154" s="35"/>
      <c r="S154" s="35"/>
    </row>
    <row r="155" spans="1:19" x14ac:dyDescent="0.55000000000000004">
      <c r="A155" s="3" t="s">
        <v>13</v>
      </c>
      <c r="B155" s="3">
        <v>2032</v>
      </c>
      <c r="C155" s="35">
        <v>15916077.854283474</v>
      </c>
      <c r="D155" s="35">
        <v>7292395.0917468192</v>
      </c>
      <c r="E155" s="35"/>
      <c r="F155" s="35"/>
      <c r="G155">
        <f t="shared" si="8"/>
        <v>23208472.946030293</v>
      </c>
      <c r="H155">
        <f t="shared" si="9"/>
        <v>0</v>
      </c>
      <c r="I155">
        <f t="shared" si="10"/>
        <v>23.208472946030291</v>
      </c>
      <c r="J155">
        <f t="shared" si="11"/>
        <v>0</v>
      </c>
      <c r="K155">
        <v>12</v>
      </c>
      <c r="P155" s="35">
        <v>8596644.6349475756</v>
      </c>
      <c r="Q155" s="35">
        <v>7340858.1549656838</v>
      </c>
      <c r="R155" s="35"/>
      <c r="S155" s="35"/>
    </row>
    <row r="156" spans="1:19" x14ac:dyDescent="0.55000000000000004">
      <c r="A156" s="3" t="s">
        <v>14</v>
      </c>
      <c r="B156" s="3">
        <v>2032</v>
      </c>
      <c r="C156" s="35">
        <v>15517539.774216248</v>
      </c>
      <c r="D156" s="35">
        <v>7220011.0198655147</v>
      </c>
      <c r="E156" s="35"/>
      <c r="F156" s="35"/>
      <c r="G156">
        <f t="shared" si="8"/>
        <v>22737550.794081762</v>
      </c>
      <c r="H156">
        <f t="shared" si="9"/>
        <v>0</v>
      </c>
      <c r="I156">
        <f t="shared" si="10"/>
        <v>22.737550794081763</v>
      </c>
      <c r="J156">
        <f t="shared" si="11"/>
        <v>0</v>
      </c>
      <c r="K156">
        <v>12</v>
      </c>
      <c r="P156" s="35">
        <v>8333398.7860850003</v>
      </c>
      <c r="Q156" s="35">
        <v>7207004.2341663986</v>
      </c>
      <c r="R156" s="35"/>
      <c r="S156" s="35"/>
    </row>
    <row r="157" spans="1:19" x14ac:dyDescent="0.55000000000000004">
      <c r="A157" s="3" t="s">
        <v>15</v>
      </c>
      <c r="B157" s="3">
        <v>2032</v>
      </c>
      <c r="C157" s="35">
        <v>15198241.828920042</v>
      </c>
      <c r="D157" s="35">
        <v>7323181.1444716062</v>
      </c>
      <c r="E157" s="35"/>
      <c r="F157" s="35"/>
      <c r="G157">
        <f t="shared" si="8"/>
        <v>22521422.973391648</v>
      </c>
      <c r="H157">
        <f t="shared" si="9"/>
        <v>0</v>
      </c>
      <c r="I157">
        <f t="shared" si="10"/>
        <v>22.521422973391648</v>
      </c>
      <c r="J157">
        <f t="shared" si="11"/>
        <v>0</v>
      </c>
      <c r="K157">
        <v>12</v>
      </c>
      <c r="P157" s="35">
        <v>9066766.3325180449</v>
      </c>
      <c r="Q157" s="35">
        <v>7304514.3243232649</v>
      </c>
      <c r="R157" s="35"/>
      <c r="S157" s="35"/>
    </row>
    <row r="158" spans="1:19" x14ac:dyDescent="0.55000000000000004">
      <c r="A158" s="3" t="s">
        <v>16</v>
      </c>
      <c r="B158" s="3">
        <v>2032</v>
      </c>
      <c r="C158" s="35">
        <v>14899085.816171689</v>
      </c>
      <c r="D158" s="35">
        <v>7326438.8219575128</v>
      </c>
      <c r="E158" s="35"/>
      <c r="F158" s="35"/>
      <c r="G158">
        <f t="shared" si="8"/>
        <v>22225524.638129201</v>
      </c>
      <c r="H158">
        <f t="shared" si="9"/>
        <v>0</v>
      </c>
      <c r="I158">
        <f t="shared" si="10"/>
        <v>22.225524638129201</v>
      </c>
      <c r="J158">
        <f t="shared" si="11"/>
        <v>0</v>
      </c>
      <c r="K158">
        <v>12</v>
      </c>
      <c r="P158" s="35">
        <v>9064780.0537095591</v>
      </c>
      <c r="Q158" s="35">
        <v>7238915.096256732</v>
      </c>
      <c r="R158" s="35"/>
      <c r="S158" s="35"/>
    </row>
    <row r="159" spans="1:19" x14ac:dyDescent="0.55000000000000004">
      <c r="A159" s="3" t="s">
        <v>17</v>
      </c>
      <c r="B159" s="3">
        <v>2032</v>
      </c>
      <c r="C159" s="35">
        <v>14560109.465308066</v>
      </c>
      <c r="D159" s="35">
        <v>7415800.7050087843</v>
      </c>
      <c r="E159" s="35"/>
      <c r="F159" s="35"/>
      <c r="G159">
        <f t="shared" si="8"/>
        <v>21975910.170316853</v>
      </c>
      <c r="H159">
        <f t="shared" si="9"/>
        <v>0</v>
      </c>
      <c r="I159">
        <f t="shared" si="10"/>
        <v>21.975910170316851</v>
      </c>
      <c r="J159">
        <f t="shared" si="11"/>
        <v>0</v>
      </c>
      <c r="K159">
        <v>12</v>
      </c>
      <c r="P159" s="35">
        <v>8890063.297165202</v>
      </c>
      <c r="Q159" s="35">
        <v>7250146.6031859526</v>
      </c>
      <c r="R159" s="35"/>
      <c r="S159" s="35"/>
    </row>
    <row r="160" spans="1:19" x14ac:dyDescent="0.55000000000000004">
      <c r="A160" s="3" t="s">
        <v>6</v>
      </c>
      <c r="B160" s="3">
        <v>2033</v>
      </c>
      <c r="C160" s="35">
        <v>14090640.85245789</v>
      </c>
      <c r="D160" s="35">
        <v>7654656.4709033063</v>
      </c>
      <c r="E160" s="35"/>
      <c r="F160" s="35"/>
      <c r="G160">
        <f t="shared" si="8"/>
        <v>21745297.323361196</v>
      </c>
      <c r="H160">
        <f t="shared" si="9"/>
        <v>0</v>
      </c>
      <c r="I160">
        <f t="shared" si="10"/>
        <v>21.745297323361196</v>
      </c>
      <c r="J160">
        <f t="shared" si="11"/>
        <v>0</v>
      </c>
      <c r="K160">
        <v>12</v>
      </c>
      <c r="P160" s="35">
        <v>8551154.7024926916</v>
      </c>
      <c r="Q160" s="35">
        <v>7331591.1348762587</v>
      </c>
      <c r="R160" s="35"/>
      <c r="S160" s="35"/>
    </row>
    <row r="161" spans="1:19" x14ac:dyDescent="0.55000000000000004">
      <c r="A161" s="3" t="s">
        <v>7</v>
      </c>
      <c r="B161" s="3">
        <v>2033</v>
      </c>
      <c r="C161" s="35">
        <v>13726866.108008791</v>
      </c>
      <c r="D161" s="35">
        <v>7759369.0052084662</v>
      </c>
      <c r="E161" s="35"/>
      <c r="F161" s="35"/>
      <c r="G161">
        <f t="shared" si="8"/>
        <v>21486235.113217257</v>
      </c>
      <c r="H161">
        <f t="shared" si="9"/>
        <v>0</v>
      </c>
      <c r="I161">
        <f t="shared" si="10"/>
        <v>21.486235113217258</v>
      </c>
      <c r="J161">
        <f t="shared" si="11"/>
        <v>0</v>
      </c>
      <c r="K161">
        <v>12</v>
      </c>
      <c r="P161" s="35">
        <v>8357317.8929716498</v>
      </c>
      <c r="Q161" s="35">
        <v>7287135.3955199197</v>
      </c>
      <c r="R161" s="35"/>
      <c r="S161" s="35"/>
    </row>
    <row r="162" spans="1:19" x14ac:dyDescent="0.55000000000000004">
      <c r="A162" s="3" t="s">
        <v>8</v>
      </c>
      <c r="B162" s="3">
        <v>2033</v>
      </c>
      <c r="C162" s="35">
        <v>13310832.459592331</v>
      </c>
      <c r="D162" s="35">
        <v>7791815.5404561078</v>
      </c>
      <c r="E162" s="35"/>
      <c r="F162" s="35"/>
      <c r="G162">
        <f t="shared" si="8"/>
        <v>21102648.00004844</v>
      </c>
      <c r="H162">
        <f t="shared" si="9"/>
        <v>0</v>
      </c>
      <c r="I162">
        <f t="shared" si="10"/>
        <v>21.10264800004844</v>
      </c>
      <c r="J162">
        <f t="shared" si="11"/>
        <v>0</v>
      </c>
      <c r="K162">
        <v>12</v>
      </c>
      <c r="P162" s="35">
        <v>8437789.4945209771</v>
      </c>
      <c r="Q162" s="35">
        <v>7137700.4226734685</v>
      </c>
      <c r="R162" s="35"/>
      <c r="S162" s="35"/>
    </row>
    <row r="163" spans="1:19" x14ac:dyDescent="0.55000000000000004">
      <c r="A163" s="3" t="s">
        <v>9</v>
      </c>
      <c r="B163" s="3">
        <v>2033</v>
      </c>
      <c r="C163" s="35">
        <v>13516523.84644332</v>
      </c>
      <c r="D163" s="35">
        <v>7543691.6105628982</v>
      </c>
      <c r="E163" s="35"/>
      <c r="F163" s="35"/>
      <c r="G163">
        <f t="shared" si="8"/>
        <v>21060215.457006216</v>
      </c>
      <c r="H163">
        <f t="shared" si="9"/>
        <v>0</v>
      </c>
      <c r="I163">
        <f t="shared" si="10"/>
        <v>21.060215457006215</v>
      </c>
      <c r="J163">
        <f t="shared" si="11"/>
        <v>0</v>
      </c>
      <c r="K163">
        <v>12</v>
      </c>
      <c r="P163" s="35">
        <v>8670945.402924845</v>
      </c>
      <c r="Q163" s="35">
        <v>6805648.0909561859</v>
      </c>
      <c r="R163" s="35"/>
      <c r="S163" s="35"/>
    </row>
    <row r="164" spans="1:19" x14ac:dyDescent="0.55000000000000004">
      <c r="A164" s="3" t="s">
        <v>10</v>
      </c>
      <c r="B164" s="3">
        <v>2033</v>
      </c>
      <c r="C164" s="35">
        <v>13974607.125833651</v>
      </c>
      <c r="D164" s="35">
        <v>7432391.7482966753</v>
      </c>
      <c r="E164" s="35"/>
      <c r="F164" s="35"/>
      <c r="G164">
        <f t="shared" si="8"/>
        <v>21406998.874130327</v>
      </c>
      <c r="H164">
        <f t="shared" si="9"/>
        <v>0</v>
      </c>
      <c r="I164">
        <f t="shared" si="10"/>
        <v>21.406998874130327</v>
      </c>
      <c r="J164">
        <f t="shared" si="11"/>
        <v>0</v>
      </c>
      <c r="K164">
        <v>12</v>
      </c>
      <c r="P164" s="35">
        <v>9579951.6801268812</v>
      </c>
      <c r="Q164" s="35">
        <v>6559495.9263279438</v>
      </c>
      <c r="R164" s="35"/>
      <c r="S164" s="35"/>
    </row>
    <row r="165" spans="1:19" x14ac:dyDescent="0.55000000000000004">
      <c r="A165" s="3" t="s">
        <v>11</v>
      </c>
      <c r="B165" s="3">
        <v>2033</v>
      </c>
      <c r="C165" s="35">
        <v>14524365.410820343</v>
      </c>
      <c r="D165" s="35">
        <v>7213624.6812467538</v>
      </c>
      <c r="E165" s="35"/>
      <c r="F165" s="35"/>
      <c r="G165">
        <f t="shared" si="8"/>
        <v>21737990.092067096</v>
      </c>
      <c r="H165">
        <f t="shared" si="9"/>
        <v>0</v>
      </c>
      <c r="I165">
        <f t="shared" si="10"/>
        <v>21.737990092067097</v>
      </c>
      <c r="J165">
        <f t="shared" si="11"/>
        <v>0</v>
      </c>
      <c r="K165">
        <v>12</v>
      </c>
      <c r="P165" s="35">
        <v>9703005.1841954216</v>
      </c>
      <c r="Q165" s="35">
        <v>6236970.4806015911</v>
      </c>
      <c r="R165" s="35"/>
      <c r="S165" s="35"/>
    </row>
    <row r="166" spans="1:19" x14ac:dyDescent="0.55000000000000004">
      <c r="A166" s="3" t="s">
        <v>12</v>
      </c>
      <c r="B166" s="3">
        <v>2033</v>
      </c>
      <c r="C166" s="35">
        <v>14502362.386465916</v>
      </c>
      <c r="D166" s="35">
        <v>7228598.7429859014</v>
      </c>
      <c r="E166" s="35"/>
      <c r="F166" s="35"/>
      <c r="G166">
        <f t="shared" si="8"/>
        <v>21730961.129451819</v>
      </c>
      <c r="H166">
        <f t="shared" si="9"/>
        <v>0</v>
      </c>
      <c r="I166">
        <f t="shared" si="10"/>
        <v>21.730961129451817</v>
      </c>
      <c r="J166">
        <f t="shared" si="11"/>
        <v>0</v>
      </c>
      <c r="K166">
        <v>12</v>
      </c>
      <c r="P166" s="35">
        <v>9449557.142312916</v>
      </c>
      <c r="Q166" s="35">
        <v>6038046.1324572442</v>
      </c>
      <c r="R166" s="35"/>
      <c r="S166" s="35"/>
    </row>
    <row r="167" spans="1:19" x14ac:dyDescent="0.55000000000000004">
      <c r="A167" s="3" t="s">
        <v>13</v>
      </c>
      <c r="B167" s="3">
        <v>2033</v>
      </c>
      <c r="C167" s="35">
        <v>14166648.527374161</v>
      </c>
      <c r="D167" s="35">
        <v>7264863.6021566764</v>
      </c>
      <c r="E167" s="35"/>
      <c r="F167" s="35"/>
      <c r="G167">
        <f t="shared" si="8"/>
        <v>21431512.12953084</v>
      </c>
      <c r="H167">
        <f t="shared" si="9"/>
        <v>0</v>
      </c>
      <c r="I167">
        <f t="shared" si="10"/>
        <v>21.431512129530841</v>
      </c>
      <c r="J167">
        <f t="shared" si="11"/>
        <v>0</v>
      </c>
      <c r="K167">
        <v>12</v>
      </c>
      <c r="P167" s="35">
        <v>9047996.83253772</v>
      </c>
      <c r="Q167" s="35">
        <v>5995317.1035291292</v>
      </c>
      <c r="R167" s="35"/>
      <c r="S167" s="35"/>
    </row>
    <row r="168" spans="1:19" x14ac:dyDescent="0.55000000000000004">
      <c r="A168" s="3" t="s">
        <v>14</v>
      </c>
      <c r="B168" s="3">
        <v>2033</v>
      </c>
      <c r="C168" s="35">
        <v>13906470.410064755</v>
      </c>
      <c r="D168" s="35">
        <v>7228230.6013476234</v>
      </c>
      <c r="E168" s="35"/>
      <c r="F168" s="35"/>
      <c r="G168">
        <f t="shared" si="8"/>
        <v>21134701.011412378</v>
      </c>
      <c r="H168">
        <f t="shared" si="9"/>
        <v>0</v>
      </c>
      <c r="I168">
        <f t="shared" si="10"/>
        <v>21.134701011412378</v>
      </c>
      <c r="J168">
        <f t="shared" si="11"/>
        <v>0</v>
      </c>
      <c r="K168">
        <v>12</v>
      </c>
      <c r="P168" s="35">
        <v>8763785.3751672786</v>
      </c>
      <c r="Q168" s="35">
        <v>5885085.9519416476</v>
      </c>
      <c r="R168" s="35"/>
      <c r="S168" s="35"/>
    </row>
    <row r="169" spans="1:19" x14ac:dyDescent="0.55000000000000004">
      <c r="A169" s="3" t="s">
        <v>15</v>
      </c>
      <c r="B169" s="3">
        <v>2033</v>
      </c>
      <c r="C169" s="35">
        <v>13634682.229519026</v>
      </c>
      <c r="D169" s="35">
        <v>7305157.2718090303</v>
      </c>
      <c r="E169" s="35"/>
      <c r="F169" s="35"/>
      <c r="G169">
        <f t="shared" si="8"/>
        <v>20939839.501328059</v>
      </c>
      <c r="H169">
        <f t="shared" si="9"/>
        <v>0</v>
      </c>
      <c r="I169">
        <f t="shared" si="10"/>
        <v>20.939839501328059</v>
      </c>
      <c r="J169">
        <f t="shared" si="11"/>
        <v>0</v>
      </c>
      <c r="K169">
        <v>12</v>
      </c>
      <c r="P169" s="35">
        <v>8563594.7068827581</v>
      </c>
      <c r="Q169" s="35">
        <v>6058933.7996209143</v>
      </c>
      <c r="R169" s="35"/>
      <c r="S169" s="35"/>
    </row>
    <row r="170" spans="1:19" x14ac:dyDescent="0.55000000000000004">
      <c r="A170" s="3" t="s">
        <v>16</v>
      </c>
      <c r="B170" s="3">
        <v>2033</v>
      </c>
      <c r="C170" s="35">
        <v>13410563.683333702</v>
      </c>
      <c r="D170" s="35">
        <v>7277518.5391673278</v>
      </c>
      <c r="E170" s="35"/>
      <c r="F170" s="35"/>
      <c r="G170">
        <f t="shared" si="8"/>
        <v>20688082.222501032</v>
      </c>
      <c r="H170">
        <f t="shared" si="9"/>
        <v>0</v>
      </c>
      <c r="I170">
        <f t="shared" si="10"/>
        <v>20.688082222501031</v>
      </c>
      <c r="J170">
        <f t="shared" si="11"/>
        <v>0</v>
      </c>
      <c r="K170">
        <v>12</v>
      </c>
      <c r="P170" s="35">
        <v>8305196.4512241893</v>
      </c>
      <c r="Q170" s="35">
        <v>6159605.655913651</v>
      </c>
      <c r="R170" s="35"/>
      <c r="S170" s="35"/>
    </row>
    <row r="171" spans="1:19" x14ac:dyDescent="0.55000000000000004">
      <c r="A171" s="3" t="s">
        <v>17</v>
      </c>
      <c r="B171" s="3">
        <v>2033</v>
      </c>
      <c r="C171" s="35">
        <v>13101488.714827422</v>
      </c>
      <c r="D171" s="35">
        <v>7384588.4582393831</v>
      </c>
      <c r="E171" s="35"/>
      <c r="F171" s="35"/>
      <c r="G171">
        <f t="shared" si="8"/>
        <v>20486077.173066806</v>
      </c>
      <c r="H171">
        <f t="shared" si="9"/>
        <v>0</v>
      </c>
      <c r="I171">
        <f t="shared" si="10"/>
        <v>20.486077173066807</v>
      </c>
      <c r="J171">
        <f t="shared" si="11"/>
        <v>0</v>
      </c>
      <c r="K171">
        <v>12</v>
      </c>
      <c r="P171" s="35">
        <v>7957743.8826982491</v>
      </c>
      <c r="Q171" s="35">
        <v>6353852.980183674</v>
      </c>
      <c r="R171" s="35"/>
      <c r="S171" s="35"/>
    </row>
    <row r="172" spans="1:19" x14ac:dyDescent="0.55000000000000004">
      <c r="A172" s="3" t="s">
        <v>6</v>
      </c>
      <c r="B172" s="3">
        <v>2034</v>
      </c>
      <c r="C172" s="35">
        <v>12643096.056665149</v>
      </c>
      <c r="D172" s="35">
        <v>7546132.4162029764</v>
      </c>
      <c r="E172" s="35"/>
      <c r="F172" s="35"/>
      <c r="G172">
        <f t="shared" si="8"/>
        <v>20189228.472868126</v>
      </c>
      <c r="H172">
        <f t="shared" si="9"/>
        <v>0</v>
      </c>
      <c r="I172">
        <f t="shared" si="10"/>
        <v>20.189228472868127</v>
      </c>
      <c r="J172">
        <f t="shared" si="11"/>
        <v>0</v>
      </c>
      <c r="K172">
        <v>12</v>
      </c>
      <c r="P172" s="35">
        <v>7652975.2393001132</v>
      </c>
      <c r="Q172" s="35">
        <v>6447904.2670972245</v>
      </c>
      <c r="R172" s="35"/>
      <c r="S172" s="35"/>
    </row>
    <row r="173" spans="1:19" x14ac:dyDescent="0.55000000000000004">
      <c r="A173" s="3" t="s">
        <v>7</v>
      </c>
      <c r="B173" s="3">
        <v>2034</v>
      </c>
      <c r="C173" s="35">
        <v>12299642.06876443</v>
      </c>
      <c r="D173" s="35">
        <v>7643937.4213963877</v>
      </c>
      <c r="E173" s="35"/>
      <c r="F173" s="35"/>
      <c r="G173">
        <f t="shared" si="8"/>
        <v>19943579.490160815</v>
      </c>
      <c r="H173">
        <f t="shared" si="9"/>
        <v>0</v>
      </c>
      <c r="I173">
        <f t="shared" si="10"/>
        <v>19.943579490160815</v>
      </c>
      <c r="J173">
        <f t="shared" si="11"/>
        <v>0</v>
      </c>
      <c r="K173">
        <v>12</v>
      </c>
      <c r="P173" s="35">
        <v>7477095.2260565162</v>
      </c>
      <c r="Q173" s="35">
        <v>6445635.2726506088</v>
      </c>
      <c r="R173" s="35"/>
      <c r="S173" s="35"/>
    </row>
    <row r="174" spans="1:19" x14ac:dyDescent="0.55000000000000004">
      <c r="A174" s="3" t="s">
        <v>8</v>
      </c>
      <c r="B174" s="3">
        <v>2034</v>
      </c>
      <c r="C174" s="35">
        <v>11875632.51598249</v>
      </c>
      <c r="D174" s="35">
        <v>7683046.8748089056</v>
      </c>
      <c r="E174" s="35"/>
      <c r="F174" s="35"/>
      <c r="G174">
        <f t="shared" si="8"/>
        <v>19558679.390791394</v>
      </c>
      <c r="H174">
        <f t="shared" si="9"/>
        <v>0</v>
      </c>
      <c r="I174">
        <f t="shared" si="10"/>
        <v>19.558679390791394</v>
      </c>
      <c r="J174">
        <f t="shared" si="11"/>
        <v>0</v>
      </c>
      <c r="K174">
        <v>12</v>
      </c>
      <c r="P174" s="35">
        <v>7369778.7563185832</v>
      </c>
      <c r="Q174" s="35">
        <v>6275910.8805428436</v>
      </c>
      <c r="R174" s="35"/>
      <c r="S174" s="35"/>
    </row>
    <row r="175" spans="1:19" x14ac:dyDescent="0.55000000000000004">
      <c r="A175" s="3" t="s">
        <v>9</v>
      </c>
      <c r="B175" s="3">
        <v>2034</v>
      </c>
      <c r="C175" s="35">
        <v>11657818.68746428</v>
      </c>
      <c r="D175" s="35">
        <v>7588744.0475620115</v>
      </c>
      <c r="E175" s="35"/>
      <c r="F175" s="35"/>
      <c r="G175">
        <f t="shared" si="8"/>
        <v>19246562.735026293</v>
      </c>
      <c r="H175">
        <f t="shared" si="9"/>
        <v>0</v>
      </c>
      <c r="I175">
        <f t="shared" si="10"/>
        <v>19.246562735026291</v>
      </c>
      <c r="J175">
        <f t="shared" si="11"/>
        <v>0</v>
      </c>
      <c r="K175">
        <v>12</v>
      </c>
      <c r="P175" s="35">
        <v>7817977.0645070635</v>
      </c>
      <c r="Q175" s="35">
        <v>5905838.7068478419</v>
      </c>
      <c r="R175" s="35"/>
      <c r="S175" s="35"/>
    </row>
    <row r="176" spans="1:19" x14ac:dyDescent="0.55000000000000004">
      <c r="A176" s="3" t="s">
        <v>10</v>
      </c>
      <c r="B176" s="3">
        <v>2034</v>
      </c>
      <c r="C176" s="35">
        <v>13116155.235589415</v>
      </c>
      <c r="D176" s="35">
        <v>7456589.9010385694</v>
      </c>
      <c r="E176" s="35"/>
      <c r="F176" s="35"/>
      <c r="G176">
        <f t="shared" si="8"/>
        <v>20572745.136627983</v>
      </c>
      <c r="H176">
        <f t="shared" si="9"/>
        <v>0</v>
      </c>
      <c r="I176">
        <f t="shared" si="10"/>
        <v>20.572745136627983</v>
      </c>
      <c r="J176">
        <f t="shared" si="11"/>
        <v>0</v>
      </c>
      <c r="K176">
        <v>12</v>
      </c>
      <c r="P176" s="35">
        <v>9563194.5962273367</v>
      </c>
      <c r="Q176" s="35">
        <v>5637120.5041271895</v>
      </c>
      <c r="R176" s="35"/>
      <c r="S176" s="35"/>
    </row>
    <row r="177" spans="1:19" x14ac:dyDescent="0.55000000000000004">
      <c r="A177" s="3" t="s">
        <v>11</v>
      </c>
      <c r="B177" s="3">
        <v>2034</v>
      </c>
      <c r="C177" s="35">
        <v>14790760.464548057</v>
      </c>
      <c r="D177" s="35">
        <v>7449662.3857619353</v>
      </c>
      <c r="E177" s="35"/>
      <c r="F177" s="35"/>
      <c r="G177">
        <f t="shared" si="8"/>
        <v>22240422.85030999</v>
      </c>
      <c r="H177">
        <f t="shared" si="9"/>
        <v>0</v>
      </c>
      <c r="I177">
        <f t="shared" si="10"/>
        <v>22.24042285030999</v>
      </c>
      <c r="J177">
        <f t="shared" si="11"/>
        <v>0</v>
      </c>
      <c r="K177">
        <v>12</v>
      </c>
      <c r="P177" s="35">
        <v>11777260.123057496</v>
      </c>
      <c r="Q177" s="35">
        <v>5287353.7479010755</v>
      </c>
      <c r="R177" s="35"/>
      <c r="S177" s="35"/>
    </row>
    <row r="178" spans="1:19" x14ac:dyDescent="0.55000000000000004">
      <c r="A178" s="3" t="s">
        <v>12</v>
      </c>
      <c r="B178" s="3">
        <v>2034</v>
      </c>
      <c r="C178" s="35">
        <v>15199253.603294123</v>
      </c>
      <c r="D178" s="35">
        <v>7463436.6842595395</v>
      </c>
      <c r="E178" s="35"/>
      <c r="F178" s="35"/>
      <c r="G178">
        <f t="shared" si="8"/>
        <v>22662690.287553661</v>
      </c>
      <c r="H178">
        <f t="shared" si="9"/>
        <v>0</v>
      </c>
      <c r="I178">
        <f t="shared" si="10"/>
        <v>22.662690287553662</v>
      </c>
      <c r="J178">
        <f t="shared" si="11"/>
        <v>0</v>
      </c>
      <c r="K178">
        <v>12</v>
      </c>
      <c r="P178" s="35">
        <v>12192175.864191622</v>
      </c>
      <c r="Q178" s="35">
        <v>5037229.2001857311</v>
      </c>
      <c r="R178" s="35"/>
      <c r="S178" s="35"/>
    </row>
    <row r="179" spans="1:19" x14ac:dyDescent="0.55000000000000004">
      <c r="A179" s="3" t="s">
        <v>13</v>
      </c>
      <c r="B179" s="3">
        <v>2034</v>
      </c>
      <c r="C179" s="35">
        <v>14669801.02711145</v>
      </c>
      <c r="D179" s="35">
        <v>7425181.8120803563</v>
      </c>
      <c r="E179" s="35"/>
      <c r="F179" s="35"/>
      <c r="G179">
        <f t="shared" si="8"/>
        <v>22094982.839191806</v>
      </c>
      <c r="H179">
        <f t="shared" si="9"/>
        <v>0</v>
      </c>
      <c r="I179">
        <f t="shared" si="10"/>
        <v>22.094982839191804</v>
      </c>
      <c r="J179">
        <f t="shared" si="11"/>
        <v>0</v>
      </c>
      <c r="K179">
        <v>12</v>
      </c>
      <c r="P179" s="35">
        <v>11854421.200738357</v>
      </c>
      <c r="Q179" s="35">
        <v>4924414.6106720436</v>
      </c>
      <c r="R179" s="35"/>
      <c r="S179" s="35"/>
    </row>
    <row r="180" spans="1:19" x14ac:dyDescent="0.55000000000000004">
      <c r="A180" s="3" t="s">
        <v>14</v>
      </c>
      <c r="B180" s="3">
        <v>2034</v>
      </c>
      <c r="C180" s="35">
        <v>14219794.9795289</v>
      </c>
      <c r="D180" s="35">
        <v>7306738.5587963229</v>
      </c>
      <c r="E180" s="35"/>
      <c r="F180" s="35"/>
      <c r="G180">
        <f t="shared" si="8"/>
        <v>21526533.538325224</v>
      </c>
      <c r="H180">
        <f t="shared" si="9"/>
        <v>0</v>
      </c>
      <c r="I180">
        <f t="shared" si="10"/>
        <v>21.526533538325225</v>
      </c>
      <c r="J180">
        <f t="shared" si="11"/>
        <v>0</v>
      </c>
      <c r="K180">
        <v>12</v>
      </c>
      <c r="P180" s="35">
        <v>11617613.152381323</v>
      </c>
      <c r="Q180" s="35">
        <v>4799220.3373449799</v>
      </c>
      <c r="R180" s="35"/>
      <c r="S180" s="35"/>
    </row>
    <row r="181" spans="1:19" x14ac:dyDescent="0.55000000000000004">
      <c r="A181" s="3" t="s">
        <v>15</v>
      </c>
      <c r="B181" s="3">
        <v>2034</v>
      </c>
      <c r="C181" s="35">
        <v>13893507.586050818</v>
      </c>
      <c r="D181" s="35">
        <v>7375672.1466832794</v>
      </c>
      <c r="E181" s="35"/>
      <c r="F181" s="35"/>
      <c r="G181">
        <f t="shared" si="8"/>
        <v>21269179.732734099</v>
      </c>
      <c r="H181">
        <f t="shared" si="9"/>
        <v>0</v>
      </c>
      <c r="I181">
        <f t="shared" si="10"/>
        <v>21.269179732734099</v>
      </c>
      <c r="J181">
        <f t="shared" si="11"/>
        <v>0</v>
      </c>
      <c r="K181">
        <v>12</v>
      </c>
      <c r="P181" s="35">
        <v>11368874.337443182</v>
      </c>
      <c r="Q181" s="35">
        <v>4988431.6965675661</v>
      </c>
      <c r="R181" s="35"/>
      <c r="S181" s="35"/>
    </row>
    <row r="182" spans="1:19" x14ac:dyDescent="0.55000000000000004">
      <c r="A182" s="3" t="s">
        <v>16</v>
      </c>
      <c r="B182" s="3">
        <v>2034</v>
      </c>
      <c r="C182" s="35">
        <v>13598564.71405213</v>
      </c>
      <c r="D182" s="35">
        <v>7362405.8602119349</v>
      </c>
      <c r="E182" s="35"/>
      <c r="F182" s="35"/>
      <c r="G182">
        <f t="shared" si="8"/>
        <v>20960970.574264064</v>
      </c>
      <c r="H182">
        <f t="shared" si="9"/>
        <v>0</v>
      </c>
      <c r="I182">
        <f t="shared" si="10"/>
        <v>20.960970574264064</v>
      </c>
      <c r="J182">
        <f t="shared" si="11"/>
        <v>0</v>
      </c>
      <c r="K182">
        <v>12</v>
      </c>
      <c r="P182" s="35">
        <v>11140660.354497513</v>
      </c>
      <c r="Q182" s="35">
        <v>5099786.7787149837</v>
      </c>
      <c r="R182" s="35"/>
      <c r="S182" s="35"/>
    </row>
    <row r="183" spans="1:19" x14ac:dyDescent="0.55000000000000004">
      <c r="A183" s="3" t="s">
        <v>17</v>
      </c>
      <c r="B183" s="3">
        <v>2034</v>
      </c>
      <c r="C183" s="35">
        <v>13225357.466903586</v>
      </c>
      <c r="D183" s="35">
        <v>7460671.251471417</v>
      </c>
      <c r="E183" s="35"/>
      <c r="F183" s="35"/>
      <c r="G183">
        <f t="shared" si="8"/>
        <v>20686028.718375005</v>
      </c>
      <c r="H183">
        <f t="shared" si="9"/>
        <v>0</v>
      </c>
      <c r="I183">
        <f t="shared" si="10"/>
        <v>20.686028718375006</v>
      </c>
      <c r="J183">
        <f t="shared" si="11"/>
        <v>0</v>
      </c>
      <c r="K183">
        <v>12</v>
      </c>
      <c r="P183" s="35">
        <v>10816261.215980796</v>
      </c>
      <c r="Q183" s="35">
        <v>5294858.6498252153</v>
      </c>
      <c r="R183" s="35"/>
      <c r="S183" s="35"/>
    </row>
    <row r="184" spans="1:19" x14ac:dyDescent="0.55000000000000004">
      <c r="A184" s="3" t="s">
        <v>6</v>
      </c>
      <c r="B184" s="3">
        <v>2035</v>
      </c>
      <c r="C184" s="35">
        <v>12751734.663646167</v>
      </c>
      <c r="D184" s="35">
        <v>7652442.2289158739</v>
      </c>
      <c r="E184" s="35"/>
      <c r="F184" s="35"/>
      <c r="G184">
        <f t="shared" si="8"/>
        <v>20404176.892562039</v>
      </c>
      <c r="H184">
        <f t="shared" si="9"/>
        <v>0</v>
      </c>
      <c r="I184">
        <f t="shared" si="10"/>
        <v>20.404176892562038</v>
      </c>
      <c r="J184">
        <f t="shared" si="11"/>
        <v>0</v>
      </c>
      <c r="K184">
        <v>12</v>
      </c>
      <c r="P184" s="35">
        <v>10379492.182045834</v>
      </c>
      <c r="Q184" s="35">
        <v>5546957.8311043372</v>
      </c>
      <c r="R184" s="35"/>
      <c r="S184" s="35"/>
    </row>
    <row r="185" spans="1:19" x14ac:dyDescent="0.55000000000000004">
      <c r="A185" s="3" t="s">
        <v>7</v>
      </c>
      <c r="B185" s="3">
        <v>2035</v>
      </c>
      <c r="C185" s="35">
        <v>12365990.707233349</v>
      </c>
      <c r="D185" s="35">
        <v>7751405.5550622614</v>
      </c>
      <c r="E185" s="35"/>
      <c r="F185" s="35"/>
      <c r="G185">
        <f t="shared" si="8"/>
        <v>20117396.262295611</v>
      </c>
      <c r="H185">
        <f t="shared" si="9"/>
        <v>0</v>
      </c>
      <c r="I185">
        <f t="shared" si="10"/>
        <v>20.11739626229561</v>
      </c>
      <c r="J185">
        <f t="shared" si="11"/>
        <v>0</v>
      </c>
      <c r="K185">
        <v>12</v>
      </c>
      <c r="P185" s="35">
        <v>10021158.966632433</v>
      </c>
      <c r="Q185" s="35">
        <v>5690962.5797581123</v>
      </c>
      <c r="R185" s="35"/>
      <c r="S185" s="35"/>
    </row>
    <row r="186" spans="1:19" x14ac:dyDescent="0.55000000000000004">
      <c r="A186" s="3" t="s">
        <v>8</v>
      </c>
      <c r="B186" s="3">
        <v>2035</v>
      </c>
      <c r="C186" s="35">
        <v>11914944.527639112</v>
      </c>
      <c r="D186" s="35">
        <v>7792656.882296727</v>
      </c>
      <c r="E186" s="35"/>
      <c r="F186" s="35"/>
      <c r="G186">
        <f t="shared" si="8"/>
        <v>19707601.409935839</v>
      </c>
      <c r="H186">
        <f t="shared" si="9"/>
        <v>0</v>
      </c>
      <c r="I186">
        <f t="shared" si="10"/>
        <v>19.70760140993584</v>
      </c>
      <c r="J186">
        <f t="shared" si="11"/>
        <v>0</v>
      </c>
      <c r="K186">
        <v>12</v>
      </c>
      <c r="P186" s="35">
        <v>9679977.9115226418</v>
      </c>
      <c r="Q186" s="35">
        <v>5674815.4445404485</v>
      </c>
      <c r="R186" s="35"/>
      <c r="S186" s="35"/>
    </row>
    <row r="187" spans="1:19" x14ac:dyDescent="0.55000000000000004">
      <c r="A187" s="3" t="s">
        <v>9</v>
      </c>
      <c r="B187" s="3">
        <v>2035</v>
      </c>
      <c r="C187" s="35">
        <v>11581829.9188575</v>
      </c>
      <c r="D187" s="35">
        <v>7609796.7100715293</v>
      </c>
      <c r="E187" s="35"/>
      <c r="F187" s="35"/>
      <c r="G187">
        <f t="shared" si="8"/>
        <v>19191626.62892903</v>
      </c>
      <c r="H187">
        <f t="shared" si="9"/>
        <v>0</v>
      </c>
      <c r="I187">
        <f t="shared" si="10"/>
        <v>19.191626628929029</v>
      </c>
      <c r="J187">
        <f t="shared" si="11"/>
        <v>0</v>
      </c>
      <c r="K187">
        <v>12</v>
      </c>
      <c r="P187" s="35">
        <v>9686154.9536024872</v>
      </c>
      <c r="Q187" s="35">
        <v>5480905.1141053969</v>
      </c>
      <c r="R187" s="35"/>
      <c r="S187" s="35"/>
    </row>
    <row r="188" spans="1:19" x14ac:dyDescent="0.55000000000000004">
      <c r="A188" s="3" t="s">
        <v>10</v>
      </c>
      <c r="B188" s="3">
        <v>2035</v>
      </c>
      <c r="C188" s="35">
        <v>12749265.395511465</v>
      </c>
      <c r="D188" s="35">
        <v>7510424.4047518475</v>
      </c>
      <c r="E188" s="35"/>
      <c r="F188" s="35"/>
      <c r="G188">
        <f t="shared" si="8"/>
        <v>20259689.800263312</v>
      </c>
      <c r="H188">
        <f t="shared" si="9"/>
        <v>0</v>
      </c>
      <c r="I188">
        <f t="shared" si="10"/>
        <v>20.259689800263313</v>
      </c>
      <c r="J188">
        <f t="shared" si="11"/>
        <v>0</v>
      </c>
      <c r="K188">
        <v>12</v>
      </c>
      <c r="P188" s="35">
        <v>11624264.345079929</v>
      </c>
      <c r="Q188" s="35">
        <v>5430790.2279859288</v>
      </c>
      <c r="R188" s="35"/>
      <c r="S188" s="35"/>
    </row>
    <row r="189" spans="1:19" x14ac:dyDescent="0.55000000000000004">
      <c r="A189" s="3" t="s">
        <v>11</v>
      </c>
      <c r="B189" s="3">
        <v>2035</v>
      </c>
      <c r="C189" s="35">
        <v>13717886.423332257</v>
      </c>
      <c r="D189" s="35">
        <v>7451555.8154081199</v>
      </c>
      <c r="E189" s="35"/>
      <c r="F189" s="35"/>
      <c r="G189">
        <f t="shared" si="8"/>
        <v>21169442.238740377</v>
      </c>
      <c r="H189">
        <f t="shared" si="9"/>
        <v>0</v>
      </c>
      <c r="I189">
        <f t="shared" si="10"/>
        <v>21.169442238740377</v>
      </c>
      <c r="J189">
        <f t="shared" si="11"/>
        <v>0</v>
      </c>
      <c r="K189">
        <v>12</v>
      </c>
      <c r="P189" s="35">
        <v>12466381.548358051</v>
      </c>
      <c r="Q189" s="35">
        <v>5286815.9317748714</v>
      </c>
      <c r="R189" s="35"/>
      <c r="S189" s="35"/>
    </row>
    <row r="190" spans="1:19" x14ac:dyDescent="0.55000000000000004">
      <c r="A190" s="3" t="s">
        <v>12</v>
      </c>
      <c r="B190" s="3">
        <v>2035</v>
      </c>
      <c r="C190" s="35">
        <v>13977709.617616666</v>
      </c>
      <c r="D190" s="35">
        <v>7541974.07625682</v>
      </c>
      <c r="E190" s="35"/>
      <c r="F190" s="35"/>
      <c r="G190">
        <f t="shared" si="8"/>
        <v>21519683.693873487</v>
      </c>
      <c r="H190">
        <f t="shared" si="9"/>
        <v>0</v>
      </c>
      <c r="I190">
        <f t="shared" si="10"/>
        <v>21.519683693873489</v>
      </c>
      <c r="J190">
        <f t="shared" si="11"/>
        <v>0</v>
      </c>
      <c r="K190">
        <v>12</v>
      </c>
      <c r="P190" s="35">
        <v>12304788.307790626</v>
      </c>
      <c r="Q190" s="35">
        <v>5225367.5585155971</v>
      </c>
      <c r="R190" s="35"/>
      <c r="S190" s="35"/>
    </row>
    <row r="191" spans="1:19" x14ac:dyDescent="0.55000000000000004">
      <c r="A191" s="3" t="s">
        <v>13</v>
      </c>
      <c r="B191" s="3">
        <v>2035</v>
      </c>
      <c r="C191" s="35">
        <v>13814892.97785065</v>
      </c>
      <c r="D191" s="35">
        <v>7537345.6147901537</v>
      </c>
      <c r="E191" s="35"/>
      <c r="F191" s="35"/>
      <c r="G191">
        <f t="shared" si="8"/>
        <v>21352238.592640802</v>
      </c>
      <c r="H191">
        <f t="shared" si="9"/>
        <v>0</v>
      </c>
      <c r="I191">
        <f t="shared" si="10"/>
        <v>21.352238592640802</v>
      </c>
      <c r="J191">
        <f t="shared" si="11"/>
        <v>0</v>
      </c>
      <c r="K191">
        <v>12</v>
      </c>
      <c r="P191" s="35">
        <v>11674473.93543018</v>
      </c>
      <c r="Q191" s="35">
        <v>5251877.0780103942</v>
      </c>
      <c r="R191" s="35"/>
      <c r="S191" s="35"/>
    </row>
    <row r="192" spans="1:19" x14ac:dyDescent="0.55000000000000004">
      <c r="A192" s="3" t="s">
        <v>14</v>
      </c>
      <c r="B192" s="3">
        <v>2035</v>
      </c>
      <c r="C192" s="35">
        <v>13477887.588300994</v>
      </c>
      <c r="D192" s="35">
        <v>7606588.4255690109</v>
      </c>
      <c r="E192" s="35"/>
      <c r="F192" s="35"/>
      <c r="G192">
        <f t="shared" si="8"/>
        <v>21084476.013870005</v>
      </c>
      <c r="H192">
        <f t="shared" si="9"/>
        <v>0</v>
      </c>
      <c r="I192">
        <f t="shared" si="10"/>
        <v>21.084476013870006</v>
      </c>
      <c r="J192">
        <f t="shared" si="11"/>
        <v>0</v>
      </c>
      <c r="K192">
        <v>12</v>
      </c>
      <c r="P192" s="35">
        <v>11273393.693276662</v>
      </c>
      <c r="Q192" s="35">
        <v>5269278.4897611924</v>
      </c>
      <c r="R192" s="35"/>
      <c r="S192" s="35"/>
    </row>
    <row r="193" spans="1:19" x14ac:dyDescent="0.55000000000000004">
      <c r="A193" s="3" t="s">
        <v>15</v>
      </c>
      <c r="B193" s="3">
        <v>2035</v>
      </c>
      <c r="C193" s="35">
        <v>13335168.824282587</v>
      </c>
      <c r="D193" s="35">
        <v>7633080.3426287463</v>
      </c>
      <c r="E193" s="35"/>
      <c r="F193" s="35"/>
      <c r="G193">
        <f t="shared" si="8"/>
        <v>20968249.166911334</v>
      </c>
      <c r="H193">
        <f t="shared" si="9"/>
        <v>0</v>
      </c>
      <c r="I193">
        <f t="shared" si="10"/>
        <v>20.968249166911335</v>
      </c>
      <c r="J193">
        <f t="shared" si="11"/>
        <v>0</v>
      </c>
      <c r="K193">
        <v>12</v>
      </c>
      <c r="P193" s="35">
        <v>10950060.829835055</v>
      </c>
      <c r="Q193" s="35">
        <v>5457238.1421413161</v>
      </c>
      <c r="R193" s="35"/>
      <c r="S193" s="35"/>
    </row>
    <row r="194" spans="1:19" x14ac:dyDescent="0.55000000000000004">
      <c r="A194" s="3" t="s">
        <v>16</v>
      </c>
      <c r="B194" s="3">
        <v>2035</v>
      </c>
      <c r="C194" s="35">
        <v>13113361.939917853</v>
      </c>
      <c r="D194" s="35">
        <v>7639045.095508988</v>
      </c>
      <c r="E194" s="35"/>
      <c r="F194" s="35"/>
      <c r="G194">
        <f t="shared" si="8"/>
        <v>20752407.03542684</v>
      </c>
      <c r="H194">
        <f t="shared" si="9"/>
        <v>0</v>
      </c>
      <c r="I194">
        <f t="shared" si="10"/>
        <v>20.752407035426842</v>
      </c>
      <c r="J194">
        <f t="shared" si="11"/>
        <v>0</v>
      </c>
      <c r="K194">
        <v>12</v>
      </c>
      <c r="P194" s="35">
        <v>10704727.776696049</v>
      </c>
      <c r="Q194" s="35">
        <v>5560739.0244680569</v>
      </c>
      <c r="R194" s="35"/>
      <c r="S194" s="35"/>
    </row>
    <row r="195" spans="1:19" x14ac:dyDescent="0.55000000000000004">
      <c r="A195" s="3" t="s">
        <v>17</v>
      </c>
      <c r="B195" s="3">
        <v>2035</v>
      </c>
      <c r="C195" s="35">
        <v>12730925.000318723</v>
      </c>
      <c r="D195" s="35">
        <v>7784434.5888496041</v>
      </c>
      <c r="E195" s="35"/>
      <c r="F195" s="35"/>
      <c r="G195">
        <f t="shared" si="8"/>
        <v>20515359.589168325</v>
      </c>
      <c r="H195">
        <f t="shared" si="9"/>
        <v>0</v>
      </c>
      <c r="I195">
        <f t="shared" si="10"/>
        <v>20.515359589168327</v>
      </c>
      <c r="J195">
        <f t="shared" si="11"/>
        <v>0</v>
      </c>
      <c r="K195">
        <v>12</v>
      </c>
      <c r="P195" s="35">
        <v>10320335.554917607</v>
      </c>
      <c r="Q195" s="35">
        <v>5735309.47609335</v>
      </c>
      <c r="R195" s="35"/>
      <c r="S195" s="35"/>
    </row>
    <row r="196" spans="1:19" x14ac:dyDescent="0.55000000000000004">
      <c r="A196" s="3" t="s">
        <v>6</v>
      </c>
      <c r="B196" s="3">
        <v>2036</v>
      </c>
      <c r="C196" s="35">
        <v>12263428.318445837</v>
      </c>
      <c r="D196" s="35">
        <v>7931621.047358036</v>
      </c>
      <c r="E196" s="35"/>
      <c r="F196" s="35"/>
      <c r="G196">
        <f t="shared" si="8"/>
        <v>20195049.365803875</v>
      </c>
      <c r="H196">
        <f t="shared" si="9"/>
        <v>0</v>
      </c>
      <c r="I196">
        <f t="shared" si="10"/>
        <v>20.195049365803875</v>
      </c>
      <c r="J196">
        <f t="shared" si="11"/>
        <v>0</v>
      </c>
      <c r="K196">
        <v>12</v>
      </c>
      <c r="P196" s="35">
        <v>9898101.3390594665</v>
      </c>
      <c r="Q196" s="35">
        <v>6110684.2998146387</v>
      </c>
      <c r="R196" s="35"/>
      <c r="S196" s="35"/>
    </row>
    <row r="197" spans="1:19" x14ac:dyDescent="0.55000000000000004">
      <c r="A197" s="3" t="s">
        <v>7</v>
      </c>
      <c r="B197" s="3">
        <v>2036</v>
      </c>
      <c r="C197" s="35">
        <v>11846666.631019922</v>
      </c>
      <c r="D197" s="35">
        <v>7978633.5067241229</v>
      </c>
      <c r="E197" s="35"/>
      <c r="F197" s="35"/>
      <c r="G197">
        <f t="shared" si="8"/>
        <v>19825300.137744047</v>
      </c>
      <c r="H197">
        <f t="shared" si="9"/>
        <v>0</v>
      </c>
      <c r="I197">
        <f t="shared" si="10"/>
        <v>19.825300137744048</v>
      </c>
      <c r="J197">
        <f t="shared" si="11"/>
        <v>0</v>
      </c>
      <c r="K197">
        <v>12</v>
      </c>
      <c r="P197" s="35">
        <v>9556530.7102960255</v>
      </c>
      <c r="Q197" s="35">
        <v>6248987.8571941834</v>
      </c>
      <c r="R197" s="35"/>
      <c r="S197" s="35"/>
    </row>
    <row r="198" spans="1:19" x14ac:dyDescent="0.55000000000000004">
      <c r="A198" s="3" t="s">
        <v>8</v>
      </c>
      <c r="B198" s="3">
        <v>2036</v>
      </c>
      <c r="C198" s="35">
        <v>11437608.525234606</v>
      </c>
      <c r="D198" s="35">
        <v>7954788.8425688669</v>
      </c>
      <c r="E198" s="35"/>
      <c r="F198" s="35"/>
      <c r="G198">
        <f t="shared" si="8"/>
        <v>19392397.367803473</v>
      </c>
      <c r="H198">
        <f t="shared" si="9"/>
        <v>0</v>
      </c>
      <c r="I198">
        <f t="shared" si="10"/>
        <v>19.392397367803472</v>
      </c>
      <c r="J198">
        <f t="shared" si="11"/>
        <v>0</v>
      </c>
      <c r="K198">
        <v>12</v>
      </c>
      <c r="P198" s="35">
        <v>9269586.5139932167</v>
      </c>
      <c r="Q198" s="35">
        <v>6282767.3201282378</v>
      </c>
      <c r="R198" s="35"/>
      <c r="S198" s="35"/>
    </row>
    <row r="199" spans="1:19" x14ac:dyDescent="0.55000000000000004">
      <c r="A199" s="3" t="s">
        <v>9</v>
      </c>
      <c r="B199" s="3">
        <v>2036</v>
      </c>
      <c r="C199" s="35">
        <v>11378697.248556007</v>
      </c>
      <c r="D199" s="35">
        <v>7700110.4343998134</v>
      </c>
      <c r="E199" s="35"/>
      <c r="F199" s="35"/>
      <c r="G199">
        <f t="shared" si="8"/>
        <v>19078807.68295582</v>
      </c>
      <c r="H199">
        <f t="shared" si="9"/>
        <v>0</v>
      </c>
      <c r="I199">
        <f t="shared" si="10"/>
        <v>19.078807682955819</v>
      </c>
      <c r="J199">
        <f t="shared" si="11"/>
        <v>0</v>
      </c>
      <c r="K199">
        <v>12</v>
      </c>
      <c r="P199" s="35">
        <v>9320713.8092066757</v>
      </c>
      <c r="Q199" s="35">
        <v>6188707.7478660261</v>
      </c>
      <c r="R199" s="35"/>
      <c r="S199" s="35"/>
    </row>
    <row r="200" spans="1:19" x14ac:dyDescent="0.55000000000000004">
      <c r="A200" s="3" t="s">
        <v>10</v>
      </c>
      <c r="B200" s="3">
        <v>2036</v>
      </c>
      <c r="C200" s="35">
        <v>11463911.186782444</v>
      </c>
      <c r="D200" s="35">
        <v>7627755.2441495396</v>
      </c>
      <c r="E200" s="35"/>
      <c r="F200" s="35"/>
      <c r="G200">
        <f t="shared" si="8"/>
        <v>19091666.430931985</v>
      </c>
      <c r="H200">
        <f t="shared" si="9"/>
        <v>0</v>
      </c>
      <c r="I200">
        <f t="shared" si="10"/>
        <v>19.091666430931987</v>
      </c>
      <c r="J200">
        <f t="shared" si="11"/>
        <v>0</v>
      </c>
      <c r="K200">
        <v>12</v>
      </c>
      <c r="P200" s="35">
        <v>9553636.7278682459</v>
      </c>
      <c r="Q200" s="35">
        <v>6091285.4720845418</v>
      </c>
      <c r="R200" s="35"/>
      <c r="S200" s="35"/>
    </row>
    <row r="201" spans="1:19" x14ac:dyDescent="0.55000000000000004">
      <c r="A201" s="3" t="s">
        <v>11</v>
      </c>
      <c r="B201" s="3">
        <v>2036</v>
      </c>
      <c r="C201" s="35">
        <v>11538050.397862757</v>
      </c>
      <c r="D201" s="35">
        <v>7492522.0938327555</v>
      </c>
      <c r="E201" s="35"/>
      <c r="F201" s="35"/>
      <c r="G201">
        <f t="shared" si="8"/>
        <v>19030572.491695512</v>
      </c>
      <c r="H201">
        <f t="shared" si="9"/>
        <v>0</v>
      </c>
      <c r="I201">
        <f t="shared" si="10"/>
        <v>19.030572491695512</v>
      </c>
      <c r="J201">
        <f t="shared" si="11"/>
        <v>0</v>
      </c>
      <c r="K201">
        <v>12</v>
      </c>
      <c r="P201" s="35">
        <v>10666726.459196312</v>
      </c>
      <c r="Q201" s="35">
        <v>5910051.7350656418</v>
      </c>
      <c r="R201" s="35"/>
      <c r="S201" s="35"/>
    </row>
    <row r="202" spans="1:19" x14ac:dyDescent="0.55000000000000004">
      <c r="A202" s="3" t="s">
        <v>12</v>
      </c>
      <c r="B202" s="3">
        <v>2036</v>
      </c>
      <c r="C202" s="35">
        <v>11134535.65471036</v>
      </c>
      <c r="D202" s="35">
        <v>7498502.7615906689</v>
      </c>
      <c r="E202" s="35"/>
      <c r="F202" s="35"/>
      <c r="G202">
        <f t="shared" si="8"/>
        <v>18633038.416301027</v>
      </c>
      <c r="H202">
        <f t="shared" si="9"/>
        <v>0</v>
      </c>
      <c r="I202">
        <f t="shared" si="10"/>
        <v>18.633038416301027</v>
      </c>
      <c r="J202">
        <f t="shared" si="11"/>
        <v>0</v>
      </c>
      <c r="K202">
        <v>12</v>
      </c>
      <c r="P202" s="35">
        <v>10191119.609717552</v>
      </c>
      <c r="Q202" s="35">
        <v>5787605.7746610064</v>
      </c>
      <c r="R202" s="35"/>
      <c r="S202" s="35"/>
    </row>
    <row r="203" spans="1:19" x14ac:dyDescent="0.55000000000000004">
      <c r="A203" s="3" t="s">
        <v>13</v>
      </c>
      <c r="B203" s="3">
        <v>2036</v>
      </c>
      <c r="C203" s="35">
        <v>10574621.425076356</v>
      </c>
      <c r="D203" s="35">
        <v>7592805.4338543806</v>
      </c>
      <c r="E203" s="35"/>
      <c r="F203" s="35"/>
      <c r="G203">
        <f t="shared" si="8"/>
        <v>18167426.858930737</v>
      </c>
      <c r="H203">
        <f t="shared" si="9"/>
        <v>0</v>
      </c>
      <c r="I203">
        <f t="shared" si="10"/>
        <v>18.167426858930735</v>
      </c>
      <c r="J203">
        <f t="shared" si="11"/>
        <v>0</v>
      </c>
      <c r="K203">
        <v>12</v>
      </c>
      <c r="P203" s="35">
        <v>9739899.1833153479</v>
      </c>
      <c r="Q203" s="35">
        <v>5852858.907722557</v>
      </c>
      <c r="R203" s="35"/>
      <c r="S203" s="35"/>
    </row>
    <row r="204" spans="1:19" x14ac:dyDescent="0.55000000000000004">
      <c r="A204" s="3" t="s">
        <v>14</v>
      </c>
      <c r="B204" s="3">
        <v>2036</v>
      </c>
      <c r="C204" s="35">
        <v>10203276.596164433</v>
      </c>
      <c r="D204" s="35">
        <v>7543956.5178800933</v>
      </c>
      <c r="E204" s="35"/>
      <c r="F204" s="35"/>
      <c r="G204">
        <f t="shared" si="8"/>
        <v>17747233.114044525</v>
      </c>
      <c r="H204">
        <f t="shared" si="9"/>
        <v>0</v>
      </c>
      <c r="I204">
        <f t="shared" si="10"/>
        <v>17.747233114044526</v>
      </c>
      <c r="J204">
        <f t="shared" si="11"/>
        <v>0</v>
      </c>
      <c r="K204">
        <v>12</v>
      </c>
      <c r="P204" s="35">
        <v>9367722.9047553279</v>
      </c>
      <c r="Q204" s="35">
        <v>5866630.2313406318</v>
      </c>
      <c r="R204" s="35"/>
      <c r="S204" s="35"/>
    </row>
    <row r="205" spans="1:19" x14ac:dyDescent="0.55000000000000004">
      <c r="A205" s="3" t="s">
        <v>15</v>
      </c>
      <c r="B205" s="3">
        <v>2036</v>
      </c>
      <c r="C205" s="35">
        <v>9893577.0347458124</v>
      </c>
      <c r="D205" s="35">
        <v>7641144.6703094384</v>
      </c>
      <c r="E205" s="35"/>
      <c r="F205" s="35"/>
      <c r="G205">
        <f t="shared" si="8"/>
        <v>17534721.705055252</v>
      </c>
      <c r="H205">
        <f t="shared" si="9"/>
        <v>0</v>
      </c>
      <c r="I205">
        <f t="shared" si="10"/>
        <v>17.534721705055251</v>
      </c>
      <c r="J205">
        <f t="shared" si="11"/>
        <v>0</v>
      </c>
      <c r="K205">
        <v>12</v>
      </c>
      <c r="P205" s="35">
        <v>9192273.0740000233</v>
      </c>
      <c r="Q205" s="35">
        <v>6101731.9707017783</v>
      </c>
      <c r="R205" s="35"/>
      <c r="S205" s="35"/>
    </row>
    <row r="206" spans="1:19" x14ac:dyDescent="0.55000000000000004">
      <c r="A206" s="3" t="s">
        <v>16</v>
      </c>
      <c r="B206" s="3">
        <v>2036</v>
      </c>
      <c r="C206" s="35">
        <v>9660549.5689005703</v>
      </c>
      <c r="D206" s="35">
        <v>7721568.6395812454</v>
      </c>
      <c r="E206" s="35"/>
      <c r="F206" s="35"/>
      <c r="G206">
        <f t="shared" si="8"/>
        <v>17382118.208481815</v>
      </c>
      <c r="H206">
        <f t="shared" si="9"/>
        <v>0</v>
      </c>
      <c r="I206">
        <f t="shared" si="10"/>
        <v>17.382118208481813</v>
      </c>
      <c r="J206">
        <f t="shared" si="11"/>
        <v>0</v>
      </c>
      <c r="K206">
        <v>12</v>
      </c>
      <c r="P206" s="35">
        <v>8942393.3355623577</v>
      </c>
      <c r="Q206" s="35">
        <v>6150838.7363057127</v>
      </c>
      <c r="R206" s="35"/>
      <c r="S206" s="35"/>
    </row>
    <row r="207" spans="1:19" x14ac:dyDescent="0.55000000000000004">
      <c r="A207" s="3" t="s">
        <v>17</v>
      </c>
      <c r="B207" s="3">
        <v>2036</v>
      </c>
      <c r="C207" s="35">
        <v>9363606.1178557351</v>
      </c>
      <c r="D207" s="35">
        <v>7872894.0504885437</v>
      </c>
      <c r="E207" s="35"/>
      <c r="F207" s="35"/>
      <c r="G207">
        <f t="shared" si="8"/>
        <v>17236500.168344278</v>
      </c>
      <c r="H207">
        <f t="shared" si="9"/>
        <v>0</v>
      </c>
      <c r="I207">
        <f t="shared" si="10"/>
        <v>17.236500168344278</v>
      </c>
      <c r="J207">
        <f t="shared" si="11"/>
        <v>0</v>
      </c>
      <c r="K207">
        <v>12</v>
      </c>
      <c r="P207" s="35">
        <v>8683551.058280386</v>
      </c>
      <c r="Q207" s="35">
        <v>6553596.7256498178</v>
      </c>
      <c r="R207" s="35"/>
      <c r="S207" s="35"/>
    </row>
    <row r="208" spans="1:19" x14ac:dyDescent="0.55000000000000004">
      <c r="A208" s="3" t="s">
        <v>6</v>
      </c>
      <c r="B208" s="3">
        <v>2037</v>
      </c>
      <c r="C208" s="35">
        <v>9009505.2649587877</v>
      </c>
      <c r="D208" s="35">
        <v>7865550.5725401258</v>
      </c>
      <c r="E208" s="35"/>
      <c r="F208" s="35"/>
      <c r="G208">
        <f t="shared" si="8"/>
        <v>16875055.837498914</v>
      </c>
      <c r="H208">
        <f t="shared" si="9"/>
        <v>0</v>
      </c>
      <c r="I208">
        <f t="shared" si="10"/>
        <v>16.875055837498916</v>
      </c>
      <c r="J208">
        <f t="shared" si="11"/>
        <v>0</v>
      </c>
      <c r="K208">
        <v>12</v>
      </c>
      <c r="P208" s="35">
        <v>8356449.6244418286</v>
      </c>
      <c r="Q208" s="35">
        <v>6623604.4833416836</v>
      </c>
      <c r="R208" s="35"/>
      <c r="S208" s="35"/>
    </row>
    <row r="209" spans="1:19" x14ac:dyDescent="0.55000000000000004">
      <c r="A209" s="3" t="s">
        <v>7</v>
      </c>
      <c r="B209" s="3">
        <v>2037</v>
      </c>
      <c r="C209" s="35">
        <v>8780849.7094811983</v>
      </c>
      <c r="D209" s="35">
        <v>7782724.626384344</v>
      </c>
      <c r="E209" s="35"/>
      <c r="F209" s="35"/>
      <c r="G209">
        <f t="shared" ref="G209:G272" si="12">C209+D209</f>
        <v>16563574.335865542</v>
      </c>
      <c r="H209">
        <f t="shared" ref="H209:H272" si="13">E209+F209</f>
        <v>0</v>
      </c>
      <c r="I209">
        <f t="shared" ref="I209:I272" si="14">G209/1000000</f>
        <v>16.563574335865543</v>
      </c>
      <c r="J209">
        <f t="shared" ref="J209:J272" si="15">H209/1000000</f>
        <v>0</v>
      </c>
      <c r="K209">
        <v>12</v>
      </c>
      <c r="P209" s="35">
        <v>8087499.5083647938</v>
      </c>
      <c r="Q209" s="35">
        <v>6610515.4460440464</v>
      </c>
      <c r="R209" s="35"/>
      <c r="S209" s="35"/>
    </row>
    <row r="210" spans="1:19" x14ac:dyDescent="0.55000000000000004">
      <c r="A210" s="3" t="s">
        <v>8</v>
      </c>
      <c r="B210" s="3">
        <v>2037</v>
      </c>
      <c r="C210" s="35">
        <v>8606088.436497841</v>
      </c>
      <c r="D210" s="35">
        <v>7637047.047483216</v>
      </c>
      <c r="E210" s="35"/>
      <c r="F210" s="35"/>
      <c r="G210">
        <f t="shared" si="12"/>
        <v>16243135.483981058</v>
      </c>
      <c r="H210">
        <f t="shared" si="13"/>
        <v>0</v>
      </c>
      <c r="I210">
        <f t="shared" si="14"/>
        <v>16.243135483981057</v>
      </c>
      <c r="J210">
        <f t="shared" si="15"/>
        <v>0</v>
      </c>
      <c r="K210">
        <v>12</v>
      </c>
      <c r="P210" s="35">
        <v>7949305.5912770275</v>
      </c>
      <c r="Q210" s="35">
        <v>6421802.7127838526</v>
      </c>
      <c r="R210" s="35"/>
      <c r="S210" s="35"/>
    </row>
    <row r="211" spans="1:19" x14ac:dyDescent="0.55000000000000004">
      <c r="A211" s="3" t="s">
        <v>9</v>
      </c>
      <c r="B211" s="3">
        <v>2037</v>
      </c>
      <c r="C211" s="35">
        <v>8571828.6719204076</v>
      </c>
      <c r="D211" s="35">
        <v>7229664.7126829708</v>
      </c>
      <c r="E211" s="35"/>
      <c r="F211" s="35"/>
      <c r="G211">
        <f t="shared" si="12"/>
        <v>15801493.384603377</v>
      </c>
      <c r="H211">
        <f t="shared" si="13"/>
        <v>0</v>
      </c>
      <c r="I211">
        <f t="shared" si="14"/>
        <v>15.801493384603377</v>
      </c>
      <c r="J211">
        <f t="shared" si="15"/>
        <v>0</v>
      </c>
      <c r="K211">
        <v>12</v>
      </c>
      <c r="P211" s="35">
        <v>8149288.4304479305</v>
      </c>
      <c r="Q211" s="35">
        <v>6155901.2219834616</v>
      </c>
      <c r="R211" s="35"/>
      <c r="S211" s="35"/>
    </row>
    <row r="212" spans="1:19" x14ac:dyDescent="0.55000000000000004">
      <c r="A212" s="3" t="s">
        <v>10</v>
      </c>
      <c r="B212" s="3">
        <v>2037</v>
      </c>
      <c r="C212" s="35">
        <v>10162493.69698816</v>
      </c>
      <c r="D212" s="35">
        <v>6973804.9642933961</v>
      </c>
      <c r="E212" s="35"/>
      <c r="F212" s="35"/>
      <c r="G212">
        <f t="shared" si="12"/>
        <v>17136298.661281556</v>
      </c>
      <c r="H212">
        <f t="shared" si="13"/>
        <v>0</v>
      </c>
      <c r="I212">
        <f t="shared" si="14"/>
        <v>17.136298661281558</v>
      </c>
      <c r="J212">
        <f t="shared" si="15"/>
        <v>0</v>
      </c>
      <c r="K212">
        <v>12</v>
      </c>
      <c r="P212" s="35">
        <v>9573128.5272820722</v>
      </c>
      <c r="Q212" s="35">
        <v>5937658.523475742</v>
      </c>
      <c r="R212" s="35"/>
      <c r="S212" s="35"/>
    </row>
    <row r="213" spans="1:19" x14ac:dyDescent="0.55000000000000004">
      <c r="A213" s="3" t="s">
        <v>11</v>
      </c>
      <c r="B213" s="3">
        <v>2037</v>
      </c>
      <c r="C213" s="35">
        <v>11301876.407216713</v>
      </c>
      <c r="D213" s="35">
        <v>6719843.6612503491</v>
      </c>
      <c r="E213" s="35"/>
      <c r="F213" s="35"/>
      <c r="G213">
        <f t="shared" si="12"/>
        <v>18021720.068467062</v>
      </c>
      <c r="H213">
        <f t="shared" si="13"/>
        <v>0</v>
      </c>
      <c r="I213">
        <f t="shared" si="14"/>
        <v>18.021720068467062</v>
      </c>
      <c r="J213">
        <f t="shared" si="15"/>
        <v>0</v>
      </c>
      <c r="K213">
        <v>12</v>
      </c>
      <c r="P213" s="35">
        <v>12841350.969004557</v>
      </c>
      <c r="Q213" s="35">
        <v>5633907.6982373297</v>
      </c>
      <c r="R213" s="35"/>
      <c r="S213" s="35"/>
    </row>
    <row r="214" spans="1:19" x14ac:dyDescent="0.55000000000000004">
      <c r="A214" s="3" t="s">
        <v>12</v>
      </c>
      <c r="B214" s="3">
        <v>2037</v>
      </c>
      <c r="C214" s="35">
        <v>11906626.417982234</v>
      </c>
      <c r="D214" s="35">
        <v>6559303.0547093973</v>
      </c>
      <c r="E214" s="35"/>
      <c r="F214" s="35"/>
      <c r="G214">
        <f t="shared" si="12"/>
        <v>18465929.472691633</v>
      </c>
      <c r="H214">
        <f t="shared" si="13"/>
        <v>0</v>
      </c>
      <c r="I214">
        <f t="shared" si="14"/>
        <v>18.465929472691634</v>
      </c>
      <c r="J214">
        <f t="shared" si="15"/>
        <v>0</v>
      </c>
      <c r="K214">
        <v>12</v>
      </c>
      <c r="P214" s="35">
        <v>14758504.811672486</v>
      </c>
      <c r="Q214" s="35">
        <v>5389964.1863172315</v>
      </c>
      <c r="R214" s="35"/>
      <c r="S214" s="35"/>
    </row>
    <row r="215" spans="1:19" x14ac:dyDescent="0.55000000000000004">
      <c r="A215" s="3" t="s">
        <v>13</v>
      </c>
      <c r="B215" s="3">
        <v>2037</v>
      </c>
      <c r="C215" s="35">
        <v>11969774.505856737</v>
      </c>
      <c r="D215" s="35">
        <v>6601310.424467654</v>
      </c>
      <c r="E215" s="35"/>
      <c r="F215" s="35"/>
      <c r="G215">
        <f t="shared" si="12"/>
        <v>18571084.930324391</v>
      </c>
      <c r="H215">
        <f t="shared" si="13"/>
        <v>0</v>
      </c>
      <c r="I215">
        <f t="shared" si="14"/>
        <v>18.571084930324389</v>
      </c>
      <c r="J215">
        <f t="shared" si="15"/>
        <v>0</v>
      </c>
      <c r="K215">
        <v>12</v>
      </c>
      <c r="P215" s="35">
        <v>14750057.989027753</v>
      </c>
      <c r="Q215" s="35">
        <v>5260109.0657591475</v>
      </c>
      <c r="R215" s="35"/>
      <c r="S215" s="35"/>
    </row>
    <row r="216" spans="1:19" x14ac:dyDescent="0.55000000000000004">
      <c r="A216" s="3" t="s">
        <v>14</v>
      </c>
      <c r="B216" s="3">
        <v>2037</v>
      </c>
      <c r="C216" s="35">
        <v>11936107.365625262</v>
      </c>
      <c r="D216" s="35">
        <v>6412353.0713534327</v>
      </c>
      <c r="E216" s="35"/>
      <c r="F216" s="35"/>
      <c r="G216">
        <f t="shared" si="12"/>
        <v>18348460.436978694</v>
      </c>
      <c r="H216">
        <f t="shared" si="13"/>
        <v>0</v>
      </c>
      <c r="I216">
        <f t="shared" si="14"/>
        <v>18.348460436978694</v>
      </c>
      <c r="J216">
        <f t="shared" si="15"/>
        <v>0</v>
      </c>
      <c r="K216">
        <v>12</v>
      </c>
      <c r="P216" s="35">
        <v>14749493.971908122</v>
      </c>
      <c r="Q216" s="35">
        <v>5138115.9118035287</v>
      </c>
      <c r="R216" s="35"/>
      <c r="S216" s="35"/>
    </row>
    <row r="217" spans="1:19" x14ac:dyDescent="0.55000000000000004">
      <c r="A217" s="3" t="s">
        <v>15</v>
      </c>
      <c r="B217" s="3">
        <v>2037</v>
      </c>
      <c r="C217" s="35">
        <v>11928313.647945808</v>
      </c>
      <c r="D217" s="35">
        <v>6544830.3451069538</v>
      </c>
      <c r="E217" s="35"/>
      <c r="F217" s="35"/>
      <c r="G217">
        <f t="shared" si="12"/>
        <v>18473143.993052762</v>
      </c>
      <c r="H217">
        <f t="shared" si="13"/>
        <v>0</v>
      </c>
      <c r="I217">
        <f t="shared" si="14"/>
        <v>18.473143993052762</v>
      </c>
      <c r="J217">
        <f t="shared" si="15"/>
        <v>0</v>
      </c>
      <c r="K217">
        <v>12</v>
      </c>
      <c r="P217" s="35">
        <v>14638188.904871391</v>
      </c>
      <c r="Q217" s="35">
        <v>5342209.4787968826</v>
      </c>
      <c r="R217" s="35"/>
      <c r="S217" s="35"/>
    </row>
    <row r="218" spans="1:19" x14ac:dyDescent="0.55000000000000004">
      <c r="A218" s="3" t="s">
        <v>16</v>
      </c>
      <c r="B218" s="3">
        <v>2037</v>
      </c>
      <c r="C218" s="35">
        <v>11827298.653803017</v>
      </c>
      <c r="D218" s="35">
        <v>6543952.9423259478</v>
      </c>
      <c r="E218" s="35"/>
      <c r="F218" s="35"/>
      <c r="G218">
        <f t="shared" si="12"/>
        <v>18371251.596128963</v>
      </c>
      <c r="H218">
        <f t="shared" si="13"/>
        <v>0</v>
      </c>
      <c r="I218">
        <f t="shared" si="14"/>
        <v>18.371251596128964</v>
      </c>
      <c r="J218">
        <f t="shared" si="15"/>
        <v>0</v>
      </c>
      <c r="K218">
        <v>12</v>
      </c>
      <c r="P218" s="35">
        <v>14455863.250802426</v>
      </c>
      <c r="Q218" s="35">
        <v>5440293.5827588085</v>
      </c>
      <c r="R218" s="35"/>
      <c r="S218" s="35"/>
    </row>
    <row r="219" spans="1:19" x14ac:dyDescent="0.55000000000000004">
      <c r="A219" s="3" t="s">
        <v>17</v>
      </c>
      <c r="B219" s="3">
        <v>2037</v>
      </c>
      <c r="C219" s="35">
        <v>11540357.923696719</v>
      </c>
      <c r="D219" s="35">
        <v>6652773.5908215996</v>
      </c>
      <c r="E219" s="35"/>
      <c r="F219" s="35"/>
      <c r="G219">
        <f t="shared" si="12"/>
        <v>18193131.514518321</v>
      </c>
      <c r="H219">
        <f t="shared" si="13"/>
        <v>0</v>
      </c>
      <c r="I219">
        <f t="shared" si="14"/>
        <v>18.193131514518321</v>
      </c>
      <c r="J219">
        <f t="shared" si="15"/>
        <v>0</v>
      </c>
      <c r="K219">
        <v>12</v>
      </c>
      <c r="P219" s="35">
        <v>14118787.122557869</v>
      </c>
      <c r="Q219" s="35">
        <v>5659881.3648641333</v>
      </c>
      <c r="R219" s="35"/>
      <c r="S219" s="35"/>
    </row>
    <row r="220" spans="1:19" x14ac:dyDescent="0.55000000000000004">
      <c r="A220" s="3" t="s">
        <v>6</v>
      </c>
      <c r="B220" s="3">
        <v>2038</v>
      </c>
      <c r="C220" s="35">
        <v>11080341.163046898</v>
      </c>
      <c r="D220" s="35">
        <v>6832476.718113088</v>
      </c>
      <c r="E220" s="35"/>
      <c r="F220" s="35"/>
      <c r="G220">
        <f t="shared" si="12"/>
        <v>17912817.881159987</v>
      </c>
      <c r="H220">
        <f t="shared" si="13"/>
        <v>0</v>
      </c>
      <c r="I220">
        <f t="shared" si="14"/>
        <v>17.912817881159988</v>
      </c>
      <c r="J220">
        <f t="shared" si="15"/>
        <v>0</v>
      </c>
      <c r="K220">
        <v>12</v>
      </c>
      <c r="P220" s="35">
        <v>13670937.980103405</v>
      </c>
      <c r="Q220" s="35">
        <v>5938721.8166625267</v>
      </c>
      <c r="R220" s="35"/>
      <c r="S220" s="35"/>
    </row>
    <row r="221" spans="1:19" x14ac:dyDescent="0.55000000000000004">
      <c r="A221" s="3" t="s">
        <v>7</v>
      </c>
      <c r="B221" s="3">
        <v>2038</v>
      </c>
      <c r="C221" s="35">
        <v>10739778.969340805</v>
      </c>
      <c r="D221" s="35">
        <v>6915732.2735437639</v>
      </c>
      <c r="E221" s="35"/>
      <c r="F221" s="35"/>
      <c r="G221">
        <f t="shared" si="12"/>
        <v>17655511.242884569</v>
      </c>
      <c r="H221">
        <f t="shared" si="13"/>
        <v>0</v>
      </c>
      <c r="I221">
        <f t="shared" si="14"/>
        <v>17.655511242884568</v>
      </c>
      <c r="J221">
        <f t="shared" si="15"/>
        <v>0</v>
      </c>
      <c r="K221">
        <v>12</v>
      </c>
      <c r="P221" s="35">
        <v>13310900.891218694</v>
      </c>
      <c r="Q221" s="35">
        <v>6045263.6759435516</v>
      </c>
      <c r="R221" s="35"/>
      <c r="S221" s="35"/>
    </row>
    <row r="222" spans="1:19" x14ac:dyDescent="0.55000000000000004">
      <c r="A222" s="3" t="s">
        <v>8</v>
      </c>
      <c r="B222" s="3">
        <v>2038</v>
      </c>
      <c r="C222" s="35">
        <v>10422440.604588797</v>
      </c>
      <c r="D222" s="35">
        <v>6900558.0604390427</v>
      </c>
      <c r="E222" s="35"/>
      <c r="F222" s="35"/>
      <c r="G222">
        <f t="shared" si="12"/>
        <v>17322998.665027842</v>
      </c>
      <c r="H222">
        <f t="shared" si="13"/>
        <v>0</v>
      </c>
      <c r="I222">
        <f t="shared" si="14"/>
        <v>17.322998665027843</v>
      </c>
      <c r="J222">
        <f t="shared" si="15"/>
        <v>0</v>
      </c>
      <c r="K222">
        <v>12</v>
      </c>
      <c r="P222" s="35">
        <v>13075352.926273966</v>
      </c>
      <c r="Q222" s="35">
        <v>6024652.2098331358</v>
      </c>
      <c r="R222" s="35"/>
      <c r="S222" s="35"/>
    </row>
    <row r="223" spans="1:19" x14ac:dyDescent="0.55000000000000004">
      <c r="A223" s="3" t="s">
        <v>9</v>
      </c>
      <c r="B223" s="3">
        <v>2038</v>
      </c>
      <c r="C223" s="35">
        <v>10775318.197233055</v>
      </c>
      <c r="D223" s="35">
        <v>6769028.8326691678</v>
      </c>
      <c r="E223" s="35"/>
      <c r="F223" s="35"/>
      <c r="G223">
        <f t="shared" si="12"/>
        <v>17544347.029902223</v>
      </c>
      <c r="H223">
        <f t="shared" si="13"/>
        <v>0</v>
      </c>
      <c r="I223">
        <f t="shared" si="14"/>
        <v>17.544347029902223</v>
      </c>
      <c r="J223">
        <f t="shared" si="15"/>
        <v>0</v>
      </c>
      <c r="K223">
        <v>12</v>
      </c>
      <c r="P223" s="35">
        <v>13069113.310289815</v>
      </c>
      <c r="Q223" s="35">
        <v>5854598.7255327459</v>
      </c>
      <c r="R223" s="35"/>
      <c r="S223" s="35"/>
    </row>
    <row r="224" spans="1:19" x14ac:dyDescent="0.55000000000000004">
      <c r="A224" s="3" t="s">
        <v>10</v>
      </c>
      <c r="B224" s="3">
        <v>2038</v>
      </c>
      <c r="C224" s="35">
        <v>12594365.988014074</v>
      </c>
      <c r="D224" s="35">
        <v>6727789.0181083847</v>
      </c>
      <c r="E224" s="35"/>
      <c r="F224" s="35"/>
      <c r="G224">
        <f t="shared" si="12"/>
        <v>19322155.006122459</v>
      </c>
      <c r="H224">
        <f t="shared" si="13"/>
        <v>0</v>
      </c>
      <c r="I224">
        <f t="shared" si="14"/>
        <v>19.322155006122458</v>
      </c>
      <c r="J224">
        <f t="shared" si="15"/>
        <v>0</v>
      </c>
      <c r="K224">
        <v>12</v>
      </c>
      <c r="P224" s="35">
        <v>12886629.253949016</v>
      </c>
      <c r="Q224" s="35">
        <v>5761873.6175624365</v>
      </c>
      <c r="R224" s="35"/>
      <c r="S224" s="35"/>
    </row>
    <row r="225" spans="1:19" x14ac:dyDescent="0.55000000000000004">
      <c r="A225" s="3" t="s">
        <v>11</v>
      </c>
      <c r="B225" s="3">
        <v>2038</v>
      </c>
      <c r="C225" s="35">
        <v>13733325.94862131</v>
      </c>
      <c r="D225" s="35">
        <v>6728141.1626125891</v>
      </c>
      <c r="E225" s="35"/>
      <c r="F225" s="35"/>
      <c r="G225">
        <f t="shared" si="12"/>
        <v>20461467.111233898</v>
      </c>
      <c r="H225">
        <f t="shared" si="13"/>
        <v>0</v>
      </c>
      <c r="I225">
        <f t="shared" si="14"/>
        <v>20.461467111233897</v>
      </c>
      <c r="J225">
        <f t="shared" si="15"/>
        <v>0</v>
      </c>
      <c r="K225">
        <v>12</v>
      </c>
      <c r="P225" s="35">
        <v>12428395.189623037</v>
      </c>
      <c r="Q225" s="35">
        <v>5573418.846240662</v>
      </c>
      <c r="R225" s="35"/>
      <c r="S225" s="35"/>
    </row>
    <row r="226" spans="1:19" x14ac:dyDescent="0.55000000000000004">
      <c r="A226" s="3" t="s">
        <v>12</v>
      </c>
      <c r="B226" s="3">
        <v>2038</v>
      </c>
      <c r="C226" s="35">
        <v>13501811.398553995</v>
      </c>
      <c r="D226" s="35">
        <v>6678389.9443579149</v>
      </c>
      <c r="E226" s="35"/>
      <c r="F226" s="35"/>
      <c r="G226">
        <f t="shared" si="12"/>
        <v>20180201.34291191</v>
      </c>
      <c r="H226">
        <f t="shared" si="13"/>
        <v>0</v>
      </c>
      <c r="I226">
        <f t="shared" si="14"/>
        <v>20.180201342911911</v>
      </c>
      <c r="J226">
        <f t="shared" si="15"/>
        <v>0</v>
      </c>
      <c r="K226">
        <v>12</v>
      </c>
      <c r="P226" s="35">
        <v>11773844.788700616</v>
      </c>
      <c r="Q226" s="35">
        <v>5587914.9868620895</v>
      </c>
      <c r="R226" s="35"/>
      <c r="S226" s="35"/>
    </row>
    <row r="227" spans="1:19" x14ac:dyDescent="0.55000000000000004">
      <c r="A227" s="3" t="s">
        <v>13</v>
      </c>
      <c r="B227" s="3">
        <v>2038</v>
      </c>
      <c r="C227" s="35">
        <v>12996816.708830005</v>
      </c>
      <c r="D227" s="35">
        <v>6781363.3963028267</v>
      </c>
      <c r="E227" s="35"/>
      <c r="F227" s="35"/>
      <c r="G227">
        <f t="shared" si="12"/>
        <v>19778180.105132833</v>
      </c>
      <c r="H227">
        <f t="shared" si="13"/>
        <v>0</v>
      </c>
      <c r="I227">
        <f t="shared" si="14"/>
        <v>19.778180105132833</v>
      </c>
      <c r="J227">
        <f t="shared" si="15"/>
        <v>0</v>
      </c>
      <c r="K227">
        <v>12</v>
      </c>
      <c r="P227" s="35">
        <v>11106971.809792608</v>
      </c>
      <c r="Q227" s="35">
        <v>5759943.9715259997</v>
      </c>
      <c r="R227" s="35"/>
      <c r="S227" s="35"/>
    </row>
    <row r="228" spans="1:19" x14ac:dyDescent="0.55000000000000004">
      <c r="A228" s="3" t="s">
        <v>14</v>
      </c>
      <c r="B228" s="3">
        <v>2038</v>
      </c>
      <c r="C228" s="35">
        <v>12577622.053696506</v>
      </c>
      <c r="D228" s="35">
        <v>6708727.3782319343</v>
      </c>
      <c r="E228" s="35"/>
      <c r="F228" s="35"/>
      <c r="G228">
        <f t="shared" si="12"/>
        <v>19286349.431928441</v>
      </c>
      <c r="H228">
        <f t="shared" si="13"/>
        <v>0</v>
      </c>
      <c r="I228">
        <f t="shared" si="14"/>
        <v>19.286349431928439</v>
      </c>
      <c r="J228">
        <f t="shared" si="15"/>
        <v>0</v>
      </c>
      <c r="K228">
        <v>12</v>
      </c>
      <c r="P228" s="35">
        <v>10647985.335589565</v>
      </c>
      <c r="Q228" s="35">
        <v>5825346.9410734707</v>
      </c>
      <c r="R228" s="35"/>
      <c r="S228" s="35"/>
    </row>
    <row r="229" spans="1:19" x14ac:dyDescent="0.55000000000000004">
      <c r="A229" s="3" t="s">
        <v>15</v>
      </c>
      <c r="B229" s="3">
        <v>2038</v>
      </c>
      <c r="C229" s="35">
        <v>12261171.085533038</v>
      </c>
      <c r="D229" s="35">
        <v>6857159.2841642881</v>
      </c>
      <c r="E229" s="35"/>
      <c r="F229" s="35"/>
      <c r="G229">
        <f t="shared" si="12"/>
        <v>19118330.369697325</v>
      </c>
      <c r="H229">
        <f t="shared" si="13"/>
        <v>0</v>
      </c>
      <c r="I229">
        <f t="shared" si="14"/>
        <v>19.118330369697325</v>
      </c>
      <c r="J229">
        <f t="shared" si="15"/>
        <v>0</v>
      </c>
      <c r="K229">
        <v>12</v>
      </c>
      <c r="P229" s="35">
        <v>10297351.675114</v>
      </c>
      <c r="Q229" s="35">
        <v>6077742.5716998884</v>
      </c>
      <c r="R229" s="35"/>
      <c r="S229" s="35"/>
    </row>
    <row r="230" spans="1:19" x14ac:dyDescent="0.55000000000000004">
      <c r="A230" s="3" t="s">
        <v>16</v>
      </c>
      <c r="B230" s="3">
        <v>2038</v>
      </c>
      <c r="C230" s="35">
        <v>12018597.921592753</v>
      </c>
      <c r="D230" s="35">
        <v>6836843.3985674297</v>
      </c>
      <c r="E230" s="35"/>
      <c r="F230" s="35"/>
      <c r="G230">
        <f t="shared" si="12"/>
        <v>18855441.320160184</v>
      </c>
      <c r="H230">
        <f t="shared" si="13"/>
        <v>0</v>
      </c>
      <c r="I230">
        <f t="shared" si="14"/>
        <v>18.855441320160185</v>
      </c>
      <c r="J230">
        <f t="shared" si="15"/>
        <v>0</v>
      </c>
      <c r="K230">
        <v>12</v>
      </c>
      <c r="P230" s="35">
        <v>9946521.75995671</v>
      </c>
      <c r="Q230" s="35">
        <v>6223151.9517073017</v>
      </c>
      <c r="R230" s="35"/>
      <c r="S230" s="35"/>
    </row>
    <row r="231" spans="1:19" x14ac:dyDescent="0.55000000000000004">
      <c r="A231" s="3" t="s">
        <v>17</v>
      </c>
      <c r="B231" s="3">
        <v>2038</v>
      </c>
      <c r="C231" s="35">
        <v>11666631.910158521</v>
      </c>
      <c r="D231" s="35">
        <v>6976858.7519533187</v>
      </c>
      <c r="E231" s="35"/>
      <c r="F231" s="35"/>
      <c r="G231">
        <f t="shared" si="12"/>
        <v>18643490.662111841</v>
      </c>
      <c r="H231">
        <f t="shared" si="13"/>
        <v>0</v>
      </c>
      <c r="I231">
        <f t="shared" si="14"/>
        <v>18.643490662111841</v>
      </c>
      <c r="J231">
        <f t="shared" si="15"/>
        <v>0</v>
      </c>
      <c r="K231">
        <v>12</v>
      </c>
      <c r="P231" s="35">
        <v>9480021.0838958044</v>
      </c>
      <c r="Q231" s="35">
        <v>6447530.0118519878</v>
      </c>
      <c r="R231" s="35"/>
      <c r="S231" s="35"/>
    </row>
    <row r="232" spans="1:19" x14ac:dyDescent="0.55000000000000004">
      <c r="A232" s="3" t="s">
        <v>6</v>
      </c>
      <c r="B232" s="3">
        <v>2039</v>
      </c>
      <c r="C232" s="35">
        <v>11175135.005300302</v>
      </c>
      <c r="D232" s="35">
        <v>7231013.1428344026</v>
      </c>
      <c r="E232" s="35"/>
      <c r="F232" s="35"/>
      <c r="G232">
        <f t="shared" si="12"/>
        <v>18406148.148134705</v>
      </c>
      <c r="H232">
        <f t="shared" si="13"/>
        <v>0</v>
      </c>
      <c r="I232">
        <f t="shared" si="14"/>
        <v>18.406148148134704</v>
      </c>
      <c r="J232">
        <f t="shared" si="15"/>
        <v>0</v>
      </c>
      <c r="K232">
        <v>12</v>
      </c>
      <c r="P232" s="35">
        <v>9067433.9336310476</v>
      </c>
      <c r="Q232" s="35">
        <v>6566517.63409256</v>
      </c>
      <c r="R232" s="35"/>
      <c r="S232" s="35"/>
    </row>
    <row r="233" spans="1:19" x14ac:dyDescent="0.55000000000000004">
      <c r="A233" s="3" t="s">
        <v>7</v>
      </c>
      <c r="B233" s="3">
        <v>2039</v>
      </c>
      <c r="C233" s="35">
        <v>10779004.475746145</v>
      </c>
      <c r="D233" s="35">
        <v>7320975.1655349946</v>
      </c>
      <c r="E233" s="35"/>
      <c r="F233" s="35"/>
      <c r="G233">
        <f t="shared" si="12"/>
        <v>18099979.641281139</v>
      </c>
      <c r="H233">
        <f t="shared" si="13"/>
        <v>0</v>
      </c>
      <c r="I233">
        <f t="shared" si="14"/>
        <v>18.099979641281138</v>
      </c>
      <c r="J233">
        <f t="shared" si="15"/>
        <v>0</v>
      </c>
      <c r="K233">
        <v>12</v>
      </c>
      <c r="P233" s="35">
        <v>8781165.5021323934</v>
      </c>
      <c r="Q233" s="35">
        <v>6533562.991916826</v>
      </c>
      <c r="R233" s="35"/>
      <c r="S233" s="35"/>
    </row>
    <row r="234" spans="1:19" x14ac:dyDescent="0.55000000000000004">
      <c r="A234" s="3" t="s">
        <v>8</v>
      </c>
      <c r="B234" s="3">
        <v>2039</v>
      </c>
      <c r="C234" s="35">
        <v>10491975.63280637</v>
      </c>
      <c r="D234" s="35">
        <v>7451717.4315537065</v>
      </c>
      <c r="E234" s="35"/>
      <c r="F234" s="35"/>
      <c r="G234">
        <f t="shared" si="12"/>
        <v>17943693.064360075</v>
      </c>
      <c r="H234">
        <f t="shared" si="13"/>
        <v>0</v>
      </c>
      <c r="I234">
        <f t="shared" si="14"/>
        <v>17.943693064360076</v>
      </c>
      <c r="J234">
        <f t="shared" si="15"/>
        <v>0</v>
      </c>
      <c r="K234">
        <v>12</v>
      </c>
      <c r="P234" s="35">
        <v>8453440.5114726573</v>
      </c>
      <c r="Q234" s="35">
        <v>6359907.3615778275</v>
      </c>
      <c r="R234" s="35"/>
      <c r="S234" s="35"/>
    </row>
    <row r="235" spans="1:19" x14ac:dyDescent="0.55000000000000004">
      <c r="A235" s="3" t="s">
        <v>9</v>
      </c>
      <c r="B235" s="3">
        <v>2039</v>
      </c>
      <c r="C235" s="35">
        <v>10544702.179831577</v>
      </c>
      <c r="D235" s="35">
        <v>7353064.1257493366</v>
      </c>
      <c r="E235" s="35"/>
      <c r="F235" s="35"/>
      <c r="G235">
        <f t="shared" si="12"/>
        <v>17897766.305580914</v>
      </c>
      <c r="H235">
        <f t="shared" si="13"/>
        <v>0</v>
      </c>
      <c r="I235">
        <f t="shared" si="14"/>
        <v>17.897766305580912</v>
      </c>
      <c r="J235">
        <f t="shared" si="15"/>
        <v>0</v>
      </c>
      <c r="K235">
        <v>12</v>
      </c>
      <c r="P235" s="35">
        <v>8173969.1669854168</v>
      </c>
      <c r="Q235" s="35">
        <v>6010647.7088824399</v>
      </c>
      <c r="R235" s="35"/>
      <c r="S235" s="35"/>
    </row>
    <row r="236" spans="1:19" x14ac:dyDescent="0.55000000000000004">
      <c r="A236" s="3" t="s">
        <v>10</v>
      </c>
      <c r="B236" s="3">
        <v>2039</v>
      </c>
      <c r="C236" s="35">
        <v>12182787.68199569</v>
      </c>
      <c r="D236" s="35">
        <v>7360286.9074335527</v>
      </c>
      <c r="E236" s="35"/>
      <c r="F236" s="35"/>
      <c r="G236">
        <f t="shared" si="12"/>
        <v>19543074.589429244</v>
      </c>
      <c r="H236">
        <f t="shared" si="13"/>
        <v>0</v>
      </c>
      <c r="I236">
        <f t="shared" si="14"/>
        <v>19.543074589429246</v>
      </c>
      <c r="J236">
        <f t="shared" si="15"/>
        <v>0</v>
      </c>
      <c r="K236">
        <v>12</v>
      </c>
      <c r="P236" s="35">
        <v>8376719.65134684</v>
      </c>
      <c r="Q236" s="35">
        <v>5757918.4967060164</v>
      </c>
      <c r="R236" s="35"/>
      <c r="S236" s="35"/>
    </row>
    <row r="237" spans="1:19" x14ac:dyDescent="0.55000000000000004">
      <c r="A237" s="3" t="s">
        <v>11</v>
      </c>
      <c r="B237" s="3">
        <v>2039</v>
      </c>
      <c r="C237" s="35">
        <v>14141889.713195343</v>
      </c>
      <c r="D237" s="35">
        <v>7345067.0926578585</v>
      </c>
      <c r="E237" s="35"/>
      <c r="F237" s="35"/>
      <c r="G237">
        <f t="shared" si="12"/>
        <v>21486956.805853203</v>
      </c>
      <c r="H237">
        <f t="shared" si="13"/>
        <v>0</v>
      </c>
      <c r="I237">
        <f t="shared" si="14"/>
        <v>21.486956805853204</v>
      </c>
      <c r="J237">
        <f t="shared" si="15"/>
        <v>0</v>
      </c>
      <c r="K237">
        <v>12</v>
      </c>
      <c r="P237" s="35">
        <v>8268488.0578251006</v>
      </c>
      <c r="Q237" s="35">
        <v>5398384.2731688321</v>
      </c>
      <c r="R237" s="35"/>
      <c r="S237" s="35"/>
    </row>
    <row r="238" spans="1:19" x14ac:dyDescent="0.55000000000000004">
      <c r="A238" s="3" t="s">
        <v>12</v>
      </c>
      <c r="B238" s="3">
        <v>2039</v>
      </c>
      <c r="C238" s="35">
        <v>14840495.221564688</v>
      </c>
      <c r="D238" s="35">
        <v>7407874.3424929287</v>
      </c>
      <c r="E238" s="35"/>
      <c r="F238" s="35"/>
      <c r="G238">
        <f t="shared" si="12"/>
        <v>22248369.564057618</v>
      </c>
      <c r="H238">
        <f t="shared" si="13"/>
        <v>0</v>
      </c>
      <c r="I238">
        <f t="shared" si="14"/>
        <v>22.248369564057619</v>
      </c>
      <c r="J238">
        <f t="shared" si="15"/>
        <v>0</v>
      </c>
      <c r="K238">
        <v>12</v>
      </c>
      <c r="P238" s="35">
        <v>7831842.094625283</v>
      </c>
      <c r="Q238" s="35">
        <v>5205561.2724165618</v>
      </c>
      <c r="R238" s="35"/>
      <c r="S238" s="35"/>
    </row>
    <row r="239" spans="1:19" x14ac:dyDescent="0.55000000000000004">
      <c r="A239" s="3" t="s">
        <v>13</v>
      </c>
      <c r="B239" s="3">
        <v>2039</v>
      </c>
      <c r="C239" s="35">
        <v>14378699.393922217</v>
      </c>
      <c r="D239" s="35">
        <v>7473938.8887555432</v>
      </c>
      <c r="E239" s="35"/>
      <c r="F239" s="35"/>
      <c r="G239">
        <f t="shared" si="12"/>
        <v>21852638.282677762</v>
      </c>
      <c r="H239">
        <f t="shared" si="13"/>
        <v>0</v>
      </c>
      <c r="I239">
        <f t="shared" si="14"/>
        <v>21.852638282677763</v>
      </c>
      <c r="J239">
        <f t="shared" si="15"/>
        <v>0</v>
      </c>
      <c r="K239">
        <v>12</v>
      </c>
      <c r="P239" s="35">
        <v>7450551.756762743</v>
      </c>
      <c r="Q239" s="35">
        <v>5145227.6143753147</v>
      </c>
      <c r="R239" s="35"/>
      <c r="S239" s="35"/>
    </row>
    <row r="240" spans="1:19" x14ac:dyDescent="0.55000000000000004">
      <c r="A240" s="3" t="s">
        <v>14</v>
      </c>
      <c r="B240" s="3">
        <v>2039</v>
      </c>
      <c r="C240" s="35">
        <v>13988509.88629159</v>
      </c>
      <c r="D240" s="35">
        <v>7372084.8910027323</v>
      </c>
      <c r="E240" s="35"/>
      <c r="F240" s="35"/>
      <c r="G240">
        <f t="shared" si="12"/>
        <v>21360594.777294323</v>
      </c>
      <c r="H240">
        <f t="shared" si="13"/>
        <v>0</v>
      </c>
      <c r="I240">
        <f t="shared" si="14"/>
        <v>21.360594777294324</v>
      </c>
      <c r="J240">
        <f t="shared" si="15"/>
        <v>0</v>
      </c>
      <c r="K240">
        <v>12</v>
      </c>
      <c r="P240" s="35">
        <v>7663840.2849394474</v>
      </c>
      <c r="Q240" s="35">
        <v>5088832.4341372158</v>
      </c>
      <c r="R240" s="35"/>
      <c r="S240" s="35"/>
    </row>
    <row r="241" spans="1:19" x14ac:dyDescent="0.55000000000000004">
      <c r="A241" s="3" t="s">
        <v>15</v>
      </c>
      <c r="B241" s="3">
        <v>2039</v>
      </c>
      <c r="C241" s="35">
        <v>13821532.354774315</v>
      </c>
      <c r="D241" s="35">
        <v>7445801.9668729147</v>
      </c>
      <c r="E241" s="35"/>
      <c r="F241" s="35"/>
      <c r="G241">
        <f t="shared" si="12"/>
        <v>21267334.321647231</v>
      </c>
      <c r="H241">
        <f t="shared" si="13"/>
        <v>0</v>
      </c>
      <c r="I241">
        <f t="shared" si="14"/>
        <v>21.26733432164723</v>
      </c>
      <c r="J241">
        <f t="shared" si="15"/>
        <v>0</v>
      </c>
      <c r="K241">
        <v>12</v>
      </c>
      <c r="P241" s="35">
        <v>7579326.679745215</v>
      </c>
      <c r="Q241" s="35">
        <v>5279478.6069862731</v>
      </c>
      <c r="R241" s="35"/>
      <c r="S241" s="35"/>
    </row>
    <row r="242" spans="1:19" x14ac:dyDescent="0.55000000000000004">
      <c r="A242" s="3" t="s">
        <v>16</v>
      </c>
      <c r="B242" s="3">
        <v>2039</v>
      </c>
      <c r="C242" s="35">
        <v>13614608.880485402</v>
      </c>
      <c r="D242" s="35">
        <v>7496436.2964305673</v>
      </c>
      <c r="E242" s="35"/>
      <c r="F242" s="35"/>
      <c r="G242">
        <f t="shared" si="12"/>
        <v>21111045.17691597</v>
      </c>
      <c r="H242">
        <f t="shared" si="13"/>
        <v>0</v>
      </c>
      <c r="I242">
        <f t="shared" si="14"/>
        <v>21.111045176915969</v>
      </c>
      <c r="J242">
        <f t="shared" si="15"/>
        <v>0</v>
      </c>
      <c r="K242">
        <v>12</v>
      </c>
      <c r="P242" s="35">
        <v>7535431.5750150271</v>
      </c>
      <c r="Q242" s="35">
        <v>5464652.9765255908</v>
      </c>
      <c r="R242" s="35"/>
      <c r="S242" s="35"/>
    </row>
    <row r="243" spans="1:19" x14ac:dyDescent="0.55000000000000004">
      <c r="A243" s="3" t="s">
        <v>17</v>
      </c>
      <c r="B243" s="3">
        <v>2039</v>
      </c>
      <c r="C243" s="35">
        <v>13297821.831101997</v>
      </c>
      <c r="D243" s="35">
        <v>7626623.4874673774</v>
      </c>
      <c r="E243" s="35"/>
      <c r="F243" s="35"/>
      <c r="G243">
        <f t="shared" si="12"/>
        <v>20924445.318569373</v>
      </c>
      <c r="H243">
        <f t="shared" si="13"/>
        <v>0</v>
      </c>
      <c r="I243">
        <f t="shared" si="14"/>
        <v>20.924445318569372</v>
      </c>
      <c r="J243">
        <f t="shared" si="15"/>
        <v>0</v>
      </c>
      <c r="K243">
        <v>12</v>
      </c>
      <c r="P243" s="35">
        <v>7277035.3443562808</v>
      </c>
      <c r="Q243" s="35">
        <v>5640273.2454900229</v>
      </c>
      <c r="R243" s="35"/>
      <c r="S243" s="35"/>
    </row>
    <row r="244" spans="1:19" x14ac:dyDescent="0.55000000000000004">
      <c r="A244" s="3" t="s">
        <v>6</v>
      </c>
      <c r="B244" s="3">
        <v>2040</v>
      </c>
      <c r="C244" s="35">
        <v>12886681.010365825</v>
      </c>
      <c r="D244" s="35">
        <v>7781332.4487219611</v>
      </c>
      <c r="E244" s="35"/>
      <c r="F244" s="35"/>
      <c r="G244">
        <f t="shared" si="12"/>
        <v>20668013.459087785</v>
      </c>
      <c r="H244">
        <f t="shared" si="13"/>
        <v>0</v>
      </c>
      <c r="I244">
        <f t="shared" si="14"/>
        <v>20.668013459087785</v>
      </c>
      <c r="J244">
        <f t="shared" si="15"/>
        <v>0</v>
      </c>
      <c r="K244">
        <v>12</v>
      </c>
      <c r="P244" s="35">
        <v>6942102.0104644028</v>
      </c>
      <c r="Q244" s="35">
        <v>5843114.1279776245</v>
      </c>
      <c r="R244" s="35"/>
      <c r="S244" s="35"/>
    </row>
    <row r="245" spans="1:19" x14ac:dyDescent="0.55000000000000004">
      <c r="A245" s="3" t="s">
        <v>7</v>
      </c>
      <c r="B245" s="3">
        <v>2040</v>
      </c>
      <c r="C245" s="35">
        <v>12566150.89771327</v>
      </c>
      <c r="D245" s="35">
        <v>7870633.6796618337</v>
      </c>
      <c r="E245" s="35"/>
      <c r="F245" s="35"/>
      <c r="G245">
        <f t="shared" si="12"/>
        <v>20436784.577375103</v>
      </c>
      <c r="H245">
        <f t="shared" si="13"/>
        <v>0</v>
      </c>
      <c r="I245">
        <f t="shared" si="14"/>
        <v>20.436784577375104</v>
      </c>
      <c r="J245">
        <f t="shared" si="15"/>
        <v>0</v>
      </c>
      <c r="K245">
        <v>12</v>
      </c>
      <c r="P245" s="35">
        <v>6710762.1589435665</v>
      </c>
      <c r="Q245" s="35">
        <v>5931390.9493505517</v>
      </c>
      <c r="R245" s="35"/>
      <c r="S245" s="35"/>
    </row>
    <row r="246" spans="1:19" x14ac:dyDescent="0.55000000000000004">
      <c r="A246" s="3" t="s">
        <v>8</v>
      </c>
      <c r="B246" s="3">
        <v>2040</v>
      </c>
      <c r="C246" s="35">
        <v>12238230.599978989</v>
      </c>
      <c r="D246" s="35">
        <v>7846099.6508787246</v>
      </c>
      <c r="E246" s="35"/>
      <c r="F246" s="35"/>
      <c r="G246">
        <f t="shared" si="12"/>
        <v>20084330.250857715</v>
      </c>
      <c r="H246">
        <f t="shared" si="13"/>
        <v>0</v>
      </c>
      <c r="I246">
        <f t="shared" si="14"/>
        <v>20.084330250857715</v>
      </c>
      <c r="J246">
        <f t="shared" si="15"/>
        <v>0</v>
      </c>
      <c r="K246">
        <v>12</v>
      </c>
      <c r="P246" s="35">
        <v>6555547.5872814385</v>
      </c>
      <c r="Q246" s="35">
        <v>5772373.5553155998</v>
      </c>
      <c r="R246" s="35"/>
      <c r="S246" s="35"/>
    </row>
    <row r="247" spans="1:19" x14ac:dyDescent="0.55000000000000004">
      <c r="A247" s="3" t="s">
        <v>9</v>
      </c>
      <c r="B247" s="3">
        <v>2040</v>
      </c>
      <c r="C247" s="35">
        <v>12125621.466770878</v>
      </c>
      <c r="D247" s="35">
        <v>7588185.0055064354</v>
      </c>
      <c r="E247" s="35"/>
      <c r="F247" s="35"/>
      <c r="G247">
        <f t="shared" si="12"/>
        <v>19713806.472277313</v>
      </c>
      <c r="H247">
        <f t="shared" si="13"/>
        <v>0</v>
      </c>
      <c r="I247">
        <f t="shared" si="14"/>
        <v>19.713806472277312</v>
      </c>
      <c r="J247">
        <f t="shared" si="15"/>
        <v>0</v>
      </c>
      <c r="K247">
        <v>12</v>
      </c>
      <c r="P247" s="35">
        <v>6637353.5554719297</v>
      </c>
      <c r="Q247" s="35">
        <v>5544887.1898856647</v>
      </c>
      <c r="R247" s="35"/>
      <c r="S247" s="35"/>
    </row>
    <row r="248" spans="1:19" x14ac:dyDescent="0.55000000000000004">
      <c r="A248" s="3" t="s">
        <v>10</v>
      </c>
      <c r="B248" s="3">
        <v>2040</v>
      </c>
      <c r="C248" s="35">
        <v>12290179.363633174</v>
      </c>
      <c r="D248" s="35">
        <v>7485230.6633628421</v>
      </c>
      <c r="E248" s="35"/>
      <c r="F248" s="35"/>
      <c r="G248">
        <f t="shared" si="12"/>
        <v>19775410.026996017</v>
      </c>
      <c r="H248">
        <f t="shared" si="13"/>
        <v>0</v>
      </c>
      <c r="I248">
        <f t="shared" si="14"/>
        <v>19.775410026996017</v>
      </c>
      <c r="J248">
        <f t="shared" si="15"/>
        <v>0</v>
      </c>
      <c r="K248">
        <v>12</v>
      </c>
      <c r="P248" s="35">
        <v>7776726.2815442998</v>
      </c>
      <c r="Q248" s="35">
        <v>5346460.3836778086</v>
      </c>
      <c r="R248" s="35"/>
      <c r="S248" s="35"/>
    </row>
    <row r="249" spans="1:19" x14ac:dyDescent="0.55000000000000004">
      <c r="A249" s="3" t="s">
        <v>11</v>
      </c>
      <c r="B249" s="3">
        <v>2040</v>
      </c>
      <c r="C249" s="35">
        <v>12992037.6910502</v>
      </c>
      <c r="D249" s="35">
        <v>7445138.8473143661</v>
      </c>
      <c r="E249" s="35"/>
      <c r="F249" s="35"/>
      <c r="G249">
        <f t="shared" si="12"/>
        <v>20437176.538364567</v>
      </c>
      <c r="H249">
        <f t="shared" si="13"/>
        <v>0</v>
      </c>
      <c r="I249">
        <f t="shared" si="14"/>
        <v>20.437176538364568</v>
      </c>
      <c r="J249">
        <f t="shared" si="15"/>
        <v>0</v>
      </c>
      <c r="K249">
        <v>12</v>
      </c>
      <c r="P249" s="35">
        <v>9003195.5904230494</v>
      </c>
      <c r="Q249" s="35">
        <v>5064068.2909542518</v>
      </c>
      <c r="R249" s="35"/>
      <c r="S249" s="35"/>
    </row>
    <row r="250" spans="1:19" x14ac:dyDescent="0.55000000000000004">
      <c r="A250" s="3" t="s">
        <v>12</v>
      </c>
      <c r="B250" s="3">
        <v>2040</v>
      </c>
      <c r="C250" s="35">
        <v>12910527.064906228</v>
      </c>
      <c r="D250" s="35">
        <v>7569154.1589853019</v>
      </c>
      <c r="E250" s="35"/>
      <c r="F250" s="35"/>
      <c r="G250">
        <f t="shared" si="12"/>
        <v>20479681.22389153</v>
      </c>
      <c r="H250">
        <f t="shared" si="13"/>
        <v>0</v>
      </c>
      <c r="I250">
        <f t="shared" si="14"/>
        <v>20.479681223891529</v>
      </c>
      <c r="J250">
        <f t="shared" si="15"/>
        <v>0</v>
      </c>
      <c r="K250">
        <v>12</v>
      </c>
      <c r="P250" s="35">
        <v>8881591.4856362715</v>
      </c>
      <c r="Q250" s="35">
        <v>4950183.4616856631</v>
      </c>
      <c r="R250" s="35"/>
      <c r="S250" s="35"/>
    </row>
    <row r="251" spans="1:19" x14ac:dyDescent="0.55000000000000004">
      <c r="A251" s="3" t="s">
        <v>13</v>
      </c>
      <c r="B251" s="3">
        <v>2040</v>
      </c>
      <c r="C251" s="35">
        <v>12360491.064641465</v>
      </c>
      <c r="D251" s="35">
        <v>7583638.0247070435</v>
      </c>
      <c r="E251" s="35"/>
      <c r="F251" s="35"/>
      <c r="G251">
        <f t="shared" si="12"/>
        <v>19944129.08934851</v>
      </c>
      <c r="H251">
        <f t="shared" si="13"/>
        <v>0</v>
      </c>
      <c r="I251">
        <f t="shared" si="14"/>
        <v>19.944129089348511</v>
      </c>
      <c r="J251">
        <f t="shared" si="15"/>
        <v>0</v>
      </c>
      <c r="K251">
        <v>12</v>
      </c>
      <c r="P251" s="35">
        <v>8443712.1600865051</v>
      </c>
      <c r="Q251" s="35">
        <v>4987294.507439292</v>
      </c>
      <c r="R251" s="35"/>
      <c r="S251" s="35"/>
    </row>
    <row r="252" spans="1:19" x14ac:dyDescent="0.55000000000000004">
      <c r="A252" s="3" t="s">
        <v>14</v>
      </c>
      <c r="B252" s="3">
        <v>2040</v>
      </c>
      <c r="C252" s="35">
        <v>12005665.036977228</v>
      </c>
      <c r="D252" s="35">
        <v>7529617.9858069429</v>
      </c>
      <c r="E252" s="35"/>
      <c r="F252" s="35"/>
      <c r="G252">
        <f t="shared" si="12"/>
        <v>19535283.02278417</v>
      </c>
      <c r="H252">
        <f t="shared" si="13"/>
        <v>0</v>
      </c>
      <c r="I252">
        <f t="shared" si="14"/>
        <v>19.535283022784171</v>
      </c>
      <c r="J252">
        <f t="shared" si="15"/>
        <v>0</v>
      </c>
      <c r="K252">
        <v>12</v>
      </c>
      <c r="P252" s="35">
        <v>8307150.5333148055</v>
      </c>
      <c r="Q252" s="35">
        <v>5019093.9652393144</v>
      </c>
      <c r="R252" s="35"/>
      <c r="S252" s="35"/>
    </row>
    <row r="253" spans="1:19" x14ac:dyDescent="0.55000000000000004">
      <c r="A253" s="3" t="s">
        <v>15</v>
      </c>
      <c r="B253" s="3">
        <v>2040</v>
      </c>
      <c r="C253" s="35">
        <v>11766756.195711657</v>
      </c>
      <c r="D253" s="35">
        <v>7670547.3793926211</v>
      </c>
      <c r="E253" s="35"/>
      <c r="F253" s="35"/>
      <c r="G253">
        <f t="shared" si="12"/>
        <v>19437303.575104278</v>
      </c>
      <c r="H253">
        <f t="shared" si="13"/>
        <v>0</v>
      </c>
      <c r="I253">
        <f t="shared" si="14"/>
        <v>19.437303575104277</v>
      </c>
      <c r="J253">
        <f t="shared" si="15"/>
        <v>0</v>
      </c>
      <c r="K253">
        <v>12</v>
      </c>
      <c r="P253" s="35">
        <v>8293288.8521025535</v>
      </c>
      <c r="Q253" s="35">
        <v>5258458.6450607311</v>
      </c>
      <c r="R253" s="35"/>
      <c r="S253" s="35"/>
    </row>
    <row r="254" spans="1:19" x14ac:dyDescent="0.55000000000000004">
      <c r="A254" s="3" t="s">
        <v>16</v>
      </c>
      <c r="B254" s="3">
        <v>2040</v>
      </c>
      <c r="C254" s="35">
        <v>11520172.669249438</v>
      </c>
      <c r="D254" s="35">
        <v>7648575.9569572816</v>
      </c>
      <c r="E254" s="35"/>
      <c r="F254" s="35"/>
      <c r="G254">
        <f t="shared" si="12"/>
        <v>19168748.626206718</v>
      </c>
      <c r="H254">
        <f t="shared" si="13"/>
        <v>0</v>
      </c>
      <c r="I254">
        <f t="shared" si="14"/>
        <v>19.168748626206717</v>
      </c>
      <c r="J254">
        <f t="shared" si="15"/>
        <v>0</v>
      </c>
      <c r="K254">
        <v>12</v>
      </c>
      <c r="P254" s="35">
        <v>8109895.4549348317</v>
      </c>
      <c r="Q254" s="35">
        <v>5386935.4035218973</v>
      </c>
      <c r="R254" s="35"/>
      <c r="S254" s="35"/>
    </row>
    <row r="255" spans="1:19" x14ac:dyDescent="0.55000000000000004">
      <c r="A255" s="3" t="s">
        <v>17</v>
      </c>
      <c r="B255" s="3">
        <v>2040</v>
      </c>
      <c r="C255" s="35">
        <v>11285577.565887669</v>
      </c>
      <c r="D255" s="35">
        <v>7752992.8997897655</v>
      </c>
      <c r="E255" s="35"/>
      <c r="F255" s="35"/>
      <c r="G255">
        <f t="shared" si="12"/>
        <v>19038570.465677433</v>
      </c>
      <c r="H255">
        <f t="shared" si="13"/>
        <v>0</v>
      </c>
      <c r="I255">
        <f t="shared" si="14"/>
        <v>19.038570465677434</v>
      </c>
      <c r="J255">
        <f t="shared" si="15"/>
        <v>0</v>
      </c>
      <c r="K255">
        <v>12</v>
      </c>
      <c r="P255" s="35">
        <v>7831225.0689050145</v>
      </c>
      <c r="Q255" s="35">
        <v>5631923.4840030223</v>
      </c>
      <c r="R255" s="35"/>
      <c r="S255" s="35"/>
    </row>
    <row r="256" spans="1:19" x14ac:dyDescent="0.55000000000000004">
      <c r="A256" s="3" t="s">
        <v>6</v>
      </c>
      <c r="B256" s="3">
        <v>2041</v>
      </c>
      <c r="C256" s="35">
        <v>10843697.720539857</v>
      </c>
      <c r="D256" s="35">
        <v>7933816.1240759362</v>
      </c>
      <c r="E256" s="35"/>
      <c r="F256" s="35"/>
      <c r="G256">
        <f t="shared" si="12"/>
        <v>18777513.844615795</v>
      </c>
      <c r="H256">
        <f t="shared" si="13"/>
        <v>0</v>
      </c>
      <c r="I256">
        <f t="shared" si="14"/>
        <v>18.777513844615793</v>
      </c>
      <c r="J256">
        <f t="shared" si="15"/>
        <v>0</v>
      </c>
      <c r="K256">
        <v>12</v>
      </c>
      <c r="P256" s="35">
        <v>7451822.3024807014</v>
      </c>
      <c r="Q256" s="35">
        <v>5856399.0648824023</v>
      </c>
      <c r="R256" s="35"/>
      <c r="S256" s="35"/>
    </row>
    <row r="257" spans="1:19" x14ac:dyDescent="0.55000000000000004">
      <c r="A257" s="3" t="s">
        <v>7</v>
      </c>
      <c r="B257" s="3">
        <v>2041</v>
      </c>
      <c r="C257" s="35">
        <v>10500022.993960904</v>
      </c>
      <c r="D257" s="35">
        <v>7964178.8708646903</v>
      </c>
      <c r="E257" s="35"/>
      <c r="F257" s="35"/>
      <c r="G257">
        <f t="shared" si="12"/>
        <v>18464201.864825595</v>
      </c>
      <c r="H257">
        <f t="shared" si="13"/>
        <v>0</v>
      </c>
      <c r="I257">
        <f t="shared" si="14"/>
        <v>18.464201864825593</v>
      </c>
      <c r="J257">
        <f t="shared" si="15"/>
        <v>0</v>
      </c>
      <c r="K257">
        <v>12</v>
      </c>
      <c r="P257" s="35">
        <v>7236746.0092678498</v>
      </c>
      <c r="Q257" s="35">
        <v>5954607.4113171929</v>
      </c>
      <c r="R257" s="35"/>
      <c r="S257" s="35"/>
    </row>
    <row r="258" spans="1:19" x14ac:dyDescent="0.55000000000000004">
      <c r="A258" s="3" t="s">
        <v>8</v>
      </c>
      <c r="B258" s="3">
        <v>2041</v>
      </c>
      <c r="C258" s="35">
        <v>10183381.877265828</v>
      </c>
      <c r="D258" s="35">
        <v>7814876.9033764061</v>
      </c>
      <c r="E258" s="35"/>
      <c r="F258" s="35"/>
      <c r="G258">
        <f t="shared" si="12"/>
        <v>17998258.780642234</v>
      </c>
      <c r="H258">
        <f t="shared" si="13"/>
        <v>0</v>
      </c>
      <c r="I258">
        <f t="shared" si="14"/>
        <v>17.998258780642235</v>
      </c>
      <c r="J258">
        <f t="shared" si="15"/>
        <v>0</v>
      </c>
      <c r="K258">
        <v>12</v>
      </c>
      <c r="P258" s="35">
        <v>7020724.672741917</v>
      </c>
      <c r="Q258" s="35">
        <v>5837372.2784321653</v>
      </c>
      <c r="R258" s="35"/>
      <c r="S258" s="35"/>
    </row>
    <row r="259" spans="1:19" x14ac:dyDescent="0.55000000000000004">
      <c r="A259" s="3" t="s">
        <v>9</v>
      </c>
      <c r="B259" s="3">
        <v>2041</v>
      </c>
      <c r="C259" s="35">
        <v>9987166.4236939177</v>
      </c>
      <c r="D259" s="35">
        <v>7645989.0326356525</v>
      </c>
      <c r="E259" s="35"/>
      <c r="F259" s="35"/>
      <c r="G259">
        <f t="shared" si="12"/>
        <v>17633155.456329569</v>
      </c>
      <c r="H259">
        <f t="shared" si="13"/>
        <v>0</v>
      </c>
      <c r="I259">
        <f t="shared" si="14"/>
        <v>17.633155456329568</v>
      </c>
      <c r="J259">
        <f t="shared" si="15"/>
        <v>0</v>
      </c>
      <c r="K259">
        <v>12</v>
      </c>
      <c r="P259" s="35">
        <v>6917609.21942758</v>
      </c>
      <c r="Q259" s="35">
        <v>5604020.508376509</v>
      </c>
      <c r="R259" s="35"/>
      <c r="S259" s="35"/>
    </row>
    <row r="260" spans="1:19" x14ac:dyDescent="0.55000000000000004">
      <c r="A260" s="3" t="s">
        <v>10</v>
      </c>
      <c r="B260" s="3">
        <v>2041</v>
      </c>
      <c r="C260" s="35">
        <v>10256142.018655546</v>
      </c>
      <c r="D260" s="35">
        <v>7382842.8564125849</v>
      </c>
      <c r="E260" s="35"/>
      <c r="F260" s="35"/>
      <c r="G260">
        <f t="shared" si="12"/>
        <v>17638984.875068132</v>
      </c>
      <c r="H260">
        <f t="shared" si="13"/>
        <v>0</v>
      </c>
      <c r="I260">
        <f t="shared" si="14"/>
        <v>17.638984875068132</v>
      </c>
      <c r="J260">
        <f t="shared" si="15"/>
        <v>0</v>
      </c>
      <c r="K260">
        <v>12</v>
      </c>
      <c r="P260" s="35">
        <v>7366706.2712621856</v>
      </c>
      <c r="Q260" s="35">
        <v>5438542.8485566434</v>
      </c>
      <c r="R260" s="35"/>
      <c r="S260" s="35"/>
    </row>
    <row r="261" spans="1:19" x14ac:dyDescent="0.55000000000000004">
      <c r="A261" s="3" t="s">
        <v>11</v>
      </c>
      <c r="B261" s="3">
        <v>2041</v>
      </c>
      <c r="C261" s="35">
        <v>10873768.491040697</v>
      </c>
      <c r="D261" s="35">
        <v>7276479.5271812109</v>
      </c>
      <c r="E261" s="35"/>
      <c r="F261" s="35"/>
      <c r="G261">
        <f t="shared" si="12"/>
        <v>18150248.018221907</v>
      </c>
      <c r="H261">
        <f t="shared" si="13"/>
        <v>0</v>
      </c>
      <c r="I261">
        <f t="shared" si="14"/>
        <v>18.150248018221909</v>
      </c>
      <c r="J261">
        <f t="shared" si="15"/>
        <v>0</v>
      </c>
      <c r="K261">
        <v>12</v>
      </c>
      <c r="P261" s="35">
        <v>8789248.7417023946</v>
      </c>
      <c r="Q261" s="35">
        <v>5199332.4692472983</v>
      </c>
      <c r="R261" s="35"/>
      <c r="S261" s="35"/>
    </row>
    <row r="262" spans="1:19" x14ac:dyDescent="0.55000000000000004">
      <c r="A262" s="3" t="s">
        <v>12</v>
      </c>
      <c r="B262" s="3">
        <v>2041</v>
      </c>
      <c r="C262" s="35">
        <v>10956948.628877876</v>
      </c>
      <c r="D262" s="35">
        <v>7297754.7853788901</v>
      </c>
      <c r="E262" s="35"/>
      <c r="F262" s="35"/>
      <c r="G262">
        <f t="shared" si="12"/>
        <v>18254703.414256766</v>
      </c>
      <c r="H262">
        <f t="shared" si="13"/>
        <v>0</v>
      </c>
      <c r="I262">
        <f t="shared" si="14"/>
        <v>18.254703414256767</v>
      </c>
      <c r="J262">
        <f t="shared" si="15"/>
        <v>0</v>
      </c>
      <c r="K262">
        <v>12</v>
      </c>
      <c r="P262" s="35">
        <v>8800803.4470027536</v>
      </c>
      <c r="Q262" s="35">
        <v>5074815.2264322042</v>
      </c>
      <c r="R262" s="35"/>
      <c r="S262" s="35"/>
    </row>
    <row r="263" spans="1:19" x14ac:dyDescent="0.55000000000000004">
      <c r="A263" s="3" t="s">
        <v>13</v>
      </c>
      <c r="B263" s="3">
        <v>2041</v>
      </c>
      <c r="C263" s="35">
        <v>10584032.226673085</v>
      </c>
      <c r="D263" s="35">
        <v>7460975.8363443762</v>
      </c>
      <c r="E263" s="35"/>
      <c r="F263" s="35"/>
      <c r="G263">
        <f t="shared" si="12"/>
        <v>18045008.063017461</v>
      </c>
      <c r="H263">
        <f t="shared" si="13"/>
        <v>0</v>
      </c>
      <c r="I263">
        <f t="shared" si="14"/>
        <v>18.045008063017463</v>
      </c>
      <c r="J263">
        <f t="shared" si="15"/>
        <v>0</v>
      </c>
      <c r="K263">
        <v>12</v>
      </c>
      <c r="P263" s="35">
        <v>8343958.1414660253</v>
      </c>
      <c r="Q263" s="35">
        <v>5076333.4588203728</v>
      </c>
      <c r="R263" s="35"/>
      <c r="S263" s="35"/>
    </row>
    <row r="264" spans="1:19" x14ac:dyDescent="0.55000000000000004">
      <c r="A264" s="3" t="s">
        <v>14</v>
      </c>
      <c r="B264" s="3">
        <v>2041</v>
      </c>
      <c r="C264" s="35">
        <v>10317697.285445318</v>
      </c>
      <c r="D264" s="35">
        <v>7525962.9884911058</v>
      </c>
      <c r="E264" s="35"/>
      <c r="F264" s="35"/>
      <c r="G264">
        <f t="shared" si="12"/>
        <v>17843660.273936424</v>
      </c>
      <c r="H264">
        <f t="shared" si="13"/>
        <v>0</v>
      </c>
      <c r="I264">
        <f t="shared" si="14"/>
        <v>17.843660273936425</v>
      </c>
      <c r="J264">
        <f t="shared" si="15"/>
        <v>0</v>
      </c>
      <c r="K264">
        <v>12</v>
      </c>
      <c r="P264" s="35">
        <v>8126624.831514284</v>
      </c>
      <c r="Q264" s="35">
        <v>5045264.9544157963</v>
      </c>
      <c r="R264" s="35"/>
      <c r="S264" s="35"/>
    </row>
    <row r="265" spans="1:19" x14ac:dyDescent="0.55000000000000004">
      <c r="A265" s="3" t="s">
        <v>15</v>
      </c>
      <c r="B265" s="3">
        <v>2041</v>
      </c>
      <c r="C265" s="35">
        <v>10073266.023255207</v>
      </c>
      <c r="D265" s="35">
        <v>7630482.8162720632</v>
      </c>
      <c r="E265" s="35"/>
      <c r="F265" s="35"/>
      <c r="G265">
        <f t="shared" si="12"/>
        <v>17703748.839527272</v>
      </c>
      <c r="H265">
        <f t="shared" si="13"/>
        <v>0</v>
      </c>
      <c r="I265">
        <f t="shared" si="14"/>
        <v>17.703748839527272</v>
      </c>
      <c r="J265">
        <f t="shared" si="15"/>
        <v>0</v>
      </c>
      <c r="K265">
        <v>12</v>
      </c>
      <c r="P265" s="35">
        <v>8113164.4132494889</v>
      </c>
      <c r="Q265" s="35">
        <v>5343723.8765029199</v>
      </c>
      <c r="R265" s="35"/>
      <c r="S265" s="35"/>
    </row>
    <row r="266" spans="1:19" x14ac:dyDescent="0.55000000000000004">
      <c r="A266" s="3" t="s">
        <v>16</v>
      </c>
      <c r="B266" s="3">
        <v>2041</v>
      </c>
      <c r="C266" s="35">
        <v>9888813.9409347791</v>
      </c>
      <c r="D266" s="35">
        <v>7683836.8751837686</v>
      </c>
      <c r="E266" s="35"/>
      <c r="F266" s="35"/>
      <c r="G266">
        <f t="shared" si="12"/>
        <v>17572650.816118546</v>
      </c>
      <c r="H266">
        <f t="shared" si="13"/>
        <v>0</v>
      </c>
      <c r="I266">
        <f t="shared" si="14"/>
        <v>17.572650816118546</v>
      </c>
      <c r="J266">
        <f t="shared" si="15"/>
        <v>0</v>
      </c>
      <c r="K266">
        <v>12</v>
      </c>
      <c r="P266" s="35">
        <v>8014982.9569322225</v>
      </c>
      <c r="Q266" s="35">
        <v>5473148.1624719044</v>
      </c>
      <c r="R266" s="35"/>
      <c r="S266" s="35"/>
    </row>
    <row r="267" spans="1:19" x14ac:dyDescent="0.55000000000000004">
      <c r="A267" s="3" t="s">
        <v>17</v>
      </c>
      <c r="B267" s="3">
        <v>2041</v>
      </c>
      <c r="C267" s="35">
        <v>9589399.282790998</v>
      </c>
      <c r="D267" s="35">
        <v>7785869.2657378288</v>
      </c>
      <c r="E267" s="35"/>
      <c r="F267" s="35"/>
      <c r="G267">
        <f t="shared" si="12"/>
        <v>17375268.548528828</v>
      </c>
      <c r="H267">
        <f t="shared" si="13"/>
        <v>0</v>
      </c>
      <c r="I267">
        <f t="shared" si="14"/>
        <v>17.375268548528826</v>
      </c>
      <c r="J267">
        <f t="shared" si="15"/>
        <v>0</v>
      </c>
      <c r="K267">
        <v>12</v>
      </c>
      <c r="P267" s="35">
        <v>7746298.4605399929</v>
      </c>
      <c r="Q267" s="35">
        <v>5697521.7610909864</v>
      </c>
      <c r="R267" s="35"/>
      <c r="S267" s="35"/>
    </row>
    <row r="268" spans="1:19" x14ac:dyDescent="0.55000000000000004">
      <c r="A268" s="3" t="s">
        <v>6</v>
      </c>
      <c r="B268" s="3">
        <v>2042</v>
      </c>
      <c r="C268" s="35">
        <v>9285785.4416365568</v>
      </c>
      <c r="D268" s="35">
        <v>8113659.7156927669</v>
      </c>
      <c r="E268" s="35"/>
      <c r="F268" s="35"/>
      <c r="G268">
        <f t="shared" si="12"/>
        <v>17399445.157329325</v>
      </c>
      <c r="H268">
        <f t="shared" si="13"/>
        <v>0</v>
      </c>
      <c r="I268">
        <f t="shared" si="14"/>
        <v>17.399445157329325</v>
      </c>
      <c r="J268">
        <f t="shared" si="15"/>
        <v>0</v>
      </c>
      <c r="K268">
        <v>12</v>
      </c>
      <c r="P268" s="35">
        <v>7371815.1902137427</v>
      </c>
      <c r="Q268" s="35">
        <v>5913813.8116476834</v>
      </c>
      <c r="R268" s="35"/>
      <c r="S268" s="35"/>
    </row>
    <row r="269" spans="1:19" x14ac:dyDescent="0.55000000000000004">
      <c r="A269" s="3" t="s">
        <v>7</v>
      </c>
      <c r="B269" s="3">
        <v>2042</v>
      </c>
      <c r="C269" s="35">
        <v>8993744.0276963022</v>
      </c>
      <c r="D269" s="35">
        <v>8164503.4198640799</v>
      </c>
      <c r="E269" s="35"/>
      <c r="F269" s="35"/>
      <c r="G269">
        <f t="shared" si="12"/>
        <v>17158247.447560381</v>
      </c>
      <c r="H269">
        <f t="shared" si="13"/>
        <v>0</v>
      </c>
      <c r="I269">
        <f t="shared" si="14"/>
        <v>17.158247447560381</v>
      </c>
      <c r="J269">
        <f t="shared" si="15"/>
        <v>0</v>
      </c>
      <c r="K269">
        <v>12</v>
      </c>
      <c r="P269" s="35">
        <v>7099435.9640952442</v>
      </c>
      <c r="Q269" s="35">
        <v>5978966.5668881079</v>
      </c>
      <c r="R269" s="35"/>
      <c r="S269" s="35"/>
    </row>
    <row r="270" spans="1:19" x14ac:dyDescent="0.55000000000000004">
      <c r="A270" s="3" t="s">
        <v>8</v>
      </c>
      <c r="B270" s="3">
        <v>2042</v>
      </c>
      <c r="C270" s="35">
        <v>8675760.0550390221</v>
      </c>
      <c r="D270" s="35">
        <v>8249257.5075058807</v>
      </c>
      <c r="E270" s="35"/>
      <c r="F270" s="35"/>
      <c r="G270">
        <f t="shared" si="12"/>
        <v>16925017.562544905</v>
      </c>
      <c r="H270">
        <f t="shared" si="13"/>
        <v>0</v>
      </c>
      <c r="I270">
        <f t="shared" si="14"/>
        <v>16.925017562544905</v>
      </c>
      <c r="J270">
        <f t="shared" si="15"/>
        <v>0</v>
      </c>
      <c r="K270">
        <v>12</v>
      </c>
      <c r="P270" s="35">
        <v>6914468.3438220685</v>
      </c>
      <c r="Q270" s="35">
        <v>5891208.7642278615</v>
      </c>
      <c r="R270" s="35"/>
      <c r="S270" s="35"/>
    </row>
    <row r="271" spans="1:19" x14ac:dyDescent="0.55000000000000004">
      <c r="A271" s="3" t="s">
        <v>9</v>
      </c>
      <c r="B271" s="3">
        <v>2042</v>
      </c>
      <c r="C271" s="35">
        <v>9616120.9607207607</v>
      </c>
      <c r="D271" s="35">
        <v>8153728.6264991425</v>
      </c>
      <c r="E271" s="35"/>
      <c r="F271" s="35"/>
      <c r="G271">
        <f t="shared" si="12"/>
        <v>17769849.587219901</v>
      </c>
      <c r="H271">
        <f t="shared" si="13"/>
        <v>0</v>
      </c>
      <c r="I271">
        <f t="shared" si="14"/>
        <v>17.769849587219902</v>
      </c>
      <c r="J271">
        <f t="shared" si="15"/>
        <v>0</v>
      </c>
      <c r="K271">
        <v>12</v>
      </c>
      <c r="P271" s="35">
        <v>6895463.3692048676</v>
      </c>
      <c r="Q271" s="35">
        <v>5683593.2470461354</v>
      </c>
      <c r="R271" s="35"/>
      <c r="S271" s="35"/>
    </row>
    <row r="272" spans="1:19" x14ac:dyDescent="0.55000000000000004">
      <c r="A272" s="3" t="s">
        <v>10</v>
      </c>
      <c r="B272" s="3">
        <v>2042</v>
      </c>
      <c r="C272" s="35">
        <v>12572744.335968222</v>
      </c>
      <c r="D272" s="35">
        <v>8228607.9091322673</v>
      </c>
      <c r="E272" s="35"/>
      <c r="F272" s="35"/>
      <c r="G272">
        <f t="shared" si="12"/>
        <v>20801352.245100491</v>
      </c>
      <c r="H272">
        <f t="shared" si="13"/>
        <v>0</v>
      </c>
      <c r="I272">
        <f t="shared" si="14"/>
        <v>20.801352245100492</v>
      </c>
      <c r="J272">
        <f t="shared" si="15"/>
        <v>0</v>
      </c>
      <c r="K272">
        <v>12</v>
      </c>
      <c r="P272" s="35">
        <v>7691179.50879608</v>
      </c>
      <c r="Q272" s="35">
        <v>5521572.443531055</v>
      </c>
      <c r="R272" s="35"/>
      <c r="S272" s="35"/>
    </row>
    <row r="273" spans="1:19" x14ac:dyDescent="0.55000000000000004">
      <c r="A273" s="3" t="s">
        <v>11</v>
      </c>
      <c r="B273" s="3">
        <v>2042</v>
      </c>
      <c r="C273" s="35">
        <v>15658322.202663595</v>
      </c>
      <c r="D273" s="35">
        <v>8215647.5161199057</v>
      </c>
      <c r="E273" s="35"/>
      <c r="F273" s="35"/>
      <c r="G273">
        <f t="shared" ref="G273:G336" si="16">C273+D273</f>
        <v>23873969.718783502</v>
      </c>
      <c r="H273">
        <f t="shared" ref="H273:H336" si="17">E273+F273</f>
        <v>0</v>
      </c>
      <c r="I273">
        <f t="shared" ref="I273:I336" si="18">G273/1000000</f>
        <v>23.873969718783503</v>
      </c>
      <c r="J273">
        <f t="shared" ref="J273:J336" si="19">H273/1000000</f>
        <v>0</v>
      </c>
      <c r="K273">
        <v>12</v>
      </c>
      <c r="P273" s="35">
        <v>8715915.8063978907</v>
      </c>
      <c r="Q273" s="35">
        <v>5291934.4468813483</v>
      </c>
      <c r="R273" s="35"/>
      <c r="S273" s="35"/>
    </row>
    <row r="274" spans="1:19" x14ac:dyDescent="0.55000000000000004">
      <c r="A274" s="3" t="s">
        <v>12</v>
      </c>
      <c r="B274" s="3">
        <v>2042</v>
      </c>
      <c r="C274" s="35">
        <v>16026735.425643183</v>
      </c>
      <c r="D274" s="35">
        <v>8309034.8253434235</v>
      </c>
      <c r="E274" s="35"/>
      <c r="F274" s="35"/>
      <c r="G274">
        <f t="shared" si="16"/>
        <v>24335770.250986606</v>
      </c>
      <c r="H274">
        <f t="shared" si="17"/>
        <v>0</v>
      </c>
      <c r="I274">
        <f t="shared" si="18"/>
        <v>24.335770250986606</v>
      </c>
      <c r="J274">
        <f t="shared" si="19"/>
        <v>0</v>
      </c>
      <c r="K274">
        <v>12</v>
      </c>
      <c r="P274" s="35">
        <v>8452474.5693148524</v>
      </c>
      <c r="Q274" s="35">
        <v>5162053.6966763819</v>
      </c>
      <c r="R274" s="35"/>
      <c r="S274" s="35"/>
    </row>
    <row r="275" spans="1:19" x14ac:dyDescent="0.55000000000000004">
      <c r="A275" s="3" t="s">
        <v>13</v>
      </c>
      <c r="B275" s="3">
        <v>2042</v>
      </c>
      <c r="C275" s="35">
        <v>15775259.7208139</v>
      </c>
      <c r="D275" s="35">
        <v>8277892.7590236086</v>
      </c>
      <c r="E275" s="35"/>
      <c r="F275" s="35"/>
      <c r="G275">
        <f t="shared" si="16"/>
        <v>24053152.479837507</v>
      </c>
      <c r="H275">
        <f t="shared" si="17"/>
        <v>0</v>
      </c>
      <c r="I275">
        <f t="shared" si="18"/>
        <v>24.053152479837507</v>
      </c>
      <c r="J275">
        <f t="shared" si="19"/>
        <v>0</v>
      </c>
      <c r="K275">
        <v>12</v>
      </c>
      <c r="P275" s="35">
        <v>7917322.3726393133</v>
      </c>
      <c r="Q275" s="35">
        <v>5165165.1950922646</v>
      </c>
      <c r="R275" s="35"/>
      <c r="S275" s="35"/>
    </row>
    <row r="276" spans="1:19" x14ac:dyDescent="0.55000000000000004">
      <c r="A276" s="3" t="s">
        <v>14</v>
      </c>
      <c r="B276" s="3">
        <v>2042</v>
      </c>
      <c r="C276" s="35">
        <v>15580113.583860166</v>
      </c>
      <c r="D276" s="35">
        <v>8262926.1198370252</v>
      </c>
      <c r="E276" s="35"/>
      <c r="F276" s="35"/>
      <c r="G276">
        <f t="shared" si="16"/>
        <v>23843039.70369719</v>
      </c>
      <c r="H276">
        <f t="shared" si="17"/>
        <v>0</v>
      </c>
      <c r="I276">
        <f t="shared" si="18"/>
        <v>23.84303970369719</v>
      </c>
      <c r="J276">
        <f t="shared" si="19"/>
        <v>0</v>
      </c>
      <c r="K276">
        <v>12</v>
      </c>
      <c r="P276" s="35">
        <v>7623164.392644872</v>
      </c>
      <c r="Q276" s="35">
        <v>5132810.4854725478</v>
      </c>
      <c r="R276" s="35"/>
      <c r="S276" s="35"/>
    </row>
    <row r="277" spans="1:19" x14ac:dyDescent="0.55000000000000004">
      <c r="A277" s="3" t="s">
        <v>15</v>
      </c>
      <c r="B277" s="3">
        <v>2042</v>
      </c>
      <c r="C277" s="35">
        <v>15326234.449471198</v>
      </c>
      <c r="D277" s="35">
        <v>8401246.5670471955</v>
      </c>
      <c r="E277" s="35"/>
      <c r="F277" s="35"/>
      <c r="G277">
        <f t="shared" si="16"/>
        <v>23727481.016518392</v>
      </c>
      <c r="H277">
        <f t="shared" si="17"/>
        <v>0</v>
      </c>
      <c r="I277">
        <f t="shared" si="18"/>
        <v>23.727481016518393</v>
      </c>
      <c r="J277">
        <f t="shared" si="19"/>
        <v>0</v>
      </c>
      <c r="K277">
        <v>12</v>
      </c>
      <c r="P277" s="35">
        <v>7378346.2993775122</v>
      </c>
      <c r="Q277" s="35">
        <v>5379382.6624403596</v>
      </c>
      <c r="R277" s="35"/>
      <c r="S277" s="35"/>
    </row>
    <row r="278" spans="1:19" x14ac:dyDescent="0.55000000000000004">
      <c r="A278" s="3" t="s">
        <v>16</v>
      </c>
      <c r="B278" s="3">
        <v>2042</v>
      </c>
      <c r="C278" s="35">
        <v>15089711.084243415</v>
      </c>
      <c r="D278" s="35">
        <v>8381885.2596001169</v>
      </c>
      <c r="E278" s="35"/>
      <c r="F278" s="35"/>
      <c r="G278">
        <f t="shared" si="16"/>
        <v>23471596.343843531</v>
      </c>
      <c r="H278">
        <f t="shared" si="17"/>
        <v>0</v>
      </c>
      <c r="I278">
        <f t="shared" si="18"/>
        <v>23.47159634384353</v>
      </c>
      <c r="J278">
        <f t="shared" si="19"/>
        <v>0</v>
      </c>
      <c r="K278">
        <v>12</v>
      </c>
      <c r="P278" s="35">
        <v>7101854.2212429978</v>
      </c>
      <c r="Q278" s="35">
        <v>5530063.5321040479</v>
      </c>
      <c r="R278" s="35"/>
      <c r="S278" s="35"/>
    </row>
    <row r="279" spans="1:19" x14ac:dyDescent="0.55000000000000004">
      <c r="A279" s="3" t="s">
        <v>17</v>
      </c>
      <c r="B279" s="3">
        <v>2042</v>
      </c>
      <c r="C279" s="35">
        <v>14759932.905283736</v>
      </c>
      <c r="D279" s="35">
        <v>8503630.6207994614</v>
      </c>
      <c r="E279" s="35"/>
      <c r="F279" s="35"/>
      <c r="G279">
        <f t="shared" si="16"/>
        <v>23263563.526083197</v>
      </c>
      <c r="H279">
        <f t="shared" si="17"/>
        <v>0</v>
      </c>
      <c r="I279">
        <f t="shared" si="18"/>
        <v>23.263563526083196</v>
      </c>
      <c r="J279">
        <f t="shared" si="19"/>
        <v>0</v>
      </c>
      <c r="K279">
        <v>12</v>
      </c>
      <c r="P279" s="35">
        <v>6767142.0501089292</v>
      </c>
      <c r="Q279" s="35">
        <v>5781220.9720646339</v>
      </c>
      <c r="R279" s="35"/>
      <c r="S279" s="35"/>
    </row>
    <row r="280" spans="1:19" x14ac:dyDescent="0.55000000000000004">
      <c r="A280" s="3" t="s">
        <v>6</v>
      </c>
      <c r="B280" s="3">
        <v>2043</v>
      </c>
      <c r="C280" s="35">
        <v>14338333.989815047</v>
      </c>
      <c r="D280" s="35">
        <v>8737855.7538937293</v>
      </c>
      <c r="E280" s="35"/>
      <c r="F280" s="35"/>
      <c r="G280">
        <f t="shared" si="16"/>
        <v>23076189.743708774</v>
      </c>
      <c r="H280">
        <f t="shared" si="17"/>
        <v>0</v>
      </c>
      <c r="I280">
        <f t="shared" si="18"/>
        <v>23.076189743708774</v>
      </c>
      <c r="J280">
        <f t="shared" si="19"/>
        <v>0</v>
      </c>
      <c r="K280">
        <v>12</v>
      </c>
      <c r="P280" s="35">
        <v>6461147.2706726436</v>
      </c>
      <c r="Q280" s="35">
        <v>6050541.1052549006</v>
      </c>
      <c r="R280" s="35"/>
      <c r="S280" s="35"/>
    </row>
    <row r="281" spans="1:19" x14ac:dyDescent="0.55000000000000004">
      <c r="A281" s="3" t="s">
        <v>7</v>
      </c>
      <c r="B281" s="3">
        <v>2043</v>
      </c>
      <c r="C281" s="35">
        <v>13944437.781556129</v>
      </c>
      <c r="D281" s="35">
        <v>8834175.8440936208</v>
      </c>
      <c r="E281" s="35"/>
      <c r="F281" s="35"/>
      <c r="G281">
        <f t="shared" si="16"/>
        <v>22778613.62564975</v>
      </c>
      <c r="H281">
        <f t="shared" si="17"/>
        <v>0</v>
      </c>
      <c r="I281">
        <f t="shared" si="18"/>
        <v>22.778613625649751</v>
      </c>
      <c r="J281">
        <f t="shared" si="19"/>
        <v>0</v>
      </c>
      <c r="K281">
        <v>12</v>
      </c>
      <c r="P281" s="35">
        <v>6290034.8292232901</v>
      </c>
      <c r="Q281" s="35">
        <v>6225865.6786336582</v>
      </c>
      <c r="R281" s="35"/>
      <c r="S281" s="35"/>
    </row>
    <row r="282" spans="1:19" x14ac:dyDescent="0.55000000000000004">
      <c r="A282" s="3" t="s">
        <v>8</v>
      </c>
      <c r="B282" s="3">
        <v>2043</v>
      </c>
      <c r="C282" s="35">
        <v>13528381.759735946</v>
      </c>
      <c r="D282" s="35">
        <v>8845721.488464484</v>
      </c>
      <c r="E282" s="35"/>
      <c r="F282" s="35"/>
      <c r="G282">
        <f t="shared" si="16"/>
        <v>22374103.248200431</v>
      </c>
      <c r="H282">
        <f t="shared" si="17"/>
        <v>0</v>
      </c>
      <c r="I282">
        <f t="shared" si="18"/>
        <v>22.374103248200431</v>
      </c>
      <c r="J282">
        <f t="shared" si="19"/>
        <v>0</v>
      </c>
      <c r="K282">
        <v>12</v>
      </c>
      <c r="P282" s="35">
        <v>6201827.835460946</v>
      </c>
      <c r="Q282" s="35">
        <v>6169530.8973906264</v>
      </c>
      <c r="R282" s="35"/>
      <c r="S282" s="35"/>
    </row>
    <row r="283" spans="1:19" x14ac:dyDescent="0.55000000000000004">
      <c r="A283" s="3" t="s">
        <v>9</v>
      </c>
      <c r="B283" s="3">
        <v>2043</v>
      </c>
      <c r="C283" s="35">
        <v>13098017.223033316</v>
      </c>
      <c r="D283" s="35">
        <v>8624235.2984982114</v>
      </c>
      <c r="E283" s="35"/>
      <c r="F283" s="35"/>
      <c r="G283">
        <f t="shared" si="16"/>
        <v>21722252.52153153</v>
      </c>
      <c r="H283">
        <f t="shared" si="17"/>
        <v>0</v>
      </c>
      <c r="I283">
        <f t="shared" si="18"/>
        <v>21.72225252153153</v>
      </c>
      <c r="J283">
        <f t="shared" si="19"/>
        <v>0</v>
      </c>
      <c r="K283">
        <v>12</v>
      </c>
      <c r="P283" s="35">
        <v>7054247.643900957</v>
      </c>
      <c r="Q283" s="35">
        <v>5970305.1916485932</v>
      </c>
      <c r="R283" s="35"/>
      <c r="S283" s="35"/>
    </row>
    <row r="284" spans="1:19" x14ac:dyDescent="0.55000000000000004">
      <c r="A284" s="3" t="s">
        <v>10</v>
      </c>
      <c r="B284" s="3">
        <v>2043</v>
      </c>
      <c r="C284" s="35">
        <v>12925538.389214966</v>
      </c>
      <c r="D284" s="35">
        <v>8357180.1795586692</v>
      </c>
      <c r="E284" s="35"/>
      <c r="F284" s="35"/>
      <c r="G284">
        <f t="shared" si="16"/>
        <v>21282718.568773635</v>
      </c>
      <c r="H284">
        <f t="shared" si="17"/>
        <v>0</v>
      </c>
      <c r="I284">
        <f t="shared" si="18"/>
        <v>21.282718568773635</v>
      </c>
      <c r="J284">
        <f t="shared" si="19"/>
        <v>0</v>
      </c>
      <c r="K284">
        <v>12</v>
      </c>
      <c r="P284" s="35">
        <v>8611659.2962408122</v>
      </c>
      <c r="Q284" s="35">
        <v>5812598.0242644064</v>
      </c>
      <c r="R284" s="35"/>
      <c r="S284" s="35"/>
    </row>
    <row r="285" spans="1:19" x14ac:dyDescent="0.55000000000000004">
      <c r="A285" s="3" t="s">
        <v>11</v>
      </c>
      <c r="B285" s="3">
        <v>2043</v>
      </c>
      <c r="C285" s="35">
        <v>13793236.469763465</v>
      </c>
      <c r="D285" s="35">
        <v>8319078.8309393143</v>
      </c>
      <c r="E285" s="35"/>
      <c r="F285" s="35"/>
      <c r="G285">
        <f t="shared" si="16"/>
        <v>22112315.30070278</v>
      </c>
      <c r="H285">
        <f t="shared" si="17"/>
        <v>0</v>
      </c>
      <c r="I285">
        <f t="shared" si="18"/>
        <v>22.112315300702779</v>
      </c>
      <c r="J285">
        <f t="shared" si="19"/>
        <v>0</v>
      </c>
      <c r="K285">
        <v>12</v>
      </c>
      <c r="P285" s="35">
        <v>9811622.6730058063</v>
      </c>
      <c r="Q285" s="35">
        <v>5537960.3912217934</v>
      </c>
      <c r="R285" s="35"/>
      <c r="S285" s="35"/>
    </row>
    <row r="286" spans="1:19" x14ac:dyDescent="0.55000000000000004">
      <c r="A286" s="3" t="s">
        <v>12</v>
      </c>
      <c r="B286" s="3">
        <v>2043</v>
      </c>
      <c r="C286" s="35">
        <v>13449694.015150696</v>
      </c>
      <c r="D286" s="35">
        <v>8414847.7098851204</v>
      </c>
      <c r="E286" s="35"/>
      <c r="F286" s="35"/>
      <c r="G286">
        <f t="shared" si="16"/>
        <v>21864541.725035816</v>
      </c>
      <c r="H286">
        <f t="shared" si="17"/>
        <v>0</v>
      </c>
      <c r="I286">
        <f t="shared" si="18"/>
        <v>21.864541725035817</v>
      </c>
      <c r="J286">
        <f t="shared" si="19"/>
        <v>0</v>
      </c>
      <c r="K286">
        <v>12</v>
      </c>
      <c r="P286" s="35">
        <v>9652514.869597055</v>
      </c>
      <c r="Q286" s="35">
        <v>5412244.1574944835</v>
      </c>
      <c r="R286" s="35"/>
      <c r="S286" s="35"/>
    </row>
    <row r="287" spans="1:19" x14ac:dyDescent="0.55000000000000004">
      <c r="A287" s="3" t="s">
        <v>13</v>
      </c>
      <c r="B287" s="3">
        <v>2043</v>
      </c>
      <c r="C287" s="35">
        <v>12994000.019260295</v>
      </c>
      <c r="D287" s="35">
        <v>8482881.0457894206</v>
      </c>
      <c r="E287" s="35"/>
      <c r="F287" s="35"/>
      <c r="G287">
        <f t="shared" si="16"/>
        <v>21476881.065049715</v>
      </c>
      <c r="H287">
        <f t="shared" si="17"/>
        <v>0</v>
      </c>
      <c r="I287">
        <f t="shared" si="18"/>
        <v>21.476881065049714</v>
      </c>
      <c r="J287">
        <f t="shared" si="19"/>
        <v>0</v>
      </c>
      <c r="K287">
        <v>12</v>
      </c>
      <c r="P287" s="35">
        <v>9260599.5259638466</v>
      </c>
      <c r="Q287" s="35">
        <v>5369929.8431407576</v>
      </c>
      <c r="R287" s="35"/>
      <c r="S287" s="35"/>
    </row>
    <row r="288" spans="1:19" x14ac:dyDescent="0.55000000000000004">
      <c r="A288" s="3" t="s">
        <v>14</v>
      </c>
      <c r="B288" s="3">
        <v>2043</v>
      </c>
      <c r="C288" s="35">
        <v>12637752.032974895</v>
      </c>
      <c r="D288" s="35">
        <v>8526743.1475131847</v>
      </c>
      <c r="E288" s="35"/>
      <c r="F288" s="35"/>
      <c r="G288">
        <f t="shared" si="16"/>
        <v>21164495.18048808</v>
      </c>
      <c r="H288">
        <f t="shared" si="17"/>
        <v>0</v>
      </c>
      <c r="I288">
        <f t="shared" si="18"/>
        <v>21.164495180488078</v>
      </c>
      <c r="J288">
        <f t="shared" si="19"/>
        <v>0</v>
      </c>
      <c r="K288">
        <v>12</v>
      </c>
      <c r="P288" s="35">
        <v>8953957.5028010327</v>
      </c>
      <c r="Q288" s="35">
        <v>5342998.647336131</v>
      </c>
      <c r="R288" s="35"/>
      <c r="S288" s="35"/>
    </row>
    <row r="289" spans="1:19" x14ac:dyDescent="0.55000000000000004">
      <c r="A289" s="3" t="s">
        <v>15</v>
      </c>
      <c r="B289" s="3">
        <v>2043</v>
      </c>
      <c r="C289" s="35">
        <v>12280954.502421297</v>
      </c>
      <c r="D289" s="35">
        <v>8654182.2744119633</v>
      </c>
      <c r="E289" s="35"/>
      <c r="F289" s="35"/>
      <c r="G289">
        <f t="shared" si="16"/>
        <v>20935136.776833259</v>
      </c>
      <c r="H289">
        <f t="shared" si="17"/>
        <v>0</v>
      </c>
      <c r="I289">
        <f t="shared" si="18"/>
        <v>20.935136776833257</v>
      </c>
      <c r="J289">
        <f t="shared" si="19"/>
        <v>0</v>
      </c>
      <c r="K289">
        <v>12</v>
      </c>
      <c r="P289" s="35">
        <v>8712613.2766749524</v>
      </c>
      <c r="Q289" s="35">
        <v>5548286.075903343</v>
      </c>
      <c r="R289" s="35"/>
      <c r="S289" s="35"/>
    </row>
    <row r="290" spans="1:19" x14ac:dyDescent="0.55000000000000004">
      <c r="A290" s="3" t="s">
        <v>16</v>
      </c>
      <c r="B290" s="3">
        <v>2043</v>
      </c>
      <c r="C290" s="35">
        <v>12008453.789257398</v>
      </c>
      <c r="D290" s="35">
        <v>8695092.348977048</v>
      </c>
      <c r="E290" s="35"/>
      <c r="F290" s="35"/>
      <c r="G290">
        <f t="shared" si="16"/>
        <v>20703546.138234444</v>
      </c>
      <c r="H290">
        <f t="shared" si="17"/>
        <v>0</v>
      </c>
      <c r="I290">
        <f t="shared" si="18"/>
        <v>20.703546138234444</v>
      </c>
      <c r="J290">
        <f t="shared" si="19"/>
        <v>0</v>
      </c>
      <c r="K290">
        <v>12</v>
      </c>
      <c r="P290" s="35">
        <v>8490858.005994387</v>
      </c>
      <c r="Q290" s="35">
        <v>5686384.1666668905</v>
      </c>
      <c r="R290" s="35"/>
      <c r="S290" s="35"/>
    </row>
    <row r="291" spans="1:19" x14ac:dyDescent="0.55000000000000004">
      <c r="A291" s="3" t="s">
        <v>17</v>
      </c>
      <c r="B291" s="3">
        <v>2043</v>
      </c>
      <c r="C291" s="35">
        <v>11651935.576064229</v>
      </c>
      <c r="D291" s="35">
        <v>8763265.1420186721</v>
      </c>
      <c r="E291" s="35"/>
      <c r="F291" s="35"/>
      <c r="G291">
        <f t="shared" si="16"/>
        <v>20415200.718082901</v>
      </c>
      <c r="H291">
        <f t="shared" si="17"/>
        <v>0</v>
      </c>
      <c r="I291">
        <f t="shared" si="18"/>
        <v>20.4152007180829</v>
      </c>
      <c r="J291">
        <f t="shared" si="19"/>
        <v>0</v>
      </c>
      <c r="K291">
        <v>12</v>
      </c>
      <c r="P291" s="35">
        <v>8169441.8872627281</v>
      </c>
      <c r="Q291" s="35">
        <v>5899280.0716886744</v>
      </c>
      <c r="R291" s="35"/>
      <c r="S291" s="35"/>
    </row>
    <row r="292" spans="1:19" x14ac:dyDescent="0.55000000000000004">
      <c r="A292" s="3" t="s">
        <v>6</v>
      </c>
      <c r="B292" s="3">
        <v>2044</v>
      </c>
      <c r="C292" s="35">
        <v>11143661.820941247</v>
      </c>
      <c r="D292" s="35">
        <v>8966741.2004910633</v>
      </c>
      <c r="E292" s="35"/>
      <c r="F292" s="35"/>
      <c r="G292">
        <f t="shared" si="16"/>
        <v>20110403.02143231</v>
      </c>
      <c r="H292">
        <f t="shared" si="17"/>
        <v>0</v>
      </c>
      <c r="I292">
        <f t="shared" si="18"/>
        <v>20.110403021432312</v>
      </c>
      <c r="J292">
        <f t="shared" si="19"/>
        <v>0</v>
      </c>
      <c r="K292">
        <v>12</v>
      </c>
      <c r="P292" s="35">
        <v>7738261.4366708193</v>
      </c>
      <c r="Q292" s="35">
        <v>6138096.9793822775</v>
      </c>
      <c r="R292" s="35"/>
      <c r="S292" s="35"/>
    </row>
    <row r="293" spans="1:19" x14ac:dyDescent="0.55000000000000004">
      <c r="A293" s="3" t="s">
        <v>7</v>
      </c>
      <c r="B293" s="3">
        <v>2044</v>
      </c>
      <c r="C293" s="35">
        <v>10728600.925846821</v>
      </c>
      <c r="D293" s="35">
        <v>9095065.9758672658</v>
      </c>
      <c r="E293" s="35"/>
      <c r="F293" s="35"/>
      <c r="G293">
        <f t="shared" si="16"/>
        <v>19823666.901714087</v>
      </c>
      <c r="H293">
        <f t="shared" si="17"/>
        <v>0</v>
      </c>
      <c r="I293">
        <f t="shared" si="18"/>
        <v>19.823666901714088</v>
      </c>
      <c r="J293">
        <f t="shared" si="19"/>
        <v>0</v>
      </c>
      <c r="K293">
        <v>12</v>
      </c>
      <c r="P293" s="35">
        <v>7393242.765138383</v>
      </c>
      <c r="Q293" s="35">
        <v>6204915.6409645975</v>
      </c>
      <c r="R293" s="35"/>
      <c r="S293" s="35"/>
    </row>
    <row r="294" spans="1:19" x14ac:dyDescent="0.55000000000000004">
      <c r="A294" s="3" t="s">
        <v>8</v>
      </c>
      <c r="B294" s="3">
        <v>2044</v>
      </c>
      <c r="C294" s="35">
        <v>10267675.31242221</v>
      </c>
      <c r="D294" s="35">
        <v>9110752.0719794035</v>
      </c>
      <c r="E294" s="35"/>
      <c r="F294" s="35"/>
      <c r="G294">
        <f t="shared" si="16"/>
        <v>19378427.384401612</v>
      </c>
      <c r="H294">
        <f t="shared" si="17"/>
        <v>0</v>
      </c>
      <c r="I294">
        <f t="shared" si="18"/>
        <v>19.378427384401611</v>
      </c>
      <c r="J294">
        <f t="shared" si="19"/>
        <v>0</v>
      </c>
      <c r="K294">
        <v>12</v>
      </c>
      <c r="P294" s="35">
        <v>7049767.4020517198</v>
      </c>
      <c r="Q294" s="35">
        <v>6108731.0577575788</v>
      </c>
      <c r="R294" s="35"/>
      <c r="S294" s="35"/>
    </row>
    <row r="295" spans="1:19" x14ac:dyDescent="0.55000000000000004">
      <c r="A295" s="3" t="s">
        <v>9</v>
      </c>
      <c r="B295" s="3">
        <v>2044</v>
      </c>
      <c r="C295" s="35">
        <v>9926802.5030122958</v>
      </c>
      <c r="D295" s="35">
        <v>8883644.1356139239</v>
      </c>
      <c r="E295" s="35"/>
      <c r="F295" s="35"/>
      <c r="G295">
        <f t="shared" si="16"/>
        <v>18810446.638626218</v>
      </c>
      <c r="H295">
        <f t="shared" si="17"/>
        <v>0</v>
      </c>
      <c r="I295">
        <f t="shared" si="18"/>
        <v>18.810446638626217</v>
      </c>
      <c r="J295">
        <f t="shared" si="19"/>
        <v>0</v>
      </c>
      <c r="K295">
        <v>12</v>
      </c>
      <c r="P295" s="35">
        <v>6873338.8953052824</v>
      </c>
      <c r="Q295" s="35">
        <v>5815491.8014127091</v>
      </c>
      <c r="R295" s="35"/>
      <c r="S295" s="35"/>
    </row>
    <row r="296" spans="1:19" x14ac:dyDescent="0.55000000000000004">
      <c r="A296" s="3" t="s">
        <v>10</v>
      </c>
      <c r="B296" s="3">
        <v>2044</v>
      </c>
      <c r="C296" s="35">
        <v>9833003.7100885771</v>
      </c>
      <c r="D296" s="35">
        <v>8662293.4077305347</v>
      </c>
      <c r="E296" s="35"/>
      <c r="F296" s="35"/>
      <c r="G296">
        <f t="shared" si="16"/>
        <v>18495297.117819112</v>
      </c>
      <c r="H296">
        <f t="shared" si="17"/>
        <v>0</v>
      </c>
      <c r="I296">
        <f t="shared" si="18"/>
        <v>18.495297117819113</v>
      </c>
      <c r="J296">
        <f t="shared" si="19"/>
        <v>0</v>
      </c>
      <c r="K296">
        <v>12</v>
      </c>
      <c r="P296" s="35">
        <v>7564935.713674996</v>
      </c>
      <c r="Q296" s="35">
        <v>5610648.2064275071</v>
      </c>
      <c r="R296" s="35"/>
      <c r="S296" s="35"/>
    </row>
    <row r="297" spans="1:19" x14ac:dyDescent="0.55000000000000004">
      <c r="A297" s="3" t="s">
        <v>11</v>
      </c>
      <c r="B297" s="3">
        <v>2044</v>
      </c>
      <c r="C297" s="35">
        <v>9551827.3201118279</v>
      </c>
      <c r="D297" s="35">
        <v>8517212.9488707967</v>
      </c>
      <c r="E297" s="35"/>
      <c r="F297" s="35"/>
      <c r="G297">
        <f t="shared" si="16"/>
        <v>18069040.268982626</v>
      </c>
      <c r="H297">
        <f t="shared" si="17"/>
        <v>0</v>
      </c>
      <c r="I297">
        <f t="shared" si="18"/>
        <v>18.069040268982626</v>
      </c>
      <c r="J297">
        <f t="shared" si="19"/>
        <v>0</v>
      </c>
      <c r="K297">
        <v>12</v>
      </c>
      <c r="P297" s="35">
        <v>7500451.9307870194</v>
      </c>
      <c r="Q297" s="35">
        <v>5325658.4605561942</v>
      </c>
      <c r="R297" s="35"/>
      <c r="S297" s="35"/>
    </row>
    <row r="298" spans="1:19" x14ac:dyDescent="0.55000000000000004">
      <c r="A298" s="3" t="s">
        <v>12</v>
      </c>
      <c r="B298" s="3">
        <v>2044</v>
      </c>
      <c r="C298" s="35">
        <v>9349529.1175457072</v>
      </c>
      <c r="D298" s="35">
        <v>8162587.7065405985</v>
      </c>
      <c r="E298" s="35"/>
      <c r="F298" s="35"/>
      <c r="G298">
        <f t="shared" si="16"/>
        <v>17512116.824086305</v>
      </c>
      <c r="H298">
        <f t="shared" si="17"/>
        <v>0</v>
      </c>
      <c r="I298">
        <f t="shared" si="18"/>
        <v>17.512116824086306</v>
      </c>
      <c r="J298">
        <f t="shared" si="19"/>
        <v>0</v>
      </c>
      <c r="K298">
        <v>12</v>
      </c>
      <c r="P298" s="35">
        <v>7124614.3245917093</v>
      </c>
      <c r="Q298" s="35">
        <v>5226678.0022954438</v>
      </c>
      <c r="R298" s="35"/>
      <c r="S298" s="35"/>
    </row>
    <row r="299" spans="1:19" x14ac:dyDescent="0.55000000000000004">
      <c r="A299" s="3" t="s">
        <v>13</v>
      </c>
      <c r="B299" s="3">
        <v>2044</v>
      </c>
      <c r="C299" s="35">
        <v>8692755.6534136906</v>
      </c>
      <c r="D299" s="35">
        <v>8236906.9953291211</v>
      </c>
      <c r="E299" s="35"/>
      <c r="F299" s="35"/>
      <c r="G299">
        <f t="shared" si="16"/>
        <v>16929662.64874281</v>
      </c>
      <c r="H299">
        <f t="shared" si="17"/>
        <v>0</v>
      </c>
      <c r="I299">
        <f t="shared" si="18"/>
        <v>16.929662648742809</v>
      </c>
      <c r="J299">
        <f t="shared" si="19"/>
        <v>0</v>
      </c>
      <c r="K299">
        <v>12</v>
      </c>
      <c r="P299" s="35">
        <v>6584266.104008032</v>
      </c>
      <c r="Q299" s="35">
        <v>5191508.9624514114</v>
      </c>
      <c r="R299" s="35"/>
      <c r="S299" s="35"/>
    </row>
    <row r="300" spans="1:19" x14ac:dyDescent="0.55000000000000004">
      <c r="A300" s="3" t="s">
        <v>14</v>
      </c>
      <c r="B300" s="3">
        <v>2044</v>
      </c>
      <c r="C300" s="35">
        <v>8290944.8013837384</v>
      </c>
      <c r="D300" s="35">
        <v>8264670.1658651074</v>
      </c>
      <c r="E300" s="35"/>
      <c r="F300" s="35"/>
      <c r="G300">
        <f t="shared" si="16"/>
        <v>16555614.967248846</v>
      </c>
      <c r="H300">
        <f t="shared" si="17"/>
        <v>0</v>
      </c>
      <c r="I300">
        <f t="shared" si="18"/>
        <v>16.555614967248847</v>
      </c>
      <c r="J300">
        <f t="shared" si="19"/>
        <v>0</v>
      </c>
      <c r="K300">
        <v>12</v>
      </c>
      <c r="P300" s="35">
        <v>6240739.5525968159</v>
      </c>
      <c r="Q300" s="35">
        <v>5151948.3393107308</v>
      </c>
      <c r="R300" s="35"/>
      <c r="S300" s="35"/>
    </row>
    <row r="301" spans="1:19" x14ac:dyDescent="0.55000000000000004">
      <c r="A301" s="3" t="s">
        <v>15</v>
      </c>
      <c r="B301" s="3">
        <v>2044</v>
      </c>
      <c r="C301" s="35">
        <v>8270729.2025693767</v>
      </c>
      <c r="D301" s="35">
        <v>8301060.6414742935</v>
      </c>
      <c r="E301" s="35"/>
      <c r="F301" s="35"/>
      <c r="G301">
        <f t="shared" si="16"/>
        <v>16571789.84404367</v>
      </c>
      <c r="H301">
        <f t="shared" si="17"/>
        <v>0</v>
      </c>
      <c r="I301">
        <f t="shared" si="18"/>
        <v>16.571789844043671</v>
      </c>
      <c r="J301">
        <f t="shared" si="19"/>
        <v>0</v>
      </c>
      <c r="K301">
        <v>12</v>
      </c>
      <c r="P301" s="35">
        <v>6066179.6783228992</v>
      </c>
      <c r="Q301" s="35">
        <v>5409018.6837756354</v>
      </c>
      <c r="R301" s="35"/>
      <c r="S301" s="35"/>
    </row>
    <row r="302" spans="1:19" x14ac:dyDescent="0.55000000000000004">
      <c r="A302" s="3" t="s">
        <v>16</v>
      </c>
      <c r="B302" s="3">
        <v>2044</v>
      </c>
      <c r="C302" s="35">
        <v>8089065.9434251823</v>
      </c>
      <c r="D302" s="35">
        <v>8223439.5974303735</v>
      </c>
      <c r="E302" s="35"/>
      <c r="F302" s="35"/>
      <c r="G302">
        <f t="shared" si="16"/>
        <v>16312505.540855557</v>
      </c>
      <c r="H302">
        <f t="shared" si="17"/>
        <v>0</v>
      </c>
      <c r="I302">
        <f t="shared" si="18"/>
        <v>16.312505540855557</v>
      </c>
      <c r="J302">
        <f t="shared" si="19"/>
        <v>0</v>
      </c>
      <c r="K302">
        <v>12</v>
      </c>
      <c r="P302" s="35">
        <v>5798514.7886316208</v>
      </c>
      <c r="Q302" s="35">
        <v>5538147.6993182804</v>
      </c>
      <c r="R302" s="35"/>
      <c r="S302" s="35"/>
    </row>
    <row r="303" spans="1:19" x14ac:dyDescent="0.55000000000000004">
      <c r="A303" s="3" t="s">
        <v>17</v>
      </c>
      <c r="B303" s="3">
        <v>2044</v>
      </c>
      <c r="C303" s="35">
        <v>7785359.7081744028</v>
      </c>
      <c r="D303" s="35">
        <v>8239032.6730637746</v>
      </c>
      <c r="E303" s="35"/>
      <c r="F303" s="35"/>
      <c r="G303">
        <f t="shared" si="16"/>
        <v>16024392.381238177</v>
      </c>
      <c r="H303">
        <f t="shared" si="17"/>
        <v>0</v>
      </c>
      <c r="I303">
        <f t="shared" si="18"/>
        <v>16.024392381238176</v>
      </c>
      <c r="J303">
        <f t="shared" si="19"/>
        <v>0</v>
      </c>
      <c r="K303">
        <v>12</v>
      </c>
      <c r="P303" s="35">
        <v>5369776.5385227306</v>
      </c>
      <c r="Q303" s="35">
        <v>5769271.229233006</v>
      </c>
      <c r="R303" s="35"/>
      <c r="S303" s="35"/>
    </row>
    <row r="304" spans="1:19" x14ac:dyDescent="0.55000000000000004">
      <c r="A304" s="3" t="s">
        <v>6</v>
      </c>
      <c r="B304" s="3">
        <v>2045</v>
      </c>
      <c r="C304" s="35">
        <v>7353681.9900846463</v>
      </c>
      <c r="D304" s="35">
        <v>8353730.5730102891</v>
      </c>
      <c r="E304" s="35"/>
      <c r="F304" s="35"/>
      <c r="G304">
        <f t="shared" si="16"/>
        <v>15707412.563094936</v>
      </c>
      <c r="H304">
        <f t="shared" si="17"/>
        <v>0</v>
      </c>
      <c r="I304">
        <f t="shared" si="18"/>
        <v>15.707412563094936</v>
      </c>
      <c r="J304">
        <f t="shared" si="19"/>
        <v>0</v>
      </c>
      <c r="K304">
        <v>12</v>
      </c>
      <c r="P304" s="35">
        <v>4922736.2355650468</v>
      </c>
      <c r="Q304" s="35">
        <v>5895505.2768199351</v>
      </c>
      <c r="R304" s="35"/>
      <c r="S304" s="35"/>
    </row>
    <row r="305" spans="1:19" x14ac:dyDescent="0.55000000000000004">
      <c r="A305" s="3" t="s">
        <v>7</v>
      </c>
      <c r="B305" s="3">
        <v>2045</v>
      </c>
      <c r="C305" s="35">
        <v>6984370.8944378654</v>
      </c>
      <c r="D305" s="35">
        <v>8364853.4769533556</v>
      </c>
      <c r="E305" s="35"/>
      <c r="F305" s="35"/>
      <c r="G305">
        <f t="shared" si="16"/>
        <v>15349224.371391222</v>
      </c>
      <c r="H305">
        <f t="shared" si="17"/>
        <v>0</v>
      </c>
      <c r="I305">
        <f t="shared" si="18"/>
        <v>15.349224371391221</v>
      </c>
      <c r="J305">
        <f t="shared" si="19"/>
        <v>0</v>
      </c>
      <c r="K305">
        <v>12</v>
      </c>
      <c r="P305" s="35">
        <v>4455928.5350688361</v>
      </c>
      <c r="Q305" s="35">
        <v>6153345.4262161572</v>
      </c>
      <c r="R305" s="35"/>
      <c r="S305" s="35"/>
    </row>
    <row r="306" spans="1:19" x14ac:dyDescent="0.55000000000000004">
      <c r="A306" s="3" t="s">
        <v>8</v>
      </c>
      <c r="B306" s="3">
        <v>2045</v>
      </c>
      <c r="C306" s="35">
        <v>6810141.2880053706</v>
      </c>
      <c r="D306" s="35">
        <v>8178405.8860264141</v>
      </c>
      <c r="E306" s="35"/>
      <c r="F306" s="35"/>
      <c r="G306">
        <f t="shared" si="16"/>
        <v>14988547.174031785</v>
      </c>
      <c r="H306">
        <f t="shared" si="17"/>
        <v>0</v>
      </c>
      <c r="I306">
        <f t="shared" si="18"/>
        <v>14.988547174031785</v>
      </c>
      <c r="J306">
        <f t="shared" si="19"/>
        <v>0</v>
      </c>
      <c r="K306">
        <v>12</v>
      </c>
      <c r="P306" s="35">
        <v>4229500.4302157974</v>
      </c>
      <c r="Q306" s="35">
        <v>6419980.739941516</v>
      </c>
      <c r="R306" s="35"/>
      <c r="S306" s="35"/>
    </row>
    <row r="307" spans="1:19" x14ac:dyDescent="0.55000000000000004">
      <c r="A307" s="3" t="s">
        <v>9</v>
      </c>
      <c r="B307" s="3">
        <v>2045</v>
      </c>
      <c r="C307" s="35">
        <v>7071554.2944530128</v>
      </c>
      <c r="D307" s="35">
        <v>7862531.2611266784</v>
      </c>
      <c r="E307" s="35"/>
      <c r="F307" s="35"/>
      <c r="G307">
        <f t="shared" si="16"/>
        <v>14934085.555579692</v>
      </c>
      <c r="H307">
        <f t="shared" si="17"/>
        <v>0</v>
      </c>
      <c r="I307">
        <f t="shared" si="18"/>
        <v>14.934085555579692</v>
      </c>
      <c r="J307">
        <f t="shared" si="19"/>
        <v>0</v>
      </c>
      <c r="K307">
        <v>12</v>
      </c>
      <c r="P307" s="35">
        <v>4142402.8954926576</v>
      </c>
      <c r="Q307" s="35">
        <v>6394565.6063738298</v>
      </c>
      <c r="R307" s="35"/>
      <c r="S307" s="35"/>
    </row>
    <row r="308" spans="1:19" x14ac:dyDescent="0.55000000000000004">
      <c r="A308" s="3" t="s">
        <v>10</v>
      </c>
      <c r="B308" s="3">
        <v>2045</v>
      </c>
      <c r="C308" s="35">
        <v>7754178.0813637925</v>
      </c>
      <c r="D308" s="35">
        <v>7633273.3836486265</v>
      </c>
      <c r="E308" s="35"/>
      <c r="F308" s="35"/>
      <c r="G308">
        <f t="shared" si="16"/>
        <v>15387451.46501242</v>
      </c>
      <c r="H308">
        <f t="shared" si="17"/>
        <v>0</v>
      </c>
      <c r="I308">
        <f t="shared" si="18"/>
        <v>15.38745146501242</v>
      </c>
      <c r="J308">
        <f t="shared" si="19"/>
        <v>0</v>
      </c>
      <c r="K308">
        <v>12</v>
      </c>
      <c r="P308" s="35">
        <v>5223618.3130451925</v>
      </c>
      <c r="Q308" s="35">
        <v>6112168.3058095081</v>
      </c>
      <c r="R308" s="35"/>
      <c r="S308" s="35"/>
    </row>
    <row r="309" spans="1:19" x14ac:dyDescent="0.55000000000000004">
      <c r="A309" s="3" t="s">
        <v>11</v>
      </c>
      <c r="B309" s="3">
        <v>2045</v>
      </c>
      <c r="C309" s="35">
        <v>8114749.8418532554</v>
      </c>
      <c r="D309" s="35">
        <v>7476108.33850828</v>
      </c>
      <c r="E309" s="35"/>
      <c r="F309" s="35"/>
      <c r="G309">
        <f t="shared" si="16"/>
        <v>15590858.180361535</v>
      </c>
      <c r="H309">
        <f t="shared" si="17"/>
        <v>0</v>
      </c>
      <c r="I309">
        <f t="shared" si="18"/>
        <v>15.590858180361536</v>
      </c>
      <c r="J309">
        <f t="shared" si="19"/>
        <v>0</v>
      </c>
      <c r="K309">
        <v>12</v>
      </c>
      <c r="P309" s="35">
        <v>7160168.6131963655</v>
      </c>
      <c r="Q309" s="35">
        <v>5792164.8354853475</v>
      </c>
      <c r="R309" s="35"/>
      <c r="S309" s="35"/>
    </row>
    <row r="310" spans="1:19" x14ac:dyDescent="0.55000000000000004">
      <c r="A310" s="3" t="s">
        <v>12</v>
      </c>
      <c r="B310" s="3">
        <v>2045</v>
      </c>
      <c r="C310" s="35">
        <v>8151275.8385531083</v>
      </c>
      <c r="D310" s="35">
        <v>7443436.5561941788</v>
      </c>
      <c r="E310" s="35"/>
      <c r="F310" s="35"/>
      <c r="G310">
        <f t="shared" si="16"/>
        <v>15594712.394747287</v>
      </c>
      <c r="H310">
        <f t="shared" si="17"/>
        <v>0</v>
      </c>
      <c r="I310">
        <f t="shared" si="18"/>
        <v>15.594712394747287</v>
      </c>
      <c r="J310">
        <f t="shared" si="19"/>
        <v>0</v>
      </c>
      <c r="K310">
        <v>12</v>
      </c>
      <c r="P310" s="35">
        <v>8205903.5814294592</v>
      </c>
      <c r="Q310" s="35">
        <v>5639719.891746494</v>
      </c>
      <c r="R310" s="35"/>
      <c r="S310" s="35"/>
    </row>
    <row r="311" spans="1:19" x14ac:dyDescent="0.55000000000000004">
      <c r="A311" s="3" t="s">
        <v>13</v>
      </c>
      <c r="B311" s="3">
        <v>2045</v>
      </c>
      <c r="C311" s="35">
        <v>7799808.363803057</v>
      </c>
      <c r="D311" s="35">
        <v>7675490.4372623023</v>
      </c>
      <c r="E311" s="35"/>
      <c r="F311" s="35"/>
      <c r="G311">
        <f t="shared" si="16"/>
        <v>15475298.801065359</v>
      </c>
      <c r="H311">
        <f t="shared" si="17"/>
        <v>0</v>
      </c>
      <c r="I311">
        <f t="shared" si="18"/>
        <v>15.475298801065358</v>
      </c>
      <c r="J311">
        <f t="shared" si="19"/>
        <v>0</v>
      </c>
      <c r="K311">
        <v>12</v>
      </c>
      <c r="P311" s="35">
        <v>7757222.685224154</v>
      </c>
      <c r="Q311" s="35">
        <v>6264619.3492107354</v>
      </c>
      <c r="R311" s="35"/>
      <c r="S311" s="35"/>
    </row>
    <row r="312" spans="1:19" x14ac:dyDescent="0.55000000000000004">
      <c r="A312" s="3" t="s">
        <v>14</v>
      </c>
      <c r="B312" s="3">
        <v>2045</v>
      </c>
      <c r="C312" s="35">
        <v>7447026.4631615374</v>
      </c>
      <c r="D312" s="35">
        <v>7573619.5125876386</v>
      </c>
      <c r="E312" s="35"/>
      <c r="F312" s="35"/>
      <c r="G312">
        <f t="shared" si="16"/>
        <v>15020645.975749176</v>
      </c>
      <c r="H312">
        <f t="shared" si="17"/>
        <v>0</v>
      </c>
      <c r="I312">
        <f t="shared" si="18"/>
        <v>15.020645975749176</v>
      </c>
      <c r="J312">
        <f t="shared" si="19"/>
        <v>0</v>
      </c>
      <c r="K312">
        <v>12</v>
      </c>
      <c r="P312" s="35">
        <v>7909415.196859993</v>
      </c>
      <c r="Q312" s="35">
        <v>6710944.9412427694</v>
      </c>
      <c r="R312" s="35"/>
      <c r="S312" s="35"/>
    </row>
    <row r="313" spans="1:19" x14ac:dyDescent="0.55000000000000004">
      <c r="A313" s="3" t="s">
        <v>15</v>
      </c>
      <c r="B313" s="3">
        <v>2045</v>
      </c>
      <c r="C313" s="35">
        <v>7174559.1408444932</v>
      </c>
      <c r="D313" s="35">
        <v>7610289.4402639307</v>
      </c>
      <c r="E313" s="35"/>
      <c r="F313" s="35"/>
      <c r="G313">
        <f t="shared" si="16"/>
        <v>14784848.581108425</v>
      </c>
      <c r="H313">
        <f t="shared" si="17"/>
        <v>0</v>
      </c>
      <c r="I313">
        <f t="shared" si="18"/>
        <v>14.784848581108426</v>
      </c>
      <c r="J313">
        <f t="shared" si="19"/>
        <v>0</v>
      </c>
      <c r="K313">
        <v>12</v>
      </c>
      <c r="P313" s="35">
        <v>8147764.4770459644</v>
      </c>
      <c r="Q313" s="35">
        <v>6706684.5794657674</v>
      </c>
      <c r="R313" s="35"/>
      <c r="S313" s="35"/>
    </row>
    <row r="314" spans="1:19" x14ac:dyDescent="0.55000000000000004">
      <c r="A314" s="3" t="s">
        <v>16</v>
      </c>
      <c r="B314" s="3">
        <v>2045</v>
      </c>
      <c r="C314" s="35">
        <v>6945889.3763616169</v>
      </c>
      <c r="D314" s="35">
        <v>7551456.9121438973</v>
      </c>
      <c r="E314" s="35"/>
      <c r="F314" s="35"/>
      <c r="G314">
        <f t="shared" si="16"/>
        <v>14497346.288505513</v>
      </c>
      <c r="H314">
        <f t="shared" si="17"/>
        <v>0</v>
      </c>
      <c r="I314">
        <f t="shared" si="18"/>
        <v>14.497346288505513</v>
      </c>
      <c r="J314">
        <f t="shared" si="19"/>
        <v>0</v>
      </c>
      <c r="K314">
        <v>12</v>
      </c>
      <c r="P314" s="35">
        <v>8144884.2030845359</v>
      </c>
      <c r="Q314" s="35">
        <v>6668559.4345532525</v>
      </c>
      <c r="R314" s="35"/>
      <c r="S314" s="35"/>
    </row>
    <row r="315" spans="1:19" x14ac:dyDescent="0.55000000000000004">
      <c r="A315" s="3" t="s">
        <v>17</v>
      </c>
      <c r="B315" s="3">
        <v>2045</v>
      </c>
      <c r="C315" s="35">
        <v>6643078.7977114161</v>
      </c>
      <c r="D315" s="35">
        <v>7614586.3956432035</v>
      </c>
      <c r="E315" s="35"/>
      <c r="F315" s="35"/>
      <c r="G315">
        <f t="shared" si="16"/>
        <v>14257665.19335462</v>
      </c>
      <c r="H315">
        <f t="shared" si="17"/>
        <v>0</v>
      </c>
      <c r="I315">
        <f t="shared" si="18"/>
        <v>14.257665193354619</v>
      </c>
      <c r="J315">
        <f t="shared" si="19"/>
        <v>0</v>
      </c>
      <c r="K315">
        <v>12</v>
      </c>
      <c r="P315" s="35">
        <v>7921242.2674947269</v>
      </c>
      <c r="Q315" s="35">
        <v>6784400.5190329254</v>
      </c>
      <c r="R315" s="35"/>
      <c r="S315" s="35"/>
    </row>
    <row r="316" spans="1:19" x14ac:dyDescent="0.55000000000000004">
      <c r="A316" s="3" t="s">
        <v>6</v>
      </c>
      <c r="B316" s="3">
        <v>2046</v>
      </c>
      <c r="C316" s="35">
        <v>6302673.5598077141</v>
      </c>
      <c r="D316" s="35">
        <v>7735610.7540087076</v>
      </c>
      <c r="E316" s="35"/>
      <c r="F316" s="35"/>
      <c r="G316">
        <f t="shared" si="16"/>
        <v>14038284.313816421</v>
      </c>
      <c r="H316">
        <f t="shared" si="17"/>
        <v>0</v>
      </c>
      <c r="I316">
        <f t="shared" si="18"/>
        <v>14.038284313816421</v>
      </c>
      <c r="J316">
        <f t="shared" si="19"/>
        <v>0</v>
      </c>
      <c r="K316">
        <v>12</v>
      </c>
      <c r="P316" s="35">
        <v>7599879.5212169271</v>
      </c>
      <c r="Q316" s="35">
        <v>6950512.3871766459</v>
      </c>
      <c r="R316" s="35"/>
      <c r="S316" s="35"/>
    </row>
    <row r="317" spans="1:19" x14ac:dyDescent="0.55000000000000004">
      <c r="A317" s="3" t="s">
        <v>7</v>
      </c>
      <c r="B317" s="3">
        <v>2046</v>
      </c>
      <c r="C317" s="35">
        <v>5973407.2465856429</v>
      </c>
      <c r="D317" s="35">
        <v>7720507.4407961946</v>
      </c>
      <c r="E317" s="35"/>
      <c r="F317" s="35"/>
      <c r="G317">
        <f t="shared" si="16"/>
        <v>13693914.687381838</v>
      </c>
      <c r="H317">
        <f t="shared" si="17"/>
        <v>0</v>
      </c>
      <c r="I317">
        <f t="shared" si="18"/>
        <v>13.693914687381838</v>
      </c>
      <c r="J317">
        <f t="shared" si="19"/>
        <v>0</v>
      </c>
      <c r="K317">
        <v>12</v>
      </c>
      <c r="P317" s="35">
        <v>7366850.7308961414</v>
      </c>
      <c r="Q317" s="35">
        <v>6961854.7583325412</v>
      </c>
      <c r="R317" s="35"/>
      <c r="S317" s="35"/>
    </row>
    <row r="318" spans="1:19" x14ac:dyDescent="0.55000000000000004">
      <c r="A318" s="3" t="s">
        <v>8</v>
      </c>
      <c r="B318" s="3">
        <v>2046</v>
      </c>
      <c r="C318" s="35">
        <v>5704951.384122015</v>
      </c>
      <c r="D318" s="35">
        <v>7454764.5735044777</v>
      </c>
      <c r="E318" s="35"/>
      <c r="F318" s="35"/>
      <c r="G318">
        <f t="shared" si="16"/>
        <v>13159715.957626492</v>
      </c>
      <c r="H318">
        <f t="shared" si="17"/>
        <v>0</v>
      </c>
      <c r="I318">
        <f t="shared" si="18"/>
        <v>13.159715957626492</v>
      </c>
      <c r="J318">
        <f t="shared" si="19"/>
        <v>0</v>
      </c>
      <c r="K318">
        <v>12</v>
      </c>
      <c r="P318" s="35">
        <v>7256608.572464034</v>
      </c>
      <c r="Q318" s="35">
        <v>7123133.0980521645</v>
      </c>
      <c r="R318" s="35"/>
      <c r="S318" s="35"/>
    </row>
    <row r="319" spans="1:19" x14ac:dyDescent="0.55000000000000004">
      <c r="A319" s="3" t="s">
        <v>9</v>
      </c>
      <c r="B319" s="3">
        <v>2046</v>
      </c>
      <c r="C319" s="35">
        <v>5666143.5633964017</v>
      </c>
      <c r="D319" s="35">
        <v>7178607.2671885919</v>
      </c>
      <c r="E319" s="35"/>
      <c r="F319" s="35"/>
      <c r="G319">
        <f t="shared" si="16"/>
        <v>12844750.830584994</v>
      </c>
      <c r="H319">
        <f t="shared" si="17"/>
        <v>0</v>
      </c>
      <c r="I319">
        <f t="shared" si="18"/>
        <v>12.844750830584994</v>
      </c>
      <c r="J319">
        <f t="shared" si="19"/>
        <v>0</v>
      </c>
      <c r="K319">
        <v>12</v>
      </c>
      <c r="P319" s="35">
        <v>7644792.5172931561</v>
      </c>
      <c r="Q319" s="35">
        <v>7056955.639656472</v>
      </c>
      <c r="R319" s="35"/>
      <c r="S319" s="35"/>
    </row>
    <row r="320" spans="1:19" x14ac:dyDescent="0.55000000000000004">
      <c r="A320" s="3" t="s">
        <v>10</v>
      </c>
      <c r="B320" s="3">
        <v>2046</v>
      </c>
      <c r="C320" s="35">
        <v>6449643.8788773194</v>
      </c>
      <c r="D320" s="35">
        <v>6920483.2637102269</v>
      </c>
      <c r="E320" s="35"/>
      <c r="F320" s="35"/>
      <c r="G320">
        <f t="shared" si="16"/>
        <v>13370127.142587546</v>
      </c>
      <c r="H320">
        <f t="shared" si="17"/>
        <v>0</v>
      </c>
      <c r="I320">
        <f t="shared" si="18"/>
        <v>13.370127142587545</v>
      </c>
      <c r="J320">
        <f t="shared" si="19"/>
        <v>0</v>
      </c>
      <c r="K320">
        <v>12</v>
      </c>
      <c r="P320" s="35">
        <v>8828032.5524374191</v>
      </c>
      <c r="Q320" s="35">
        <v>6825952.9559758864</v>
      </c>
      <c r="R320" s="35"/>
      <c r="S320" s="35"/>
    </row>
    <row r="321" spans="1:19" x14ac:dyDescent="0.55000000000000004">
      <c r="A321" s="3" t="s">
        <v>11</v>
      </c>
      <c r="B321" s="3">
        <v>2046</v>
      </c>
      <c r="C321" s="35">
        <v>7120050.8423019378</v>
      </c>
      <c r="D321" s="35">
        <v>6814013.8851762377</v>
      </c>
      <c r="E321" s="35"/>
      <c r="F321" s="35"/>
      <c r="G321">
        <f t="shared" si="16"/>
        <v>13934064.727478176</v>
      </c>
      <c r="H321">
        <f t="shared" si="17"/>
        <v>0</v>
      </c>
      <c r="I321">
        <f t="shared" si="18"/>
        <v>13.934064727478177</v>
      </c>
      <c r="J321">
        <f t="shared" si="19"/>
        <v>0</v>
      </c>
      <c r="K321">
        <v>12</v>
      </c>
      <c r="P321" s="35">
        <v>11283135.225063728</v>
      </c>
      <c r="Q321" s="35">
        <v>6594661.7889624676</v>
      </c>
      <c r="R321" s="35"/>
      <c r="S321" s="35"/>
    </row>
    <row r="322" spans="1:19" x14ac:dyDescent="0.55000000000000004">
      <c r="A322" s="3" t="s">
        <v>12</v>
      </c>
      <c r="B322" s="3">
        <v>2046</v>
      </c>
      <c r="C322" s="35">
        <v>6742438.06408983</v>
      </c>
      <c r="D322" s="35">
        <v>6718433.2859275285</v>
      </c>
      <c r="E322" s="35"/>
      <c r="F322" s="35"/>
      <c r="G322">
        <f t="shared" si="16"/>
        <v>13460871.350017358</v>
      </c>
      <c r="H322">
        <f t="shared" si="17"/>
        <v>0</v>
      </c>
      <c r="I322">
        <f t="shared" si="18"/>
        <v>13.460871350017358</v>
      </c>
      <c r="J322">
        <f t="shared" si="19"/>
        <v>0</v>
      </c>
      <c r="K322">
        <v>12</v>
      </c>
      <c r="P322" s="35">
        <v>13567568.879797678</v>
      </c>
      <c r="Q322" s="35">
        <v>6583867.8918235088</v>
      </c>
      <c r="R322" s="35"/>
      <c r="S322" s="35"/>
    </row>
    <row r="323" spans="1:19" x14ac:dyDescent="0.55000000000000004">
      <c r="A323" s="3" t="s">
        <v>13</v>
      </c>
      <c r="B323" s="3">
        <v>2046</v>
      </c>
      <c r="C323" s="35">
        <v>6322465.1511580413</v>
      </c>
      <c r="D323" s="35">
        <v>6615248.9934538733</v>
      </c>
      <c r="E323" s="35"/>
      <c r="F323" s="35"/>
      <c r="G323">
        <f t="shared" si="16"/>
        <v>12937714.144611914</v>
      </c>
      <c r="H323">
        <f t="shared" si="17"/>
        <v>0</v>
      </c>
      <c r="I323">
        <f t="shared" si="18"/>
        <v>12.937714144611913</v>
      </c>
      <c r="J323">
        <f t="shared" si="19"/>
        <v>0</v>
      </c>
      <c r="K323">
        <v>12</v>
      </c>
      <c r="P323" s="35">
        <v>13943783.329687625</v>
      </c>
      <c r="Q323" s="35">
        <v>6568263.1410204684</v>
      </c>
      <c r="R323" s="35"/>
      <c r="S323" s="35"/>
    </row>
    <row r="324" spans="1:19" x14ac:dyDescent="0.55000000000000004">
      <c r="A324" s="3" t="s">
        <v>14</v>
      </c>
      <c r="B324" s="3">
        <v>2046</v>
      </c>
      <c r="C324" s="35">
        <v>6060476.4342242843</v>
      </c>
      <c r="D324" s="35">
        <v>6516272.2916688602</v>
      </c>
      <c r="E324" s="35"/>
      <c r="F324" s="35"/>
      <c r="G324">
        <f t="shared" si="16"/>
        <v>12576748.725893144</v>
      </c>
      <c r="H324">
        <f t="shared" si="17"/>
        <v>0</v>
      </c>
      <c r="I324">
        <f t="shared" si="18"/>
        <v>12.576748725893143</v>
      </c>
      <c r="J324">
        <f t="shared" si="19"/>
        <v>0</v>
      </c>
      <c r="K324">
        <v>12</v>
      </c>
      <c r="P324" s="35">
        <v>14091279.618248282</v>
      </c>
      <c r="Q324" s="35">
        <v>6448779.2362576099</v>
      </c>
      <c r="R324" s="35"/>
      <c r="S324" s="35"/>
    </row>
    <row r="325" spans="1:19" x14ac:dyDescent="0.55000000000000004">
      <c r="A325" s="3" t="s">
        <v>15</v>
      </c>
      <c r="B325" s="3">
        <v>2046</v>
      </c>
      <c r="C325" s="35">
        <v>5885137.0198000958</v>
      </c>
      <c r="D325" s="35">
        <v>6458293.3422239935</v>
      </c>
      <c r="E325" s="35"/>
      <c r="F325" s="35"/>
      <c r="G325">
        <f t="shared" si="16"/>
        <v>12343430.362024089</v>
      </c>
      <c r="H325">
        <f t="shared" si="17"/>
        <v>0</v>
      </c>
      <c r="I325">
        <f t="shared" si="18"/>
        <v>12.343430362024089</v>
      </c>
      <c r="J325">
        <f t="shared" si="19"/>
        <v>0</v>
      </c>
      <c r="K325">
        <v>12</v>
      </c>
      <c r="P325" s="35">
        <v>14036957.010888668</v>
      </c>
      <c r="Q325" s="35">
        <v>6697641.3091519708</v>
      </c>
      <c r="R325" s="35"/>
      <c r="S325" s="35"/>
    </row>
    <row r="326" spans="1:19" x14ac:dyDescent="0.55000000000000004">
      <c r="A326" s="3" t="s">
        <v>16</v>
      </c>
      <c r="B326" s="3">
        <v>2046</v>
      </c>
      <c r="C326" s="35">
        <v>5821130.7086140253</v>
      </c>
      <c r="D326" s="35">
        <v>6391480.1248026052</v>
      </c>
      <c r="E326" s="35"/>
      <c r="F326" s="35"/>
      <c r="G326">
        <f t="shared" si="16"/>
        <v>12212610.83341663</v>
      </c>
      <c r="H326">
        <f t="shared" si="17"/>
        <v>0</v>
      </c>
      <c r="I326">
        <f t="shared" si="18"/>
        <v>12.21261083341663</v>
      </c>
      <c r="J326">
        <f t="shared" si="19"/>
        <v>0</v>
      </c>
      <c r="K326">
        <v>12</v>
      </c>
      <c r="P326" s="35">
        <v>13843925.037081081</v>
      </c>
      <c r="Q326" s="35">
        <v>6822076.8354173368</v>
      </c>
      <c r="R326" s="35"/>
      <c r="S326" s="35"/>
    </row>
    <row r="327" spans="1:19" x14ac:dyDescent="0.55000000000000004">
      <c r="A327" s="3" t="s">
        <v>17</v>
      </c>
      <c r="B327" s="3">
        <v>2046</v>
      </c>
      <c r="C327" s="35">
        <v>5645855.6339690601</v>
      </c>
      <c r="D327" s="35">
        <v>6435585.428502623</v>
      </c>
      <c r="E327" s="35"/>
      <c r="F327" s="35"/>
      <c r="G327">
        <f t="shared" si="16"/>
        <v>12081441.062471684</v>
      </c>
      <c r="H327">
        <f t="shared" si="17"/>
        <v>0</v>
      </c>
      <c r="I327">
        <f t="shared" si="18"/>
        <v>12.081441062471685</v>
      </c>
      <c r="J327">
        <f t="shared" si="19"/>
        <v>0</v>
      </c>
      <c r="K327">
        <v>12</v>
      </c>
      <c r="P327" s="35">
        <v>13458858.482489465</v>
      </c>
      <c r="Q327" s="35">
        <v>7021417.6323757973</v>
      </c>
      <c r="R327" s="35"/>
      <c r="S327" s="35"/>
    </row>
    <row r="328" spans="1:19" x14ac:dyDescent="0.55000000000000004">
      <c r="A328" s="3" t="s">
        <v>6</v>
      </c>
      <c r="B328" s="3">
        <v>2047</v>
      </c>
      <c r="C328" s="35">
        <v>5331368.3710922021</v>
      </c>
      <c r="D328" s="35">
        <v>6645408.2083667275</v>
      </c>
      <c r="E328" s="35"/>
      <c r="F328" s="35"/>
      <c r="G328">
        <f t="shared" si="16"/>
        <v>11976776.57945893</v>
      </c>
      <c r="H328">
        <f t="shared" si="17"/>
        <v>0</v>
      </c>
      <c r="I328">
        <f t="shared" si="18"/>
        <v>11.97677657945893</v>
      </c>
      <c r="J328">
        <f t="shared" si="19"/>
        <v>0</v>
      </c>
      <c r="K328">
        <v>12</v>
      </c>
      <c r="P328" s="35">
        <v>12936625.169194043</v>
      </c>
      <c r="Q328" s="35">
        <v>7242050.1871427102</v>
      </c>
      <c r="R328" s="35"/>
      <c r="S328" s="35"/>
    </row>
    <row r="329" spans="1:19" x14ac:dyDescent="0.55000000000000004">
      <c r="A329" s="3" t="s">
        <v>7</v>
      </c>
      <c r="B329" s="3">
        <v>2047</v>
      </c>
      <c r="C329" s="35">
        <v>5095871.4215040728</v>
      </c>
      <c r="D329" s="35">
        <v>6684638.8422684846</v>
      </c>
      <c r="E329" s="35"/>
      <c r="F329" s="35"/>
      <c r="G329">
        <f t="shared" si="16"/>
        <v>11780510.263772558</v>
      </c>
      <c r="H329">
        <f t="shared" si="17"/>
        <v>0</v>
      </c>
      <c r="I329">
        <f t="shared" si="18"/>
        <v>11.780510263772559</v>
      </c>
      <c r="J329">
        <f t="shared" si="19"/>
        <v>0</v>
      </c>
      <c r="K329">
        <v>12</v>
      </c>
      <c r="P329" s="35">
        <v>12565549.199039135</v>
      </c>
      <c r="Q329" s="35">
        <v>7391168.0458822008</v>
      </c>
      <c r="R329" s="35"/>
      <c r="S329" s="35"/>
    </row>
    <row r="330" spans="1:19" x14ac:dyDescent="0.55000000000000004">
      <c r="A330" s="3" t="s">
        <v>8</v>
      </c>
      <c r="B330" s="3">
        <v>2047</v>
      </c>
      <c r="C330" s="35">
        <v>4971429.9638209008</v>
      </c>
      <c r="D330" s="35">
        <v>6517570.4153010901</v>
      </c>
      <c r="E330" s="35"/>
      <c r="F330" s="35"/>
      <c r="G330">
        <f t="shared" si="16"/>
        <v>11489000.379121991</v>
      </c>
      <c r="H330">
        <f t="shared" si="17"/>
        <v>0</v>
      </c>
      <c r="I330">
        <f t="shared" si="18"/>
        <v>11.489000379121991</v>
      </c>
      <c r="J330">
        <f t="shared" si="19"/>
        <v>0</v>
      </c>
      <c r="K330">
        <v>12</v>
      </c>
      <c r="P330" s="35">
        <v>12224257.344909385</v>
      </c>
      <c r="Q330" s="35">
        <v>7534743.3522569314</v>
      </c>
      <c r="R330" s="35"/>
      <c r="S330" s="35"/>
    </row>
    <row r="331" spans="1:19" x14ac:dyDescent="0.55000000000000004">
      <c r="A331" s="3" t="s">
        <v>9</v>
      </c>
      <c r="B331" s="3">
        <v>2047</v>
      </c>
      <c r="C331" s="35">
        <v>4905449.6022851793</v>
      </c>
      <c r="D331" s="35">
        <v>6229851.1071813907</v>
      </c>
      <c r="E331" s="35"/>
      <c r="F331" s="35"/>
      <c r="G331">
        <f t="shared" si="16"/>
        <v>11135300.709466569</v>
      </c>
      <c r="H331">
        <f t="shared" si="17"/>
        <v>0</v>
      </c>
      <c r="I331">
        <f t="shared" si="18"/>
        <v>11.13530070946657</v>
      </c>
      <c r="J331">
        <f t="shared" si="19"/>
        <v>0</v>
      </c>
      <c r="K331">
        <v>12</v>
      </c>
      <c r="P331" s="35">
        <v>11981705.182668118</v>
      </c>
      <c r="Q331" s="35">
        <v>7359500.9659561291</v>
      </c>
      <c r="R331" s="35"/>
      <c r="S331" s="35"/>
    </row>
    <row r="332" spans="1:19" x14ac:dyDescent="0.55000000000000004">
      <c r="A332" s="3" t="s">
        <v>10</v>
      </c>
      <c r="B332" s="3">
        <v>2047</v>
      </c>
      <c r="C332" s="35">
        <v>5913795.6726364903</v>
      </c>
      <c r="D332" s="35">
        <v>6221896.354858337</v>
      </c>
      <c r="E332" s="35"/>
      <c r="F332" s="35"/>
      <c r="G332">
        <f t="shared" si="16"/>
        <v>12135692.027494827</v>
      </c>
      <c r="H332">
        <f t="shared" si="17"/>
        <v>0</v>
      </c>
      <c r="I332">
        <f t="shared" si="18"/>
        <v>12.135692027494827</v>
      </c>
      <c r="J332">
        <f t="shared" si="19"/>
        <v>0</v>
      </c>
      <c r="K332">
        <v>12</v>
      </c>
      <c r="P332" s="35">
        <v>11993213.738149682</v>
      </c>
      <c r="Q332" s="35">
        <v>7196584.421591741</v>
      </c>
      <c r="R332" s="35"/>
      <c r="S332" s="35"/>
    </row>
    <row r="333" spans="1:19" x14ac:dyDescent="0.55000000000000004">
      <c r="A333" s="3" t="s">
        <v>11</v>
      </c>
      <c r="B333" s="3">
        <v>2047</v>
      </c>
      <c r="C333" s="35">
        <v>8787502.9109364208</v>
      </c>
      <c r="D333" s="35">
        <v>6166242.7827293463</v>
      </c>
      <c r="E333" s="35"/>
      <c r="F333" s="35"/>
      <c r="G333">
        <f t="shared" si="16"/>
        <v>14953745.693665767</v>
      </c>
      <c r="H333">
        <f t="shared" si="17"/>
        <v>0</v>
      </c>
      <c r="I333">
        <f t="shared" si="18"/>
        <v>14.953745693665766</v>
      </c>
      <c r="J333">
        <f t="shared" si="19"/>
        <v>0</v>
      </c>
      <c r="K333">
        <v>12</v>
      </c>
      <c r="P333" s="35">
        <v>12291739.996633496</v>
      </c>
      <c r="Q333" s="35">
        <v>7163037.4349293746</v>
      </c>
      <c r="R333" s="35"/>
      <c r="S333" s="35"/>
    </row>
    <row r="334" spans="1:19" x14ac:dyDescent="0.55000000000000004">
      <c r="A334" s="3" t="s">
        <v>12</v>
      </c>
      <c r="B334" s="3">
        <v>2047</v>
      </c>
      <c r="C334" s="35">
        <v>10807535.445086474</v>
      </c>
      <c r="D334" s="35">
        <v>6600123.3838801496</v>
      </c>
      <c r="E334" s="35"/>
      <c r="F334" s="35"/>
      <c r="G334">
        <f t="shared" si="16"/>
        <v>17407658.828966625</v>
      </c>
      <c r="H334">
        <f t="shared" si="17"/>
        <v>0</v>
      </c>
      <c r="I334">
        <f t="shared" si="18"/>
        <v>17.407658828966625</v>
      </c>
      <c r="J334">
        <f t="shared" si="19"/>
        <v>0</v>
      </c>
      <c r="K334">
        <v>12</v>
      </c>
      <c r="P334" s="35">
        <v>12135597.267581303</v>
      </c>
      <c r="Q334" s="35">
        <v>7324145.1247053836</v>
      </c>
      <c r="R334" s="35"/>
      <c r="S334" s="35"/>
    </row>
    <row r="335" spans="1:19" x14ac:dyDescent="0.55000000000000004">
      <c r="A335" s="3" t="s">
        <v>13</v>
      </c>
      <c r="B335" s="3">
        <v>2047</v>
      </c>
      <c r="C335" s="35">
        <v>10518976.839113196</v>
      </c>
      <c r="D335" s="35">
        <v>7378363.3190830424</v>
      </c>
      <c r="E335" s="35"/>
      <c r="F335" s="35"/>
      <c r="G335">
        <f t="shared" si="16"/>
        <v>17897340.158196241</v>
      </c>
      <c r="H335">
        <f t="shared" si="17"/>
        <v>0</v>
      </c>
      <c r="I335">
        <f t="shared" si="18"/>
        <v>17.89734015819624</v>
      </c>
      <c r="J335">
        <f t="shared" si="19"/>
        <v>0</v>
      </c>
      <c r="K335">
        <v>12</v>
      </c>
      <c r="P335" s="35">
        <v>11605118.273471417</v>
      </c>
      <c r="Q335" s="35">
        <v>7521285.772746237</v>
      </c>
      <c r="R335" s="35"/>
      <c r="S335" s="35"/>
    </row>
    <row r="336" spans="1:19" x14ac:dyDescent="0.55000000000000004">
      <c r="A336" s="3" t="s">
        <v>14</v>
      </c>
      <c r="B336" s="3">
        <v>2047</v>
      </c>
      <c r="C336" s="35">
        <v>10184584.816389613</v>
      </c>
      <c r="D336" s="35">
        <v>7836489.7036858285</v>
      </c>
      <c r="E336" s="35"/>
      <c r="F336" s="35"/>
      <c r="G336">
        <f t="shared" si="16"/>
        <v>18021074.52007544</v>
      </c>
      <c r="H336">
        <f t="shared" si="17"/>
        <v>0</v>
      </c>
      <c r="I336">
        <f t="shared" si="18"/>
        <v>18.021074520075441</v>
      </c>
      <c r="J336">
        <f t="shared" si="19"/>
        <v>0</v>
      </c>
      <c r="K336">
        <v>12</v>
      </c>
      <c r="P336" s="35">
        <v>11280241.347571671</v>
      </c>
      <c r="Q336" s="35">
        <v>7659746.0632615816</v>
      </c>
      <c r="R336" s="35"/>
      <c r="S336" s="35"/>
    </row>
    <row r="337" spans="1:19" x14ac:dyDescent="0.55000000000000004">
      <c r="A337" s="3" t="s">
        <v>15</v>
      </c>
      <c r="B337" s="3">
        <v>2047</v>
      </c>
      <c r="C337" s="35">
        <v>10192878.8568801</v>
      </c>
      <c r="D337" s="35">
        <v>8051784.4771748856</v>
      </c>
      <c r="E337" s="35"/>
      <c r="F337" s="35"/>
      <c r="G337">
        <f t="shared" ref="G337:G400" si="20">C337+D337</f>
        <v>18244663.334054984</v>
      </c>
      <c r="H337">
        <f t="shared" ref="H337:H400" si="21">E337+F337</f>
        <v>0</v>
      </c>
      <c r="I337">
        <f t="shared" ref="I337:I400" si="22">G337/1000000</f>
        <v>18.244663334054984</v>
      </c>
      <c r="J337">
        <f t="shared" ref="J337:J400" si="23">H337/1000000</f>
        <v>0</v>
      </c>
      <c r="K337">
        <v>12</v>
      </c>
      <c r="P337" s="35">
        <v>10981298.178094728</v>
      </c>
      <c r="Q337" s="35">
        <v>7885208.9394313321</v>
      </c>
      <c r="R337" s="35"/>
      <c r="S337" s="35"/>
    </row>
    <row r="338" spans="1:19" x14ac:dyDescent="0.55000000000000004">
      <c r="A338" s="3" t="s">
        <v>16</v>
      </c>
      <c r="B338" s="3">
        <v>2047</v>
      </c>
      <c r="C338" s="35">
        <v>10302510.443102501</v>
      </c>
      <c r="D338" s="35">
        <v>8030129.1830405071</v>
      </c>
      <c r="E338" s="35"/>
      <c r="F338" s="35"/>
      <c r="G338">
        <f t="shared" si="20"/>
        <v>18332639.626143008</v>
      </c>
      <c r="H338">
        <f t="shared" si="21"/>
        <v>0</v>
      </c>
      <c r="I338">
        <f t="shared" si="22"/>
        <v>18.33263962614301</v>
      </c>
      <c r="J338">
        <f t="shared" si="23"/>
        <v>0</v>
      </c>
      <c r="K338">
        <v>12</v>
      </c>
      <c r="P338" s="35">
        <v>10717043.192527365</v>
      </c>
      <c r="Q338" s="35">
        <v>8005988.9223480951</v>
      </c>
      <c r="R338" s="35"/>
      <c r="S338" s="35"/>
    </row>
    <row r="339" spans="1:19" x14ac:dyDescent="0.55000000000000004">
      <c r="A339" s="3" t="s">
        <v>17</v>
      </c>
      <c r="B339" s="3">
        <v>2047</v>
      </c>
      <c r="C339" s="35">
        <v>10081006.665086726</v>
      </c>
      <c r="D339" s="35">
        <v>8148251.927677636</v>
      </c>
      <c r="E339" s="35"/>
      <c r="F339" s="35"/>
      <c r="G339">
        <f t="shared" si="20"/>
        <v>18229258.592764363</v>
      </c>
      <c r="H339">
        <f t="shared" si="21"/>
        <v>0</v>
      </c>
      <c r="I339">
        <f t="shared" si="22"/>
        <v>18.229258592764364</v>
      </c>
      <c r="J339">
        <f t="shared" si="23"/>
        <v>0</v>
      </c>
      <c r="K339">
        <v>12</v>
      </c>
      <c r="P339" s="35">
        <v>10320428.04521304</v>
      </c>
      <c r="Q339" s="35">
        <v>8190633.4054279281</v>
      </c>
      <c r="R339" s="35"/>
      <c r="S339" s="35"/>
    </row>
    <row r="340" spans="1:19" x14ac:dyDescent="0.55000000000000004">
      <c r="A340" s="3" t="s">
        <v>6</v>
      </c>
      <c r="B340" s="3">
        <v>2048</v>
      </c>
      <c r="C340" s="35">
        <v>9761600.4294754211</v>
      </c>
      <c r="D340" s="35">
        <v>8254187.737822365</v>
      </c>
      <c r="E340" s="35"/>
      <c r="F340" s="35"/>
      <c r="G340">
        <f t="shared" si="20"/>
        <v>18015788.167297788</v>
      </c>
      <c r="H340">
        <f t="shared" si="21"/>
        <v>0</v>
      </c>
      <c r="I340">
        <f t="shared" si="22"/>
        <v>18.015788167297789</v>
      </c>
      <c r="J340">
        <f t="shared" si="23"/>
        <v>0</v>
      </c>
      <c r="K340">
        <v>12</v>
      </c>
      <c r="P340" s="35">
        <v>9854472.734757999</v>
      </c>
      <c r="Q340" s="35">
        <v>8550547.1879394315</v>
      </c>
      <c r="R340" s="35"/>
      <c r="S340" s="35"/>
    </row>
    <row r="341" spans="1:19" x14ac:dyDescent="0.55000000000000004">
      <c r="A341" s="3" t="s">
        <v>7</v>
      </c>
      <c r="B341" s="3">
        <v>2048</v>
      </c>
      <c r="C341" s="35">
        <v>9523207.0088985339</v>
      </c>
      <c r="D341" s="35">
        <v>8374686.7806023173</v>
      </c>
      <c r="E341" s="35"/>
      <c r="F341" s="35"/>
      <c r="G341">
        <f t="shared" si="20"/>
        <v>17897893.789500851</v>
      </c>
      <c r="H341">
        <f t="shared" si="21"/>
        <v>0</v>
      </c>
      <c r="I341">
        <f t="shared" si="22"/>
        <v>17.897893789500852</v>
      </c>
      <c r="J341">
        <f t="shared" si="23"/>
        <v>0</v>
      </c>
      <c r="K341">
        <v>12</v>
      </c>
      <c r="P341" s="35">
        <v>9481029.1691754088</v>
      </c>
      <c r="Q341" s="35">
        <v>8731116.3990963548</v>
      </c>
      <c r="R341" s="35"/>
      <c r="S341" s="35"/>
    </row>
    <row r="342" spans="1:19" x14ac:dyDescent="0.55000000000000004">
      <c r="A342" s="3" t="s">
        <v>8</v>
      </c>
      <c r="B342" s="3">
        <v>2048</v>
      </c>
      <c r="C342" s="35">
        <v>9324863.8700643927</v>
      </c>
      <c r="D342" s="35">
        <v>8342104.7854027003</v>
      </c>
      <c r="E342" s="35"/>
      <c r="F342" s="35"/>
      <c r="G342">
        <f t="shared" si="20"/>
        <v>17666968.655467093</v>
      </c>
      <c r="H342">
        <f t="shared" si="21"/>
        <v>0</v>
      </c>
      <c r="I342">
        <f t="shared" si="22"/>
        <v>17.666968655467095</v>
      </c>
      <c r="J342">
        <f t="shared" si="23"/>
        <v>0</v>
      </c>
      <c r="K342">
        <v>12</v>
      </c>
      <c r="P342" s="35">
        <v>9132080.2451078519</v>
      </c>
      <c r="Q342" s="35">
        <v>8874771.5632098448</v>
      </c>
      <c r="R342" s="35"/>
      <c r="S342" s="35"/>
    </row>
    <row r="343" spans="1:19" x14ac:dyDescent="0.55000000000000004">
      <c r="A343" s="3" t="s">
        <v>9</v>
      </c>
      <c r="B343" s="3">
        <v>2048</v>
      </c>
      <c r="C343" s="35">
        <v>9599017.7814399097</v>
      </c>
      <c r="D343" s="35">
        <v>8148594.246910111</v>
      </c>
      <c r="E343" s="35"/>
      <c r="F343" s="35"/>
      <c r="G343">
        <f t="shared" si="20"/>
        <v>17747612.028350022</v>
      </c>
      <c r="H343">
        <f t="shared" si="21"/>
        <v>0</v>
      </c>
      <c r="I343">
        <f t="shared" si="22"/>
        <v>17.747612028350023</v>
      </c>
      <c r="J343">
        <f t="shared" si="23"/>
        <v>0</v>
      </c>
      <c r="K343">
        <v>12</v>
      </c>
      <c r="P343" s="35">
        <v>9003551.3556027003</v>
      </c>
      <c r="Q343" s="35">
        <v>8828939.6618579347</v>
      </c>
      <c r="R343" s="35"/>
      <c r="S343" s="35"/>
    </row>
    <row r="344" spans="1:19" x14ac:dyDescent="0.55000000000000004">
      <c r="A344" s="3" t="s">
        <v>10</v>
      </c>
      <c r="B344" s="3">
        <v>2048</v>
      </c>
      <c r="C344" s="35">
        <v>11842647.375126794</v>
      </c>
      <c r="D344" s="35">
        <v>8130708.3483218858</v>
      </c>
      <c r="E344" s="35"/>
      <c r="F344" s="35"/>
      <c r="G344">
        <f t="shared" si="20"/>
        <v>19973355.723448679</v>
      </c>
      <c r="H344">
        <f t="shared" si="21"/>
        <v>0</v>
      </c>
      <c r="I344">
        <f t="shared" si="22"/>
        <v>19.97335572344868</v>
      </c>
      <c r="J344">
        <f t="shared" si="23"/>
        <v>0</v>
      </c>
      <c r="K344">
        <v>12</v>
      </c>
      <c r="P344" s="35">
        <v>10548000.661945833</v>
      </c>
      <c r="Q344" s="35">
        <v>8665185.6558398604</v>
      </c>
      <c r="R344" s="35"/>
      <c r="S344" s="35"/>
    </row>
    <row r="345" spans="1:19" x14ac:dyDescent="0.55000000000000004">
      <c r="A345" s="3" t="s">
        <v>11</v>
      </c>
      <c r="B345" s="3">
        <v>2048</v>
      </c>
      <c r="C345" s="35">
        <v>13532071.06842499</v>
      </c>
      <c r="D345" s="35">
        <v>8306392.7647018218</v>
      </c>
      <c r="E345" s="35"/>
      <c r="F345" s="35"/>
      <c r="G345">
        <f t="shared" si="20"/>
        <v>21838463.833126813</v>
      </c>
      <c r="H345">
        <f t="shared" si="21"/>
        <v>0</v>
      </c>
      <c r="I345">
        <f t="shared" si="22"/>
        <v>21.838463833126813</v>
      </c>
      <c r="J345">
        <f t="shared" si="23"/>
        <v>0</v>
      </c>
      <c r="K345">
        <v>12</v>
      </c>
      <c r="P345" s="35">
        <v>14060255.667172227</v>
      </c>
      <c r="Q345" s="35">
        <v>8582325.1990684979</v>
      </c>
      <c r="R345" s="35"/>
      <c r="S345" s="35"/>
    </row>
    <row r="346" spans="1:19" x14ac:dyDescent="0.55000000000000004">
      <c r="A346" s="3" t="s">
        <v>12</v>
      </c>
      <c r="B346" s="3">
        <v>2048</v>
      </c>
      <c r="C346" s="35">
        <v>13032137.079653878</v>
      </c>
      <c r="D346" s="35">
        <v>8347294.7054265346</v>
      </c>
      <c r="E346" s="35"/>
      <c r="F346" s="35"/>
      <c r="G346">
        <f t="shared" si="20"/>
        <v>21379431.785080411</v>
      </c>
      <c r="H346">
        <f t="shared" si="21"/>
        <v>0</v>
      </c>
      <c r="I346">
        <f t="shared" si="22"/>
        <v>21.37943178508041</v>
      </c>
      <c r="J346">
        <f t="shared" si="23"/>
        <v>0</v>
      </c>
      <c r="K346">
        <v>12</v>
      </c>
      <c r="P346" s="35">
        <v>16030266.195002813</v>
      </c>
      <c r="Q346" s="35">
        <v>8714402.982979333</v>
      </c>
      <c r="R346" s="35"/>
      <c r="S346" s="35"/>
    </row>
    <row r="347" spans="1:19" x14ac:dyDescent="0.55000000000000004">
      <c r="A347" s="3" t="s">
        <v>13</v>
      </c>
      <c r="B347" s="3">
        <v>2048</v>
      </c>
      <c r="C347" s="35">
        <v>12344567.119399438</v>
      </c>
      <c r="D347" s="35">
        <v>8545013.7831806391</v>
      </c>
      <c r="E347" s="35"/>
      <c r="F347" s="35"/>
      <c r="G347">
        <f t="shared" si="20"/>
        <v>20889580.902580075</v>
      </c>
      <c r="H347">
        <f t="shared" si="21"/>
        <v>0</v>
      </c>
      <c r="I347">
        <f t="shared" si="22"/>
        <v>20.889580902580075</v>
      </c>
      <c r="J347">
        <f t="shared" si="23"/>
        <v>0</v>
      </c>
      <c r="K347">
        <v>12</v>
      </c>
      <c r="P347" s="35">
        <v>16101473.800113086</v>
      </c>
      <c r="Q347" s="35">
        <v>8695785.1282289214</v>
      </c>
      <c r="R347" s="35"/>
      <c r="S347" s="35"/>
    </row>
    <row r="348" spans="1:19" x14ac:dyDescent="0.55000000000000004">
      <c r="A348" s="3" t="s">
        <v>14</v>
      </c>
      <c r="B348" s="3">
        <v>2048</v>
      </c>
      <c r="C348" s="35">
        <v>11901673.365736265</v>
      </c>
      <c r="D348" s="35">
        <v>8614345.3009640668</v>
      </c>
      <c r="E348" s="35"/>
      <c r="F348" s="35"/>
      <c r="G348">
        <f t="shared" si="20"/>
        <v>20516018.666700333</v>
      </c>
      <c r="H348">
        <f t="shared" si="21"/>
        <v>0</v>
      </c>
      <c r="I348">
        <f t="shared" si="22"/>
        <v>20.516018666700333</v>
      </c>
      <c r="J348">
        <f t="shared" si="23"/>
        <v>0</v>
      </c>
      <c r="K348">
        <v>12</v>
      </c>
      <c r="P348" s="35">
        <v>16495351.411194541</v>
      </c>
      <c r="Q348" s="35">
        <v>8751037.8413316552</v>
      </c>
      <c r="R348" s="35"/>
      <c r="S348" s="35"/>
    </row>
    <row r="349" spans="1:19" x14ac:dyDescent="0.55000000000000004">
      <c r="A349" s="3" t="s">
        <v>15</v>
      </c>
      <c r="B349" s="3">
        <v>2048</v>
      </c>
      <c r="C349" s="35">
        <v>11545369.35862647</v>
      </c>
      <c r="D349" s="35">
        <v>8799837.1482499074</v>
      </c>
      <c r="E349" s="35"/>
      <c r="F349" s="35"/>
      <c r="G349">
        <f t="shared" si="20"/>
        <v>20345206.506876379</v>
      </c>
      <c r="H349">
        <f t="shared" si="21"/>
        <v>0</v>
      </c>
      <c r="I349">
        <f t="shared" si="22"/>
        <v>20.34520650687638</v>
      </c>
      <c r="J349">
        <f t="shared" si="23"/>
        <v>0</v>
      </c>
      <c r="K349">
        <v>12</v>
      </c>
      <c r="P349" s="35">
        <v>16465950.161558356</v>
      </c>
      <c r="Q349" s="35">
        <v>8863999.0340941623</v>
      </c>
      <c r="R349" s="35"/>
      <c r="S349" s="35"/>
    </row>
    <row r="350" spans="1:19" x14ac:dyDescent="0.55000000000000004">
      <c r="A350" s="3" t="s">
        <v>16</v>
      </c>
      <c r="B350" s="3">
        <v>2048</v>
      </c>
      <c r="C350" s="35">
        <v>11250949.628340717</v>
      </c>
      <c r="D350" s="35">
        <v>8798699.6242842395</v>
      </c>
      <c r="E350" s="35"/>
      <c r="F350" s="35"/>
      <c r="G350">
        <f t="shared" si="20"/>
        <v>20049649.252624959</v>
      </c>
      <c r="H350">
        <f t="shared" si="21"/>
        <v>0</v>
      </c>
      <c r="I350">
        <f t="shared" si="22"/>
        <v>20.04964925262496</v>
      </c>
      <c r="J350">
        <f t="shared" si="23"/>
        <v>0</v>
      </c>
      <c r="K350">
        <v>12</v>
      </c>
      <c r="P350" s="35">
        <v>16384881.790057126</v>
      </c>
      <c r="Q350" s="35">
        <v>8953103.4106477257</v>
      </c>
      <c r="R350" s="35"/>
      <c r="S350" s="35"/>
    </row>
    <row r="351" spans="1:19" x14ac:dyDescent="0.55000000000000004">
      <c r="A351" s="3" t="s">
        <v>17</v>
      </c>
      <c r="B351" s="3">
        <v>2048</v>
      </c>
      <c r="C351" s="35">
        <v>10913673.331232369</v>
      </c>
      <c r="D351" s="35">
        <v>8934239.8655897435</v>
      </c>
      <c r="E351" s="35"/>
      <c r="F351" s="35"/>
      <c r="G351">
        <f t="shared" si="20"/>
        <v>19847913.196822114</v>
      </c>
      <c r="H351">
        <f t="shared" si="21"/>
        <v>0</v>
      </c>
      <c r="I351">
        <f t="shared" si="22"/>
        <v>19.847913196822113</v>
      </c>
      <c r="J351">
        <f t="shared" si="23"/>
        <v>0</v>
      </c>
      <c r="K351">
        <v>12</v>
      </c>
      <c r="P351" s="35">
        <v>16130452.481499027</v>
      </c>
      <c r="Q351" s="35">
        <v>9119180.4354154672</v>
      </c>
      <c r="R351" s="35"/>
      <c r="S351" s="35"/>
    </row>
    <row r="352" spans="1:19" x14ac:dyDescent="0.55000000000000004">
      <c r="A352" s="3" t="s">
        <v>6</v>
      </c>
      <c r="B352" s="3">
        <v>2049</v>
      </c>
      <c r="C352" s="35">
        <v>10503194.428728933</v>
      </c>
      <c r="D352" s="35">
        <v>9049552.8184401374</v>
      </c>
      <c r="E352" s="35"/>
      <c r="F352" s="35"/>
      <c r="G352">
        <f t="shared" si="20"/>
        <v>19552747.24716907</v>
      </c>
      <c r="H352">
        <f t="shared" si="21"/>
        <v>0</v>
      </c>
      <c r="I352">
        <f t="shared" si="22"/>
        <v>19.552747247169069</v>
      </c>
      <c r="J352">
        <f t="shared" si="23"/>
        <v>0</v>
      </c>
      <c r="K352">
        <v>12</v>
      </c>
      <c r="P352" s="35">
        <v>15637991.087001052</v>
      </c>
      <c r="Q352" s="35">
        <v>9378537.4050227404</v>
      </c>
      <c r="R352" s="35"/>
      <c r="S352" s="35"/>
    </row>
    <row r="353" spans="1:19" x14ac:dyDescent="0.55000000000000004">
      <c r="A353" s="3" t="s">
        <v>7</v>
      </c>
      <c r="B353" s="3">
        <v>2049</v>
      </c>
      <c r="C353" s="35">
        <v>10143929.166252483</v>
      </c>
      <c r="D353" s="35">
        <v>9111415.2227232046</v>
      </c>
      <c r="E353" s="35"/>
      <c r="F353" s="35"/>
      <c r="G353">
        <f t="shared" si="20"/>
        <v>19255344.388975687</v>
      </c>
      <c r="H353">
        <f t="shared" si="21"/>
        <v>0</v>
      </c>
      <c r="I353">
        <f t="shared" si="22"/>
        <v>19.255344388975686</v>
      </c>
      <c r="J353">
        <f t="shared" si="23"/>
        <v>0</v>
      </c>
      <c r="K353">
        <v>12</v>
      </c>
      <c r="P353" s="35">
        <v>15383808.272411702</v>
      </c>
      <c r="Q353" s="35">
        <v>9526925.0719071459</v>
      </c>
      <c r="R353" s="35"/>
      <c r="S353" s="35"/>
    </row>
    <row r="354" spans="1:19" x14ac:dyDescent="0.55000000000000004">
      <c r="A354" s="3" t="s">
        <v>8</v>
      </c>
      <c r="B354" s="3">
        <v>2049</v>
      </c>
      <c r="C354" s="35">
        <v>9757691.06741504</v>
      </c>
      <c r="D354" s="35">
        <v>8980493.8353949338</v>
      </c>
      <c r="E354" s="35"/>
      <c r="F354" s="35"/>
      <c r="G354">
        <f t="shared" si="20"/>
        <v>18738184.902809974</v>
      </c>
      <c r="H354">
        <f t="shared" si="21"/>
        <v>0</v>
      </c>
      <c r="I354">
        <f t="shared" si="22"/>
        <v>18.738184902809973</v>
      </c>
      <c r="J354">
        <f t="shared" si="23"/>
        <v>0</v>
      </c>
      <c r="K354">
        <v>12</v>
      </c>
      <c r="P354" s="35">
        <v>15602341.895468622</v>
      </c>
      <c r="Q354" s="35">
        <v>9585328.5031794608</v>
      </c>
      <c r="R354" s="35"/>
      <c r="S354" s="35"/>
    </row>
    <row r="355" spans="1:19" x14ac:dyDescent="0.55000000000000004">
      <c r="A355" s="3" t="s">
        <v>9</v>
      </c>
      <c r="B355" s="3">
        <v>2049</v>
      </c>
      <c r="C355" s="35">
        <v>9448756.6924218331</v>
      </c>
      <c r="D355" s="35">
        <v>8681834.3405284062</v>
      </c>
      <c r="E355" s="35"/>
      <c r="F355" s="35"/>
      <c r="G355">
        <f t="shared" si="20"/>
        <v>18130591.032950237</v>
      </c>
      <c r="H355">
        <f t="shared" si="21"/>
        <v>0</v>
      </c>
      <c r="I355">
        <f t="shared" si="22"/>
        <v>18.130591032950239</v>
      </c>
      <c r="J355">
        <f t="shared" si="23"/>
        <v>0</v>
      </c>
      <c r="K355">
        <v>12</v>
      </c>
      <c r="P355" s="35">
        <v>16012637.341928452</v>
      </c>
      <c r="Q355" s="35">
        <v>9529939.7237998992</v>
      </c>
      <c r="R355" s="35"/>
      <c r="S355" s="35"/>
    </row>
    <row r="356" spans="1:19" x14ac:dyDescent="0.55000000000000004">
      <c r="A356" s="3" t="s">
        <v>10</v>
      </c>
      <c r="B356" s="3">
        <v>2049</v>
      </c>
      <c r="C356" s="35">
        <v>9423859.5783510245</v>
      </c>
      <c r="D356" s="35">
        <v>8342770.2734923866</v>
      </c>
      <c r="E356" s="35"/>
      <c r="F356" s="35"/>
      <c r="G356">
        <f t="shared" si="20"/>
        <v>17766629.851843409</v>
      </c>
      <c r="H356">
        <f t="shared" si="21"/>
        <v>0</v>
      </c>
      <c r="I356">
        <f t="shared" si="22"/>
        <v>17.766629851843408</v>
      </c>
      <c r="J356">
        <f t="shared" si="23"/>
        <v>0</v>
      </c>
      <c r="K356">
        <v>12</v>
      </c>
      <c r="P356" s="35">
        <v>17053658.798367891</v>
      </c>
      <c r="Q356" s="35">
        <v>9383555.0511108488</v>
      </c>
      <c r="R356" s="35"/>
      <c r="S356" s="35"/>
    </row>
    <row r="357" spans="1:19" x14ac:dyDescent="0.55000000000000004">
      <c r="A357" s="3" t="s">
        <v>11</v>
      </c>
      <c r="B357" s="3">
        <v>2049</v>
      </c>
      <c r="C357" s="35">
        <v>9825999.3160485048</v>
      </c>
      <c r="D357" s="35">
        <v>7892120.7030071001</v>
      </c>
      <c r="E357" s="35"/>
      <c r="F357" s="35"/>
      <c r="G357">
        <f t="shared" si="20"/>
        <v>17718120.019055605</v>
      </c>
      <c r="H357">
        <f t="shared" si="21"/>
        <v>0</v>
      </c>
      <c r="I357">
        <f t="shared" si="22"/>
        <v>17.718120019055604</v>
      </c>
      <c r="J357">
        <f t="shared" si="23"/>
        <v>0</v>
      </c>
      <c r="K357">
        <v>12</v>
      </c>
      <c r="P357" s="35">
        <v>17602078.975878228</v>
      </c>
      <c r="Q357" s="35">
        <v>9275626.5366607197</v>
      </c>
      <c r="R357" s="35"/>
      <c r="S357" s="35"/>
    </row>
    <row r="358" spans="1:19" x14ac:dyDescent="0.55000000000000004">
      <c r="A358" s="3" t="s">
        <v>12</v>
      </c>
      <c r="B358" s="3">
        <v>2049</v>
      </c>
      <c r="C358" s="35">
        <v>9844618.4295973927</v>
      </c>
      <c r="D358" s="35">
        <v>7509439.1817202354</v>
      </c>
      <c r="E358" s="35"/>
      <c r="F358" s="35"/>
      <c r="G358">
        <f t="shared" si="20"/>
        <v>17354057.611317627</v>
      </c>
      <c r="H358">
        <f t="shared" si="21"/>
        <v>0</v>
      </c>
      <c r="I358">
        <f t="shared" si="22"/>
        <v>17.354057611317629</v>
      </c>
      <c r="J358">
        <f t="shared" si="23"/>
        <v>0</v>
      </c>
      <c r="K358">
        <v>12</v>
      </c>
      <c r="P358" s="35">
        <v>17260221.582833692</v>
      </c>
      <c r="Q358" s="35">
        <v>9351180.4926979095</v>
      </c>
      <c r="R358" s="35"/>
      <c r="S358" s="35"/>
    </row>
    <row r="359" spans="1:19" x14ac:dyDescent="0.55000000000000004">
      <c r="A359" s="3" t="s">
        <v>13</v>
      </c>
      <c r="B359" s="3">
        <v>2049</v>
      </c>
      <c r="C359" s="35">
        <v>8963346.6205196753</v>
      </c>
      <c r="D359" s="35">
        <v>7989300.8929590117</v>
      </c>
      <c r="E359" s="35"/>
      <c r="F359" s="35"/>
      <c r="G359">
        <f t="shared" si="20"/>
        <v>16952647.513478689</v>
      </c>
      <c r="H359">
        <f t="shared" si="21"/>
        <v>0</v>
      </c>
      <c r="I359">
        <f t="shared" si="22"/>
        <v>16.952647513478688</v>
      </c>
      <c r="J359">
        <f t="shared" si="23"/>
        <v>0</v>
      </c>
      <c r="K359">
        <v>12</v>
      </c>
      <c r="P359" s="35">
        <v>16765131.526500173</v>
      </c>
      <c r="Q359" s="35">
        <v>9433461.7182072122</v>
      </c>
      <c r="R359" s="35"/>
      <c r="S359" s="35"/>
    </row>
    <row r="360" spans="1:19" x14ac:dyDescent="0.55000000000000004">
      <c r="A360" s="3" t="s">
        <v>14</v>
      </c>
      <c r="B360" s="3">
        <v>2049</v>
      </c>
      <c r="C360" s="35">
        <v>8305132.091292778</v>
      </c>
      <c r="D360" s="35">
        <v>8252276.3613109756</v>
      </c>
      <c r="E360" s="35"/>
      <c r="F360" s="35"/>
      <c r="G360">
        <f t="shared" si="20"/>
        <v>16557408.452603754</v>
      </c>
      <c r="H360">
        <f t="shared" si="21"/>
        <v>0</v>
      </c>
      <c r="I360">
        <f t="shared" si="22"/>
        <v>16.557408452603752</v>
      </c>
      <c r="J360">
        <f t="shared" si="23"/>
        <v>0</v>
      </c>
      <c r="K360">
        <v>12</v>
      </c>
      <c r="P360" s="35">
        <v>16525531.630846288</v>
      </c>
      <c r="Q360" s="35">
        <v>9448649.3037140481</v>
      </c>
      <c r="R360" s="35"/>
      <c r="S360" s="35"/>
    </row>
    <row r="361" spans="1:19" x14ac:dyDescent="0.55000000000000004">
      <c r="A361" s="3" t="s">
        <v>15</v>
      </c>
      <c r="B361" s="3">
        <v>2049</v>
      </c>
      <c r="C361" s="35">
        <v>8292824.063773619</v>
      </c>
      <c r="D361" s="35">
        <v>8284993.9282088885</v>
      </c>
      <c r="E361" s="35"/>
      <c r="F361" s="35"/>
      <c r="G361">
        <f t="shared" si="20"/>
        <v>16577817.991982508</v>
      </c>
      <c r="H361">
        <f t="shared" si="21"/>
        <v>0</v>
      </c>
      <c r="I361">
        <f t="shared" si="22"/>
        <v>16.57781799198251</v>
      </c>
      <c r="J361">
        <f t="shared" si="23"/>
        <v>0</v>
      </c>
      <c r="K361">
        <v>12</v>
      </c>
      <c r="P361" s="35">
        <v>16329464.436047249</v>
      </c>
      <c r="Q361" s="35">
        <v>9734660.3679649755</v>
      </c>
      <c r="R361" s="35"/>
      <c r="S361" s="35"/>
    </row>
    <row r="362" spans="1:19" x14ac:dyDescent="0.55000000000000004">
      <c r="A362" s="3" t="s">
        <v>16</v>
      </c>
      <c r="B362" s="3">
        <v>2049</v>
      </c>
      <c r="C362" s="35">
        <v>8376145.3877839688</v>
      </c>
      <c r="D362" s="35">
        <v>8308057.4966806322</v>
      </c>
      <c r="E362" s="35"/>
      <c r="F362" s="35"/>
      <c r="G362">
        <f t="shared" si="20"/>
        <v>16684202.884464601</v>
      </c>
      <c r="H362">
        <f t="shared" si="21"/>
        <v>0</v>
      </c>
      <c r="I362">
        <f t="shared" si="22"/>
        <v>16.6842028844646</v>
      </c>
      <c r="J362">
        <f t="shared" si="23"/>
        <v>0</v>
      </c>
      <c r="K362">
        <v>12</v>
      </c>
      <c r="P362" s="35">
        <v>16045762.374902409</v>
      </c>
      <c r="Q362" s="35">
        <v>9842424.446543064</v>
      </c>
      <c r="R362" s="35"/>
      <c r="S362" s="35"/>
    </row>
    <row r="363" spans="1:19" x14ac:dyDescent="0.55000000000000004">
      <c r="A363" s="3" t="s">
        <v>17</v>
      </c>
      <c r="B363" s="3">
        <v>2049</v>
      </c>
      <c r="C363" s="35">
        <v>8285222.2138069514</v>
      </c>
      <c r="D363" s="35">
        <v>8394950.5276395939</v>
      </c>
      <c r="E363" s="35"/>
      <c r="F363" s="35"/>
      <c r="G363">
        <f t="shared" si="20"/>
        <v>16680172.741446545</v>
      </c>
      <c r="H363">
        <f t="shared" si="21"/>
        <v>0</v>
      </c>
      <c r="I363">
        <f t="shared" si="22"/>
        <v>16.680172741446544</v>
      </c>
      <c r="J363">
        <f t="shared" si="23"/>
        <v>0</v>
      </c>
      <c r="K363">
        <v>12</v>
      </c>
      <c r="P363" s="35">
        <v>15654973.691616673</v>
      </c>
      <c r="Q363" s="35">
        <v>10049901.30359773</v>
      </c>
      <c r="R363" s="35"/>
      <c r="S363" s="35"/>
    </row>
    <row r="364" spans="1:19" x14ac:dyDescent="0.55000000000000004">
      <c r="A364" s="3" t="s">
        <v>6</v>
      </c>
      <c r="B364" s="3">
        <v>2050</v>
      </c>
      <c r="C364" s="35">
        <v>8012843.8251194153</v>
      </c>
      <c r="D364" s="35">
        <v>8558366.5352852587</v>
      </c>
      <c r="E364" s="35"/>
      <c r="F364" s="35"/>
      <c r="G364">
        <f t="shared" si="20"/>
        <v>16571210.360404674</v>
      </c>
      <c r="H364">
        <f t="shared" si="21"/>
        <v>0</v>
      </c>
      <c r="I364">
        <f t="shared" si="22"/>
        <v>16.571210360404674</v>
      </c>
      <c r="J364">
        <f t="shared" si="23"/>
        <v>0</v>
      </c>
      <c r="K364">
        <v>12</v>
      </c>
      <c r="P364" s="35">
        <v>15240692.794358751</v>
      </c>
      <c r="Q364" s="35">
        <v>10084051.762531793</v>
      </c>
      <c r="R364" s="35"/>
      <c r="S364" s="35"/>
    </row>
    <row r="365" spans="1:19" x14ac:dyDescent="0.55000000000000004">
      <c r="A365" s="3" t="s">
        <v>7</v>
      </c>
      <c r="B365" s="3">
        <v>2050</v>
      </c>
      <c r="C365" s="35">
        <v>7777225.5021593589</v>
      </c>
      <c r="D365" s="35">
        <v>8545957.6110497769</v>
      </c>
      <c r="E365" s="35"/>
      <c r="F365" s="35"/>
      <c r="G365">
        <f t="shared" si="20"/>
        <v>16323183.113209136</v>
      </c>
      <c r="H365">
        <f t="shared" si="21"/>
        <v>0</v>
      </c>
      <c r="I365">
        <f t="shared" si="22"/>
        <v>16.323183113209137</v>
      </c>
      <c r="J365">
        <f t="shared" si="23"/>
        <v>0</v>
      </c>
      <c r="K365">
        <v>12</v>
      </c>
      <c r="P365" s="35">
        <v>14937058.620614747</v>
      </c>
      <c r="Q365" s="35">
        <v>10118758.443470392</v>
      </c>
      <c r="R365" s="35"/>
      <c r="S365" s="35"/>
    </row>
    <row r="366" spans="1:19" x14ac:dyDescent="0.55000000000000004">
      <c r="A366" s="3" t="s">
        <v>8</v>
      </c>
      <c r="B366" s="3">
        <v>2050</v>
      </c>
      <c r="C366" s="35">
        <v>7585673.9370250683</v>
      </c>
      <c r="D366" s="35">
        <v>8365954.0052405773</v>
      </c>
      <c r="E366" s="35"/>
      <c r="F366" s="35"/>
      <c r="G366">
        <f t="shared" si="20"/>
        <v>15951627.942265645</v>
      </c>
      <c r="H366">
        <f t="shared" si="21"/>
        <v>0</v>
      </c>
      <c r="I366">
        <f t="shared" si="22"/>
        <v>15.951627942265645</v>
      </c>
      <c r="J366">
        <f t="shared" si="23"/>
        <v>0</v>
      </c>
      <c r="K366">
        <v>12</v>
      </c>
      <c r="P366" s="35">
        <v>14813250.511113845</v>
      </c>
      <c r="Q366" s="35">
        <v>10041756.774866458</v>
      </c>
      <c r="R366" s="35"/>
      <c r="S366" s="35"/>
    </row>
    <row r="367" spans="1:19" x14ac:dyDescent="0.55000000000000004">
      <c r="A367" s="3" t="s">
        <v>9</v>
      </c>
      <c r="B367" s="3">
        <v>2050</v>
      </c>
      <c r="C367" s="35">
        <v>8042726.1314761266</v>
      </c>
      <c r="D367" s="35">
        <v>8165272.4265283477</v>
      </c>
      <c r="E367" s="35"/>
      <c r="F367" s="35"/>
      <c r="G367">
        <f t="shared" si="20"/>
        <v>16207998.558004474</v>
      </c>
      <c r="H367">
        <f t="shared" si="21"/>
        <v>0</v>
      </c>
      <c r="I367">
        <f t="shared" si="22"/>
        <v>16.207998558004473</v>
      </c>
      <c r="J367">
        <f t="shared" si="23"/>
        <v>0</v>
      </c>
      <c r="K367">
        <v>12</v>
      </c>
      <c r="P367" s="35">
        <v>14815517.457906041</v>
      </c>
      <c r="Q367" s="35">
        <v>9762971.7840573564</v>
      </c>
      <c r="R367" s="35"/>
      <c r="S367" s="35"/>
    </row>
    <row r="368" spans="1:19" x14ac:dyDescent="0.55000000000000004">
      <c r="A368" s="3" t="s">
        <v>10</v>
      </c>
      <c r="B368" s="3">
        <v>2050</v>
      </c>
      <c r="C368" s="35">
        <v>8517960.134882316</v>
      </c>
      <c r="D368" s="35">
        <v>7919961.8731454676</v>
      </c>
      <c r="E368" s="35"/>
      <c r="F368" s="35"/>
      <c r="G368">
        <f t="shared" si="20"/>
        <v>16437922.008027785</v>
      </c>
      <c r="H368">
        <f t="shared" si="21"/>
        <v>0</v>
      </c>
      <c r="I368">
        <f t="shared" si="22"/>
        <v>16.437922008027783</v>
      </c>
      <c r="J368">
        <f t="shared" si="23"/>
        <v>0</v>
      </c>
      <c r="K368">
        <v>12</v>
      </c>
      <c r="P368" s="35">
        <v>16150821.360195771</v>
      </c>
      <c r="Q368" s="35">
        <v>9510546.020086972</v>
      </c>
      <c r="R368" s="35"/>
      <c r="S368" s="35"/>
    </row>
    <row r="369" spans="1:19" x14ac:dyDescent="0.55000000000000004">
      <c r="A369" s="3" t="s">
        <v>11</v>
      </c>
      <c r="B369" s="3">
        <v>2050</v>
      </c>
      <c r="C369" s="35">
        <v>9276494.1326943487</v>
      </c>
      <c r="D369" s="35">
        <v>7654152.1891321186</v>
      </c>
      <c r="E369" s="35"/>
      <c r="F369" s="35"/>
      <c r="G369">
        <f t="shared" si="20"/>
        <v>16930646.321826465</v>
      </c>
      <c r="H369">
        <f t="shared" si="21"/>
        <v>0</v>
      </c>
      <c r="I369">
        <f t="shared" si="22"/>
        <v>16.930646321826465</v>
      </c>
      <c r="J369">
        <f t="shared" si="23"/>
        <v>0</v>
      </c>
      <c r="K369">
        <v>12</v>
      </c>
      <c r="P369" s="35">
        <v>17255713.159134071</v>
      </c>
      <c r="Q369" s="35">
        <v>9310958.5416282304</v>
      </c>
      <c r="R369" s="35"/>
      <c r="S369" s="35"/>
    </row>
    <row r="370" spans="1:19" x14ac:dyDescent="0.55000000000000004">
      <c r="A370" s="3" t="s">
        <v>12</v>
      </c>
      <c r="B370" s="3">
        <v>2050</v>
      </c>
      <c r="C370" s="35">
        <v>9045339.9801402148</v>
      </c>
      <c r="D370" s="35">
        <v>7508486.686373272</v>
      </c>
      <c r="E370" s="35"/>
      <c r="F370" s="35"/>
      <c r="G370">
        <f t="shared" si="20"/>
        <v>16553826.666513488</v>
      </c>
      <c r="H370">
        <f t="shared" si="21"/>
        <v>0</v>
      </c>
      <c r="I370">
        <f t="shared" si="22"/>
        <v>16.553826666513487</v>
      </c>
      <c r="J370">
        <f t="shared" si="23"/>
        <v>0</v>
      </c>
      <c r="K370">
        <v>12</v>
      </c>
      <c r="P370" s="35">
        <v>17597297.718566004</v>
      </c>
      <c r="Q370" s="35">
        <v>9251141.1282080282</v>
      </c>
      <c r="R370" s="35"/>
      <c r="S370" s="35"/>
    </row>
    <row r="371" spans="1:19" x14ac:dyDescent="0.55000000000000004">
      <c r="A371" s="3" t="s">
        <v>13</v>
      </c>
      <c r="B371" s="3">
        <v>2050</v>
      </c>
      <c r="C371" s="35">
        <v>8484530.0171884876</v>
      </c>
      <c r="D371" s="35">
        <v>7417997.4372924175</v>
      </c>
      <c r="E371" s="35"/>
      <c r="F371" s="35"/>
      <c r="G371">
        <f t="shared" si="20"/>
        <v>15902527.454480905</v>
      </c>
      <c r="H371">
        <f t="shared" si="21"/>
        <v>0</v>
      </c>
      <c r="I371">
        <f t="shared" si="22"/>
        <v>15.902527454480905</v>
      </c>
      <c r="J371">
        <f t="shared" si="23"/>
        <v>0</v>
      </c>
      <c r="K371">
        <v>12</v>
      </c>
      <c r="P371" s="35">
        <v>17152911.565058567</v>
      </c>
      <c r="Q371" s="35">
        <v>9114656.2451679744</v>
      </c>
      <c r="R371" s="35"/>
      <c r="S371" s="35"/>
    </row>
    <row r="372" spans="1:19" x14ac:dyDescent="0.55000000000000004">
      <c r="A372" s="3" t="s">
        <v>14</v>
      </c>
      <c r="B372" s="3">
        <v>2050</v>
      </c>
      <c r="C372" s="35">
        <v>8118325.7679525129</v>
      </c>
      <c r="D372" s="35">
        <v>7351561.4401058955</v>
      </c>
      <c r="E372" s="35"/>
      <c r="F372" s="35"/>
      <c r="G372">
        <f t="shared" si="20"/>
        <v>15469887.208058409</v>
      </c>
      <c r="H372">
        <f t="shared" si="21"/>
        <v>0</v>
      </c>
      <c r="I372">
        <f t="shared" si="22"/>
        <v>15.46988720805841</v>
      </c>
      <c r="J372">
        <f t="shared" si="23"/>
        <v>0</v>
      </c>
      <c r="K372">
        <v>12</v>
      </c>
      <c r="P372" s="35">
        <v>16892678.405008979</v>
      </c>
      <c r="Q372" s="35">
        <v>9064650.2739380393</v>
      </c>
      <c r="R372" s="35"/>
      <c r="S372" s="35"/>
    </row>
    <row r="373" spans="1:19" x14ac:dyDescent="0.55000000000000004">
      <c r="A373" s="3" t="s">
        <v>15</v>
      </c>
      <c r="B373" s="3">
        <v>2050</v>
      </c>
      <c r="C373" s="35">
        <v>7929449.1602935512</v>
      </c>
      <c r="D373" s="35">
        <v>7377063.9326658407</v>
      </c>
      <c r="E373" s="35"/>
      <c r="F373" s="35"/>
      <c r="G373">
        <f t="shared" si="20"/>
        <v>15306513.092959393</v>
      </c>
      <c r="H373">
        <f t="shared" si="21"/>
        <v>0</v>
      </c>
      <c r="I373">
        <f t="shared" si="22"/>
        <v>15.306513092959392</v>
      </c>
      <c r="J373">
        <f t="shared" si="23"/>
        <v>0</v>
      </c>
      <c r="K373">
        <v>12</v>
      </c>
      <c r="P373" s="35">
        <v>17220102.8640683</v>
      </c>
      <c r="Q373" s="35">
        <v>9220255.6533981171</v>
      </c>
      <c r="R373" s="35"/>
      <c r="S373" s="35"/>
    </row>
    <row r="374" spans="1:19" x14ac:dyDescent="0.55000000000000004">
      <c r="A374" s="3" t="s">
        <v>16</v>
      </c>
      <c r="B374" s="3">
        <v>2050</v>
      </c>
      <c r="C374" s="35">
        <v>7740352.316384824</v>
      </c>
      <c r="D374" s="35">
        <v>7308089.6228447594</v>
      </c>
      <c r="E374" s="35"/>
      <c r="F374" s="35"/>
      <c r="G374">
        <f t="shared" si="20"/>
        <v>15048441.939229583</v>
      </c>
      <c r="H374">
        <f t="shared" si="21"/>
        <v>0</v>
      </c>
      <c r="I374">
        <f t="shared" si="22"/>
        <v>15.048441939229583</v>
      </c>
      <c r="J374">
        <f t="shared" si="23"/>
        <v>0</v>
      </c>
      <c r="K374">
        <v>12</v>
      </c>
      <c r="P374" s="35">
        <v>16968320.065257609</v>
      </c>
      <c r="Q374" s="35">
        <v>9268226.1935589332</v>
      </c>
      <c r="R374" s="35"/>
      <c r="S374" s="35"/>
    </row>
    <row r="375" spans="1:19" x14ac:dyDescent="0.55000000000000004">
      <c r="A375" s="3" t="s">
        <v>17</v>
      </c>
      <c r="B375" s="3">
        <v>2050</v>
      </c>
      <c r="C375" s="35">
        <v>7448155.0543900914</v>
      </c>
      <c r="D375" s="35">
        <v>7400824.7848500572</v>
      </c>
      <c r="E375" s="35"/>
      <c r="F375" s="35"/>
      <c r="G375">
        <f t="shared" si="20"/>
        <v>14848979.839240149</v>
      </c>
      <c r="H375">
        <f t="shared" si="21"/>
        <v>0</v>
      </c>
      <c r="I375">
        <f t="shared" si="22"/>
        <v>14.848979839240149</v>
      </c>
      <c r="J375">
        <f t="shared" si="23"/>
        <v>0</v>
      </c>
      <c r="K375">
        <v>12</v>
      </c>
      <c r="P375" s="35">
        <v>16600642.902619287</v>
      </c>
      <c r="Q375" s="35">
        <v>9374656.9472086523</v>
      </c>
      <c r="R375" s="35"/>
      <c r="S375" s="35"/>
    </row>
    <row r="376" spans="1:19" x14ac:dyDescent="0.55000000000000004">
      <c r="A376" s="3" t="s">
        <v>6</v>
      </c>
      <c r="B376" s="3">
        <v>2051</v>
      </c>
      <c r="C376" s="35">
        <v>7008206.5801540511</v>
      </c>
      <c r="D376" s="35">
        <v>7473776.9653158998</v>
      </c>
      <c r="E376" s="35"/>
      <c r="F376" s="35"/>
      <c r="G376">
        <f t="shared" si="20"/>
        <v>14481983.545469951</v>
      </c>
      <c r="H376">
        <f t="shared" si="21"/>
        <v>0</v>
      </c>
      <c r="I376">
        <f t="shared" si="22"/>
        <v>14.481983545469951</v>
      </c>
      <c r="J376">
        <f t="shared" si="23"/>
        <v>0</v>
      </c>
      <c r="K376">
        <v>12</v>
      </c>
      <c r="P376" s="35">
        <v>16104910.23886364</v>
      </c>
      <c r="Q376" s="35">
        <v>9592676.6051835008</v>
      </c>
      <c r="R376" s="35"/>
      <c r="S376" s="35"/>
    </row>
    <row r="377" spans="1:19" x14ac:dyDescent="0.55000000000000004">
      <c r="A377" s="3" t="s">
        <v>7</v>
      </c>
      <c r="B377" s="3">
        <v>2051</v>
      </c>
      <c r="C377" s="35">
        <v>6693403.2828581566</v>
      </c>
      <c r="D377" s="35">
        <v>7434100.3749371776</v>
      </c>
      <c r="E377" s="35"/>
      <c r="F377" s="35"/>
      <c r="G377">
        <f t="shared" si="20"/>
        <v>14127503.657795334</v>
      </c>
      <c r="H377">
        <f t="shared" si="21"/>
        <v>0</v>
      </c>
      <c r="I377">
        <f t="shared" si="22"/>
        <v>14.127503657795334</v>
      </c>
      <c r="J377">
        <f t="shared" si="23"/>
        <v>0</v>
      </c>
      <c r="K377">
        <v>12</v>
      </c>
      <c r="P377" s="35">
        <v>15668403.068058413</v>
      </c>
      <c r="Q377" s="35">
        <v>9718998.9036404788</v>
      </c>
      <c r="R377" s="35"/>
      <c r="S377" s="35"/>
    </row>
    <row r="378" spans="1:19" x14ac:dyDescent="0.55000000000000004">
      <c r="A378" s="3" t="s">
        <v>8</v>
      </c>
      <c r="B378" s="3">
        <v>2051</v>
      </c>
      <c r="C378" s="35">
        <v>6329423.5427725399</v>
      </c>
      <c r="D378" s="35">
        <v>7221427.9608054291</v>
      </c>
      <c r="E378" s="35"/>
      <c r="F378" s="35"/>
      <c r="G378">
        <f t="shared" si="20"/>
        <v>13550851.50357797</v>
      </c>
      <c r="H378">
        <f t="shared" si="21"/>
        <v>0</v>
      </c>
      <c r="I378">
        <f t="shared" si="22"/>
        <v>13.55085150357797</v>
      </c>
      <c r="J378">
        <f t="shared" si="23"/>
        <v>0</v>
      </c>
      <c r="K378">
        <v>12</v>
      </c>
      <c r="P378" s="35">
        <v>15326766.227776669</v>
      </c>
      <c r="Q378" s="35">
        <v>9743749.3681962453</v>
      </c>
      <c r="R378" s="35"/>
      <c r="S378" s="35"/>
    </row>
    <row r="379" spans="1:19" x14ac:dyDescent="0.55000000000000004">
      <c r="A379" s="3" t="s">
        <v>9</v>
      </c>
      <c r="B379" s="3">
        <v>2051</v>
      </c>
      <c r="C379" s="35">
        <v>6047071.6095655039</v>
      </c>
      <c r="D379" s="35">
        <v>6953906.9507842548</v>
      </c>
      <c r="E379" s="35"/>
      <c r="F379" s="35"/>
      <c r="G379">
        <f t="shared" si="20"/>
        <v>13000978.560349759</v>
      </c>
      <c r="H379">
        <f t="shared" si="21"/>
        <v>0</v>
      </c>
      <c r="I379">
        <f t="shared" si="22"/>
        <v>13.000978560349759</v>
      </c>
      <c r="J379">
        <f t="shared" si="23"/>
        <v>0</v>
      </c>
      <c r="K379">
        <v>12</v>
      </c>
      <c r="P379" s="35">
        <v>15129478.32238164</v>
      </c>
      <c r="Q379" s="35">
        <v>9476396.5360844731</v>
      </c>
      <c r="R379" s="35"/>
      <c r="S379" s="35"/>
    </row>
    <row r="380" spans="1:19" x14ac:dyDescent="0.55000000000000004">
      <c r="A380" s="3" t="s">
        <v>10</v>
      </c>
      <c r="B380" s="3">
        <v>2051</v>
      </c>
      <c r="C380" s="35">
        <v>5978312.5348314084</v>
      </c>
      <c r="D380" s="35">
        <v>6596273.537492739</v>
      </c>
      <c r="E380" s="35"/>
      <c r="F380" s="35"/>
      <c r="G380">
        <f t="shared" si="20"/>
        <v>12574586.072324147</v>
      </c>
      <c r="H380">
        <f t="shared" si="21"/>
        <v>0</v>
      </c>
      <c r="I380">
        <f t="shared" si="22"/>
        <v>12.574586072324147</v>
      </c>
      <c r="J380">
        <f t="shared" si="23"/>
        <v>0</v>
      </c>
      <c r="K380">
        <v>12</v>
      </c>
      <c r="P380" s="35">
        <v>16648626.750399135</v>
      </c>
      <c r="Q380" s="35">
        <v>9263768.0938275885</v>
      </c>
      <c r="R380" s="35"/>
      <c r="S380" s="35"/>
    </row>
    <row r="381" spans="1:19" x14ac:dyDescent="0.55000000000000004">
      <c r="A381" s="3" t="s">
        <v>11</v>
      </c>
      <c r="B381" s="3">
        <v>2051</v>
      </c>
      <c r="C381" s="35">
        <v>6077425.6258467445</v>
      </c>
      <c r="D381" s="35">
        <v>6458644.5288548619</v>
      </c>
      <c r="E381" s="35"/>
      <c r="F381" s="35"/>
      <c r="G381">
        <f t="shared" si="20"/>
        <v>12536070.154701605</v>
      </c>
      <c r="H381">
        <f t="shared" si="21"/>
        <v>0</v>
      </c>
      <c r="I381">
        <f t="shared" si="22"/>
        <v>12.536070154701605</v>
      </c>
      <c r="J381">
        <f t="shared" si="23"/>
        <v>0</v>
      </c>
      <c r="K381">
        <v>12</v>
      </c>
      <c r="P381" s="35">
        <v>19360352.684551906</v>
      </c>
      <c r="Q381" s="35">
        <v>9060697.8952402566</v>
      </c>
      <c r="R381" s="35"/>
      <c r="S381" s="35"/>
    </row>
    <row r="382" spans="1:19" x14ac:dyDescent="0.55000000000000004">
      <c r="A382" s="3" t="s">
        <v>12</v>
      </c>
      <c r="B382" s="3">
        <v>2051</v>
      </c>
      <c r="C382" s="35">
        <v>5669636.1488856236</v>
      </c>
      <c r="D382" s="35">
        <v>6347270.4589562938</v>
      </c>
      <c r="E382" s="35"/>
      <c r="F382" s="35"/>
      <c r="G382">
        <f t="shared" si="20"/>
        <v>12016906.607841916</v>
      </c>
      <c r="H382">
        <f t="shared" si="21"/>
        <v>0</v>
      </c>
      <c r="I382">
        <f t="shared" si="22"/>
        <v>12.016906607841916</v>
      </c>
      <c r="J382">
        <f t="shared" si="23"/>
        <v>0</v>
      </c>
      <c r="K382">
        <v>12</v>
      </c>
      <c r="P382" s="35">
        <v>20477942.600730266</v>
      </c>
      <c r="Q382" s="35">
        <v>9088603.894348396</v>
      </c>
      <c r="R382" s="35"/>
      <c r="S382" s="35"/>
    </row>
    <row r="383" spans="1:19" x14ac:dyDescent="0.55000000000000004">
      <c r="A383" s="3" t="s">
        <v>13</v>
      </c>
      <c r="B383" s="3">
        <v>2051</v>
      </c>
      <c r="C383" s="35">
        <v>5197536.4073852254</v>
      </c>
      <c r="D383" s="35">
        <v>6352586.0519920103</v>
      </c>
      <c r="E383" s="35"/>
      <c r="F383" s="35"/>
      <c r="G383">
        <f t="shared" si="20"/>
        <v>11550122.459377237</v>
      </c>
      <c r="H383">
        <f t="shared" si="21"/>
        <v>0</v>
      </c>
      <c r="I383">
        <f t="shared" si="22"/>
        <v>11.550122459377237</v>
      </c>
      <c r="J383">
        <f t="shared" si="23"/>
        <v>0</v>
      </c>
      <c r="K383">
        <v>12</v>
      </c>
      <c r="P383" s="35">
        <v>20217639.517008957</v>
      </c>
      <c r="Q383" s="35">
        <v>9116929.1791849732</v>
      </c>
      <c r="R383" s="35"/>
      <c r="S383" s="35"/>
    </row>
    <row r="384" spans="1:19" x14ac:dyDescent="0.55000000000000004">
      <c r="A384" s="3" t="s">
        <v>14</v>
      </c>
      <c r="B384" s="3">
        <v>2051</v>
      </c>
      <c r="C384" s="35">
        <v>5244442.0546886344</v>
      </c>
      <c r="D384" s="35">
        <v>6226883.4145175321</v>
      </c>
      <c r="E384" s="35"/>
      <c r="F384" s="35"/>
      <c r="G384">
        <f t="shared" si="20"/>
        <v>11471325.469206166</v>
      </c>
      <c r="H384">
        <f t="shared" si="21"/>
        <v>0</v>
      </c>
      <c r="I384">
        <f t="shared" si="22"/>
        <v>11.471325469206166</v>
      </c>
      <c r="J384">
        <f t="shared" si="23"/>
        <v>0</v>
      </c>
      <c r="K384">
        <v>12</v>
      </c>
      <c r="P384" s="35">
        <v>19907540.727745853</v>
      </c>
      <c r="Q384" s="35">
        <v>9152034.3557725083</v>
      </c>
      <c r="R384" s="35"/>
      <c r="S384" s="35"/>
    </row>
    <row r="385" spans="1:19" x14ac:dyDescent="0.55000000000000004">
      <c r="A385" s="3" t="s">
        <v>15</v>
      </c>
      <c r="B385" s="3">
        <v>2051</v>
      </c>
      <c r="C385" s="35">
        <v>5366794.5329523962</v>
      </c>
      <c r="D385" s="35">
        <v>6459908.0506557627</v>
      </c>
      <c r="E385" s="35"/>
      <c r="F385" s="35"/>
      <c r="G385">
        <f t="shared" si="20"/>
        <v>11826702.583608158</v>
      </c>
      <c r="H385">
        <f t="shared" si="21"/>
        <v>0</v>
      </c>
      <c r="I385">
        <f t="shared" si="22"/>
        <v>11.826702583608158</v>
      </c>
      <c r="J385">
        <f t="shared" si="23"/>
        <v>0</v>
      </c>
      <c r="K385">
        <v>12</v>
      </c>
      <c r="P385" s="35">
        <v>19820936.626942996</v>
      </c>
      <c r="Q385" s="35">
        <v>9321680.8743753526</v>
      </c>
      <c r="R385" s="35"/>
      <c r="S385" s="35"/>
    </row>
    <row r="386" spans="1:19" x14ac:dyDescent="0.55000000000000004">
      <c r="A386" s="3" t="s">
        <v>16</v>
      </c>
      <c r="B386" s="3">
        <v>2051</v>
      </c>
      <c r="C386" s="35">
        <v>5249355.4110824289</v>
      </c>
      <c r="D386" s="35">
        <v>6561782.1080589648</v>
      </c>
      <c r="E386" s="35"/>
      <c r="F386" s="35"/>
      <c r="G386">
        <f t="shared" si="20"/>
        <v>11811137.519141395</v>
      </c>
      <c r="H386">
        <f t="shared" si="21"/>
        <v>0</v>
      </c>
      <c r="I386">
        <f t="shared" si="22"/>
        <v>11.811137519141395</v>
      </c>
      <c r="J386">
        <f t="shared" si="23"/>
        <v>0</v>
      </c>
      <c r="K386">
        <v>12</v>
      </c>
      <c r="P386" s="35">
        <v>19714848.036776867</v>
      </c>
      <c r="Q386" s="35">
        <v>9298377.5907873493</v>
      </c>
      <c r="R386" s="35"/>
      <c r="S386" s="35"/>
    </row>
    <row r="387" spans="1:19" x14ac:dyDescent="0.55000000000000004">
      <c r="A387" s="3" t="s">
        <v>17</v>
      </c>
      <c r="B387" s="3">
        <v>2051</v>
      </c>
      <c r="C387" s="35">
        <v>4943185.2269857526</v>
      </c>
      <c r="D387" s="35">
        <v>6763878.5573708853</v>
      </c>
      <c r="E387" s="35"/>
      <c r="F387" s="35"/>
      <c r="G387">
        <f t="shared" si="20"/>
        <v>11707063.784356639</v>
      </c>
      <c r="H387">
        <f t="shared" si="21"/>
        <v>0</v>
      </c>
      <c r="I387">
        <f t="shared" si="22"/>
        <v>11.707063784356638</v>
      </c>
      <c r="J387">
        <f t="shared" si="23"/>
        <v>0</v>
      </c>
      <c r="K387">
        <v>12</v>
      </c>
      <c r="P387" s="35">
        <v>19316736.531535324</v>
      </c>
      <c r="Q387" s="35">
        <v>9481724.5255528726</v>
      </c>
      <c r="R387" s="35"/>
      <c r="S387" s="35"/>
    </row>
    <row r="388" spans="1:19" x14ac:dyDescent="0.55000000000000004">
      <c r="A388" s="3" t="s">
        <v>6</v>
      </c>
      <c r="B388" s="3">
        <v>2052</v>
      </c>
      <c r="C388" s="35">
        <v>4737548.5339056384</v>
      </c>
      <c r="D388" s="35">
        <v>6799557.073535867</v>
      </c>
      <c r="E388" s="35"/>
      <c r="F388" s="35"/>
      <c r="G388">
        <f t="shared" si="20"/>
        <v>11537105.607441505</v>
      </c>
      <c r="H388">
        <f t="shared" si="21"/>
        <v>0</v>
      </c>
      <c r="I388">
        <f t="shared" si="22"/>
        <v>11.537105607441505</v>
      </c>
      <c r="J388">
        <f t="shared" si="23"/>
        <v>0</v>
      </c>
      <c r="K388">
        <v>12</v>
      </c>
      <c r="P388" s="35">
        <v>18876051.564410008</v>
      </c>
      <c r="Q388" s="35">
        <v>9705835.5901798476</v>
      </c>
      <c r="R388" s="35"/>
      <c r="S388" s="35"/>
    </row>
    <row r="389" spans="1:19" x14ac:dyDescent="0.55000000000000004">
      <c r="A389" s="3" t="s">
        <v>7</v>
      </c>
      <c r="B389" s="3">
        <v>2052</v>
      </c>
      <c r="C389" s="35">
        <v>4838700.5136718899</v>
      </c>
      <c r="D389" s="35">
        <v>6747615.863460144</v>
      </c>
      <c r="E389" s="35"/>
      <c r="F389" s="35"/>
      <c r="G389">
        <f t="shared" si="20"/>
        <v>11586316.377132034</v>
      </c>
      <c r="H389">
        <f t="shared" si="21"/>
        <v>0</v>
      </c>
      <c r="I389">
        <f t="shared" si="22"/>
        <v>11.586316377132034</v>
      </c>
      <c r="J389">
        <f t="shared" si="23"/>
        <v>0</v>
      </c>
      <c r="K389">
        <v>12</v>
      </c>
      <c r="P389" s="35">
        <v>18487919.273017436</v>
      </c>
      <c r="Q389" s="35">
        <v>9800089.8747068904</v>
      </c>
      <c r="R389" s="35"/>
      <c r="S389" s="35"/>
    </row>
    <row r="390" spans="1:19" x14ac:dyDescent="0.55000000000000004">
      <c r="A390" s="3" t="s">
        <v>8</v>
      </c>
      <c r="B390" s="3">
        <v>2052</v>
      </c>
      <c r="C390" s="35">
        <v>4698056.5101148421</v>
      </c>
      <c r="D390" s="35">
        <v>6438245.9455934698</v>
      </c>
      <c r="E390" s="35"/>
      <c r="F390" s="35"/>
      <c r="G390">
        <f t="shared" si="20"/>
        <v>11136302.455708312</v>
      </c>
      <c r="H390">
        <f t="shared" si="21"/>
        <v>0</v>
      </c>
      <c r="I390">
        <f t="shared" si="22"/>
        <v>11.136302455708313</v>
      </c>
      <c r="J390">
        <f t="shared" si="23"/>
        <v>0</v>
      </c>
      <c r="K390">
        <v>12</v>
      </c>
      <c r="P390" s="35">
        <v>18111528.357111558</v>
      </c>
      <c r="Q390" s="35">
        <v>9857694.9147473257</v>
      </c>
      <c r="R390" s="35"/>
      <c r="S390" s="35"/>
    </row>
    <row r="391" spans="1:19" x14ac:dyDescent="0.55000000000000004">
      <c r="A391" s="3" t="s">
        <v>9</v>
      </c>
      <c r="B391" s="3">
        <v>2052</v>
      </c>
      <c r="C391" s="35">
        <v>5674516.0493236538</v>
      </c>
      <c r="D391" s="35">
        <v>6044764.6393941455</v>
      </c>
      <c r="E391" s="35"/>
      <c r="F391" s="35"/>
      <c r="G391">
        <f t="shared" si="20"/>
        <v>11719280.688717799</v>
      </c>
      <c r="H391">
        <f t="shared" si="21"/>
        <v>0</v>
      </c>
      <c r="I391">
        <f t="shared" si="22"/>
        <v>11.719280688717799</v>
      </c>
      <c r="J391">
        <f t="shared" si="23"/>
        <v>0</v>
      </c>
      <c r="K391">
        <v>12</v>
      </c>
      <c r="P391" s="35">
        <v>18626577.105292466</v>
      </c>
      <c r="Q391" s="35">
        <v>9716853.4788343422</v>
      </c>
      <c r="R391" s="35"/>
      <c r="S391" s="35"/>
    </row>
    <row r="392" spans="1:19" x14ac:dyDescent="0.55000000000000004">
      <c r="A392" s="3" t="s">
        <v>10</v>
      </c>
      <c r="B392" s="3">
        <v>2052</v>
      </c>
      <c r="C392" s="35">
        <v>7678595.2573425276</v>
      </c>
      <c r="D392" s="35">
        <v>5760585.4411083646</v>
      </c>
      <c r="E392" s="35"/>
      <c r="F392" s="35"/>
      <c r="G392">
        <f t="shared" si="20"/>
        <v>13439180.698450893</v>
      </c>
      <c r="H392">
        <f t="shared" si="21"/>
        <v>0</v>
      </c>
      <c r="I392">
        <f t="shared" si="22"/>
        <v>13.439180698450894</v>
      </c>
      <c r="J392">
        <f t="shared" si="23"/>
        <v>0</v>
      </c>
      <c r="K392">
        <v>12</v>
      </c>
      <c r="P392" s="35">
        <v>19782850.480464749</v>
      </c>
      <c r="Q392" s="35">
        <v>9469685.5651639793</v>
      </c>
      <c r="R392" s="35"/>
      <c r="S392" s="35"/>
    </row>
    <row r="393" spans="1:19" x14ac:dyDescent="0.55000000000000004">
      <c r="A393" s="3" t="s">
        <v>11</v>
      </c>
      <c r="B393" s="3">
        <v>2052</v>
      </c>
      <c r="C393" s="35">
        <v>8889654.6992915422</v>
      </c>
      <c r="D393" s="35">
        <v>5297861.291976193</v>
      </c>
      <c r="E393" s="35"/>
      <c r="F393" s="35"/>
      <c r="G393">
        <f t="shared" si="20"/>
        <v>14187515.991267735</v>
      </c>
      <c r="H393">
        <f t="shared" si="21"/>
        <v>0</v>
      </c>
      <c r="I393">
        <f t="shared" si="22"/>
        <v>14.187515991267736</v>
      </c>
      <c r="J393">
        <f t="shared" si="23"/>
        <v>0</v>
      </c>
      <c r="K393">
        <v>12</v>
      </c>
      <c r="P393" s="35">
        <v>20168086.134148803</v>
      </c>
      <c r="Q393" s="35">
        <v>9222154.9106514156</v>
      </c>
      <c r="R393" s="35"/>
      <c r="S393" s="35"/>
    </row>
    <row r="394" spans="1:19" x14ac:dyDescent="0.55000000000000004">
      <c r="A394" s="3" t="s">
        <v>12</v>
      </c>
      <c r="B394" s="3">
        <v>2052</v>
      </c>
      <c r="C394" s="35">
        <v>9360627.987741176</v>
      </c>
      <c r="D394" s="35">
        <v>5120446.9416542472</v>
      </c>
      <c r="E394" s="35"/>
      <c r="F394" s="35"/>
      <c r="G394">
        <f t="shared" si="20"/>
        <v>14481074.929395422</v>
      </c>
      <c r="H394">
        <f t="shared" si="21"/>
        <v>0</v>
      </c>
      <c r="I394">
        <f t="shared" si="22"/>
        <v>14.481074929395422</v>
      </c>
      <c r="J394">
        <f t="shared" si="23"/>
        <v>0</v>
      </c>
      <c r="K394">
        <v>12</v>
      </c>
      <c r="P394" s="35">
        <v>20035929.365318302</v>
      </c>
      <c r="Q394" s="35">
        <v>9314325.7698683664</v>
      </c>
      <c r="R394" s="35"/>
      <c r="S394" s="35"/>
    </row>
    <row r="395" spans="1:19" x14ac:dyDescent="0.55000000000000004">
      <c r="A395" s="3" t="s">
        <v>13</v>
      </c>
      <c r="B395" s="3">
        <v>2052</v>
      </c>
      <c r="C395" s="35">
        <v>7990220.7426924435</v>
      </c>
      <c r="D395" s="35">
        <v>6130087.3958846983</v>
      </c>
      <c r="E395" s="35"/>
      <c r="F395" s="35"/>
      <c r="G395">
        <f t="shared" si="20"/>
        <v>14120308.138577141</v>
      </c>
      <c r="H395">
        <f t="shared" si="21"/>
        <v>0</v>
      </c>
      <c r="I395">
        <f t="shared" si="22"/>
        <v>14.120308138577141</v>
      </c>
      <c r="J395">
        <f t="shared" si="23"/>
        <v>0</v>
      </c>
      <c r="K395">
        <v>12</v>
      </c>
      <c r="P395" s="35">
        <v>19464979.266511701</v>
      </c>
      <c r="Q395" s="35">
        <v>9245180.752599461</v>
      </c>
      <c r="R395" s="35"/>
      <c r="S395" s="35"/>
    </row>
    <row r="396" spans="1:19" x14ac:dyDescent="0.55000000000000004">
      <c r="A396" s="3" t="s">
        <v>14</v>
      </c>
      <c r="B396" s="3">
        <v>2052</v>
      </c>
      <c r="C396" s="35">
        <v>6907885.2630560342</v>
      </c>
      <c r="D396" s="35">
        <v>6873557.9356497377</v>
      </c>
      <c r="E396" s="35"/>
      <c r="F396" s="35"/>
      <c r="G396">
        <f t="shared" si="20"/>
        <v>13781443.198705772</v>
      </c>
      <c r="H396">
        <f t="shared" si="21"/>
        <v>0</v>
      </c>
      <c r="I396">
        <f t="shared" si="22"/>
        <v>13.781443198705771</v>
      </c>
      <c r="J396">
        <f t="shared" si="23"/>
        <v>0</v>
      </c>
      <c r="K396">
        <v>12</v>
      </c>
      <c r="P396" s="35">
        <v>19259152.612597298</v>
      </c>
      <c r="Q396" s="35">
        <v>9219348.4047264531</v>
      </c>
      <c r="R396" s="35"/>
      <c r="S396" s="35"/>
    </row>
    <row r="397" spans="1:19" x14ac:dyDescent="0.55000000000000004">
      <c r="A397" s="3" t="s">
        <v>15</v>
      </c>
      <c r="B397" s="3">
        <v>2052</v>
      </c>
      <c r="C397" s="35">
        <v>6854686.6007862119</v>
      </c>
      <c r="D397" s="35">
        <v>6903684.4161041798</v>
      </c>
      <c r="E397" s="35"/>
      <c r="F397" s="35"/>
      <c r="G397">
        <f t="shared" si="20"/>
        <v>13758371.016890392</v>
      </c>
      <c r="H397">
        <f t="shared" si="21"/>
        <v>0</v>
      </c>
      <c r="I397">
        <f t="shared" si="22"/>
        <v>13.758371016890392</v>
      </c>
      <c r="J397">
        <f t="shared" si="23"/>
        <v>0</v>
      </c>
      <c r="K397">
        <v>12</v>
      </c>
      <c r="P397" s="35">
        <v>19152712.947408382</v>
      </c>
      <c r="Q397" s="35">
        <v>9446881.964522196</v>
      </c>
      <c r="R397" s="35"/>
      <c r="S397" s="35"/>
    </row>
    <row r="398" spans="1:19" x14ac:dyDescent="0.55000000000000004">
      <c r="A398" s="3" t="s">
        <v>16</v>
      </c>
      <c r="B398" s="3">
        <v>2052</v>
      </c>
      <c r="C398" s="35">
        <v>6737190.9169500452</v>
      </c>
      <c r="D398" s="35">
        <v>6895267.9645898426</v>
      </c>
      <c r="E398" s="35"/>
      <c r="F398" s="35"/>
      <c r="G398">
        <f t="shared" si="20"/>
        <v>13632458.881539889</v>
      </c>
      <c r="H398">
        <f t="shared" si="21"/>
        <v>0</v>
      </c>
      <c r="I398">
        <f t="shared" si="22"/>
        <v>13.632458881539888</v>
      </c>
      <c r="J398">
        <f t="shared" si="23"/>
        <v>0</v>
      </c>
      <c r="K398">
        <v>12</v>
      </c>
      <c r="P398" s="35">
        <v>19021172.475534312</v>
      </c>
      <c r="Q398" s="35">
        <v>9461079.6717692669</v>
      </c>
      <c r="R398" s="35"/>
      <c r="S398" s="35"/>
    </row>
    <row r="399" spans="1:19" x14ac:dyDescent="0.55000000000000004">
      <c r="A399" s="3" t="s">
        <v>17</v>
      </c>
      <c r="B399" s="3">
        <v>2052</v>
      </c>
      <c r="C399" s="35">
        <v>6477700.7445310988</v>
      </c>
      <c r="D399" s="35">
        <v>6975651.8074943377</v>
      </c>
      <c r="E399" s="35"/>
      <c r="F399" s="35"/>
      <c r="G399">
        <f t="shared" si="20"/>
        <v>13453352.552025437</v>
      </c>
      <c r="H399">
        <f t="shared" si="21"/>
        <v>0</v>
      </c>
      <c r="I399">
        <f t="shared" si="22"/>
        <v>13.453352552025438</v>
      </c>
      <c r="J399">
        <f t="shared" si="23"/>
        <v>0</v>
      </c>
      <c r="K399">
        <v>12</v>
      </c>
      <c r="P399" s="35">
        <v>18708059.763916075</v>
      </c>
      <c r="Q399" s="35">
        <v>9544473.3420022279</v>
      </c>
      <c r="R399" s="35"/>
      <c r="S399" s="35"/>
    </row>
    <row r="400" spans="1:19" x14ac:dyDescent="0.55000000000000004">
      <c r="A400" s="3" t="s">
        <v>6</v>
      </c>
      <c r="B400" s="3">
        <v>2053</v>
      </c>
      <c r="C400" s="35">
        <v>5992906.2777681798</v>
      </c>
      <c r="D400" s="35">
        <v>7076369.5375021184</v>
      </c>
      <c r="E400" s="35"/>
      <c r="F400" s="35"/>
      <c r="G400">
        <f t="shared" si="20"/>
        <v>13069275.815270297</v>
      </c>
      <c r="H400">
        <f t="shared" si="21"/>
        <v>0</v>
      </c>
      <c r="I400">
        <f t="shared" si="22"/>
        <v>13.069275815270297</v>
      </c>
      <c r="J400">
        <f t="shared" si="23"/>
        <v>0</v>
      </c>
      <c r="K400">
        <v>12</v>
      </c>
      <c r="P400" s="35">
        <v>18302810.500978272</v>
      </c>
      <c r="Q400" s="35">
        <v>9759886.134803921</v>
      </c>
      <c r="R400" s="35"/>
      <c r="S400" s="35"/>
    </row>
    <row r="401" spans="1:19" x14ac:dyDescent="0.55000000000000004">
      <c r="A401" s="3" t="s">
        <v>7</v>
      </c>
      <c r="B401" s="3">
        <v>2053</v>
      </c>
      <c r="C401" s="35">
        <v>5668279.7390491515</v>
      </c>
      <c r="D401" s="35">
        <v>7077041.5999161936</v>
      </c>
      <c r="E401" s="35"/>
      <c r="F401" s="35"/>
      <c r="G401">
        <f t="shared" ref="G401:G464" si="24">C401+D401</f>
        <v>12745321.338965345</v>
      </c>
      <c r="H401">
        <f t="shared" ref="H401:H464" si="25">E401+F401</f>
        <v>0</v>
      </c>
      <c r="I401">
        <f t="shared" ref="I401:I464" si="26">G401/1000000</f>
        <v>12.745321338965345</v>
      </c>
      <c r="J401">
        <f t="shared" ref="J401:J464" si="27">H401/1000000</f>
        <v>0</v>
      </c>
      <c r="K401">
        <v>12</v>
      </c>
      <c r="P401" s="35">
        <v>18002470.337445877</v>
      </c>
      <c r="Q401" s="35">
        <v>9824969.8318826593</v>
      </c>
      <c r="R401" s="35"/>
      <c r="S401" s="35"/>
    </row>
    <row r="402" spans="1:19" x14ac:dyDescent="0.55000000000000004">
      <c r="A402" s="3" t="s">
        <v>8</v>
      </c>
      <c r="B402" s="3">
        <v>2053</v>
      </c>
      <c r="C402" s="35">
        <v>5452103.3606797289</v>
      </c>
      <c r="D402" s="35">
        <v>6936764.6744224317</v>
      </c>
      <c r="E402" s="35"/>
      <c r="F402" s="35"/>
      <c r="G402">
        <f t="shared" si="24"/>
        <v>12388868.035102161</v>
      </c>
      <c r="H402">
        <f t="shared" si="25"/>
        <v>0</v>
      </c>
      <c r="I402">
        <f t="shared" si="26"/>
        <v>12.38886803510216</v>
      </c>
      <c r="J402">
        <f t="shared" si="27"/>
        <v>0</v>
      </c>
      <c r="K402">
        <v>12</v>
      </c>
      <c r="P402" s="35">
        <v>17966056.195186734</v>
      </c>
      <c r="Q402" s="35">
        <v>9732713.8080475908</v>
      </c>
      <c r="R402" s="35"/>
      <c r="S402" s="35"/>
    </row>
    <row r="403" spans="1:19" x14ac:dyDescent="0.55000000000000004">
      <c r="A403" s="3" t="s">
        <v>9</v>
      </c>
      <c r="B403" s="3">
        <v>2053</v>
      </c>
      <c r="C403" s="35">
        <v>5343218.7357202535</v>
      </c>
      <c r="D403" s="35">
        <v>6635337.5354667073</v>
      </c>
      <c r="E403" s="35"/>
      <c r="F403" s="35"/>
      <c r="G403">
        <f t="shared" si="24"/>
        <v>11978556.271186961</v>
      </c>
      <c r="H403">
        <f t="shared" si="25"/>
        <v>0</v>
      </c>
      <c r="I403">
        <f t="shared" si="26"/>
        <v>11.97855627118696</v>
      </c>
      <c r="J403">
        <f t="shared" si="27"/>
        <v>0</v>
      </c>
      <c r="K403">
        <v>12</v>
      </c>
      <c r="P403" s="35">
        <v>18310121.127576727</v>
      </c>
      <c r="Q403" s="35">
        <v>9496733.983023623</v>
      </c>
      <c r="R403" s="35"/>
      <c r="S403" s="35"/>
    </row>
    <row r="404" spans="1:19" x14ac:dyDescent="0.55000000000000004">
      <c r="A404" s="3" t="s">
        <v>10</v>
      </c>
      <c r="B404" s="3">
        <v>2053</v>
      </c>
      <c r="C404" s="35">
        <v>5741610.7673314661</v>
      </c>
      <c r="D404" s="35">
        <v>6364886.977967686</v>
      </c>
      <c r="E404" s="35"/>
      <c r="F404" s="35"/>
      <c r="G404">
        <f t="shared" si="24"/>
        <v>12106497.745299153</v>
      </c>
      <c r="H404">
        <f t="shared" si="25"/>
        <v>0</v>
      </c>
      <c r="I404">
        <f t="shared" si="26"/>
        <v>12.106497745299153</v>
      </c>
      <c r="J404">
        <f t="shared" si="27"/>
        <v>0</v>
      </c>
      <c r="K404">
        <v>12</v>
      </c>
      <c r="P404" s="35">
        <v>20597828.071808275</v>
      </c>
      <c r="Q404" s="35">
        <v>9339190.8382838666</v>
      </c>
      <c r="R404" s="35"/>
      <c r="S404" s="35"/>
    </row>
    <row r="405" spans="1:19" x14ac:dyDescent="0.55000000000000004">
      <c r="A405" s="3" t="s">
        <v>11</v>
      </c>
      <c r="B405" s="3">
        <v>2053</v>
      </c>
      <c r="C405" s="35">
        <v>5581515.7811193131</v>
      </c>
      <c r="D405" s="35">
        <v>6048358.877536606</v>
      </c>
      <c r="E405" s="35"/>
      <c r="F405" s="35"/>
      <c r="G405">
        <f t="shared" si="24"/>
        <v>11629874.658655919</v>
      </c>
      <c r="H405">
        <f t="shared" si="25"/>
        <v>0</v>
      </c>
      <c r="I405">
        <f t="shared" si="26"/>
        <v>11.629874658655918</v>
      </c>
      <c r="J405">
        <f t="shared" si="27"/>
        <v>0</v>
      </c>
      <c r="K405">
        <v>12</v>
      </c>
      <c r="P405" s="35">
        <v>23689880.137169193</v>
      </c>
      <c r="Q405" s="35">
        <v>9371590.6786829755</v>
      </c>
      <c r="R405" s="35"/>
      <c r="S405" s="35"/>
    </row>
    <row r="406" spans="1:19" x14ac:dyDescent="0.55000000000000004">
      <c r="A406" s="3" t="s">
        <v>12</v>
      </c>
      <c r="B406" s="3">
        <v>2053</v>
      </c>
      <c r="C406" s="35">
        <v>5217719.0300510377</v>
      </c>
      <c r="D406" s="35">
        <v>5829964.5090202428</v>
      </c>
      <c r="E406" s="35"/>
      <c r="F406" s="35"/>
      <c r="G406">
        <f t="shared" si="24"/>
        <v>11047683.539071281</v>
      </c>
      <c r="H406">
        <f t="shared" si="25"/>
        <v>0</v>
      </c>
      <c r="I406">
        <f t="shared" si="26"/>
        <v>11.047683539071281</v>
      </c>
      <c r="J406">
        <f t="shared" si="27"/>
        <v>0</v>
      </c>
      <c r="K406">
        <v>12</v>
      </c>
      <c r="P406" s="35">
        <v>24322365</v>
      </c>
      <c r="Q406" s="35">
        <v>9806638.4389944356</v>
      </c>
      <c r="R406" s="35"/>
      <c r="S406" s="35"/>
    </row>
    <row r="407" spans="1:19" x14ac:dyDescent="0.55000000000000004">
      <c r="A407" s="3" t="s">
        <v>13</v>
      </c>
      <c r="B407" s="3">
        <v>2053</v>
      </c>
      <c r="C407" s="35">
        <v>4676240.6246610964</v>
      </c>
      <c r="D407" s="35">
        <v>5866759.7217439488</v>
      </c>
      <c r="E407" s="35"/>
      <c r="F407" s="35"/>
      <c r="G407">
        <f t="shared" si="24"/>
        <v>10543000.346405044</v>
      </c>
      <c r="H407">
        <f t="shared" si="25"/>
        <v>0</v>
      </c>
      <c r="I407">
        <f t="shared" si="26"/>
        <v>10.543000346405044</v>
      </c>
      <c r="J407">
        <f t="shared" si="27"/>
        <v>0</v>
      </c>
      <c r="K407">
        <v>12</v>
      </c>
      <c r="P407" s="35">
        <v>24322365</v>
      </c>
      <c r="Q407" s="35">
        <v>9708307.0369616039</v>
      </c>
      <c r="R407" s="35"/>
      <c r="S407" s="35"/>
    </row>
    <row r="408" spans="1:19" x14ac:dyDescent="0.55000000000000004">
      <c r="A408" s="3" t="s">
        <v>14</v>
      </c>
      <c r="B408" s="3">
        <v>2053</v>
      </c>
      <c r="C408" s="35">
        <v>4565605.2267687386</v>
      </c>
      <c r="D408" s="35">
        <v>5932165.6439487208</v>
      </c>
      <c r="E408" s="35"/>
      <c r="F408" s="35"/>
      <c r="G408">
        <f t="shared" si="24"/>
        <v>10497770.870717458</v>
      </c>
      <c r="H408">
        <f t="shared" si="25"/>
        <v>0</v>
      </c>
      <c r="I408">
        <f t="shared" si="26"/>
        <v>10.497770870717458</v>
      </c>
      <c r="J408">
        <f t="shared" si="27"/>
        <v>0</v>
      </c>
      <c r="K408">
        <v>12</v>
      </c>
      <c r="P408" s="35">
        <v>24322365</v>
      </c>
      <c r="Q408" s="35">
        <v>9555126.5355884209</v>
      </c>
      <c r="R408" s="35"/>
      <c r="S408" s="35"/>
    </row>
    <row r="409" spans="1:19" x14ac:dyDescent="0.55000000000000004">
      <c r="A409" s="3" t="s">
        <v>15</v>
      </c>
      <c r="B409" s="3">
        <v>2053</v>
      </c>
      <c r="C409" s="35">
        <v>4258071.5850289399</v>
      </c>
      <c r="D409" s="35">
        <v>6172915.9055574909</v>
      </c>
      <c r="E409" s="35"/>
      <c r="F409" s="35"/>
      <c r="G409">
        <f t="shared" si="24"/>
        <v>10430987.49058643</v>
      </c>
      <c r="H409">
        <f t="shared" si="25"/>
        <v>0</v>
      </c>
      <c r="I409">
        <f t="shared" si="26"/>
        <v>10.43098749058643</v>
      </c>
      <c r="J409">
        <f t="shared" si="27"/>
        <v>0</v>
      </c>
      <c r="K409">
        <v>12</v>
      </c>
      <c r="P409" s="35">
        <v>23801559.936206143</v>
      </c>
      <c r="Q409" s="35">
        <v>10423589.268932154</v>
      </c>
      <c r="R409" s="35"/>
      <c r="S409" s="35"/>
    </row>
    <row r="410" spans="1:19" x14ac:dyDescent="0.55000000000000004">
      <c r="A410" s="3" t="s">
        <v>16</v>
      </c>
      <c r="B410" s="3">
        <v>2053</v>
      </c>
      <c r="C410" s="35">
        <v>3940633.7750234762</v>
      </c>
      <c r="D410" s="35">
        <v>6275290.4063511863</v>
      </c>
      <c r="E410" s="35"/>
      <c r="F410" s="35"/>
      <c r="G410">
        <f t="shared" si="24"/>
        <v>10215924.181374662</v>
      </c>
      <c r="H410">
        <f t="shared" si="25"/>
        <v>0</v>
      </c>
      <c r="I410">
        <f t="shared" si="26"/>
        <v>10.215924181374662</v>
      </c>
      <c r="J410">
        <f t="shared" si="27"/>
        <v>0</v>
      </c>
      <c r="K410">
        <v>12</v>
      </c>
      <c r="P410" s="35">
        <v>23044425.23312518</v>
      </c>
      <c r="Q410" s="35">
        <v>11098934.630303117</v>
      </c>
      <c r="R410" s="35"/>
      <c r="S410" s="35"/>
    </row>
    <row r="411" spans="1:19" x14ac:dyDescent="0.55000000000000004">
      <c r="A411" s="3" t="s">
        <v>17</v>
      </c>
      <c r="B411" s="3">
        <v>2053</v>
      </c>
      <c r="C411" s="35">
        <v>3503312.272202557</v>
      </c>
      <c r="D411" s="35">
        <v>6419752.2392075351</v>
      </c>
      <c r="E411" s="35"/>
      <c r="F411" s="35"/>
      <c r="G411">
        <f t="shared" si="24"/>
        <v>9923064.5114100911</v>
      </c>
      <c r="H411">
        <f t="shared" si="25"/>
        <v>0</v>
      </c>
      <c r="I411">
        <f t="shared" si="26"/>
        <v>9.9230645114100913</v>
      </c>
      <c r="J411">
        <f t="shared" si="27"/>
        <v>0</v>
      </c>
      <c r="K411">
        <v>12</v>
      </c>
      <c r="P411" s="35">
        <v>22027426.392618019</v>
      </c>
      <c r="Q411" s="35">
        <v>11958900.777899319</v>
      </c>
      <c r="R411" s="35"/>
      <c r="S411" s="35"/>
    </row>
    <row r="412" spans="1:19" x14ac:dyDescent="0.55000000000000004">
      <c r="A412" s="3" t="s">
        <v>6</v>
      </c>
      <c r="B412" s="3">
        <v>2054</v>
      </c>
      <c r="C412" s="35">
        <v>3178904.2193704527</v>
      </c>
      <c r="D412" s="35">
        <v>6397768.4701264538</v>
      </c>
      <c r="E412" s="35"/>
      <c r="F412" s="35"/>
      <c r="G412">
        <f t="shared" si="24"/>
        <v>9576672.6894969065</v>
      </c>
      <c r="H412">
        <f t="shared" si="25"/>
        <v>0</v>
      </c>
      <c r="I412">
        <f t="shared" si="26"/>
        <v>9.5766726894969061</v>
      </c>
      <c r="J412">
        <f t="shared" si="27"/>
        <v>0</v>
      </c>
      <c r="K412">
        <v>12</v>
      </c>
      <c r="P412" s="35">
        <v>21854116.417228539</v>
      </c>
      <c r="Q412" s="35">
        <v>11806632.626977116</v>
      </c>
      <c r="R412" s="35"/>
      <c r="S412" s="35"/>
    </row>
    <row r="413" spans="1:19" x14ac:dyDescent="0.55000000000000004">
      <c r="A413" s="3" t="s">
        <v>7</v>
      </c>
      <c r="B413" s="3">
        <v>2054</v>
      </c>
      <c r="C413" s="35">
        <v>2899744.2884899518</v>
      </c>
      <c r="D413" s="35">
        <v>6244038.5878562639</v>
      </c>
      <c r="E413" s="35"/>
      <c r="F413" s="35"/>
      <c r="G413">
        <f t="shared" si="24"/>
        <v>9143782.8763462156</v>
      </c>
      <c r="H413">
        <f t="shared" si="25"/>
        <v>0</v>
      </c>
      <c r="I413">
        <f t="shared" si="26"/>
        <v>9.143782876346215</v>
      </c>
      <c r="J413">
        <f t="shared" si="27"/>
        <v>0</v>
      </c>
      <c r="K413">
        <v>12</v>
      </c>
      <c r="P413" s="35">
        <v>21778687.68739422</v>
      </c>
      <c r="Q413" s="35">
        <v>11676037.523329763</v>
      </c>
      <c r="R413" s="35"/>
      <c r="S413" s="35"/>
    </row>
    <row r="414" spans="1:19" x14ac:dyDescent="0.55000000000000004">
      <c r="A414" s="3" t="s">
        <v>8</v>
      </c>
      <c r="B414" s="3">
        <v>2054</v>
      </c>
      <c r="C414" s="35">
        <v>2623398.9604071542</v>
      </c>
      <c r="D414" s="35">
        <v>5904644.207808096</v>
      </c>
      <c r="E414" s="35"/>
      <c r="F414" s="35"/>
      <c r="G414">
        <f t="shared" si="24"/>
        <v>8528043.1682152506</v>
      </c>
      <c r="H414">
        <f t="shared" si="25"/>
        <v>0</v>
      </c>
      <c r="I414">
        <f t="shared" si="26"/>
        <v>8.52804316821525</v>
      </c>
      <c r="J414">
        <f t="shared" si="27"/>
        <v>0</v>
      </c>
      <c r="K414">
        <v>12</v>
      </c>
      <c r="P414" s="35">
        <v>21723660.405314919</v>
      </c>
      <c r="Q414" s="35">
        <v>11248104.256510954</v>
      </c>
      <c r="R414" s="35"/>
      <c r="S414" s="35"/>
    </row>
    <row r="415" spans="1:19" x14ac:dyDescent="0.55000000000000004">
      <c r="A415" s="3" t="s">
        <v>9</v>
      </c>
      <c r="B415" s="3">
        <v>2054</v>
      </c>
      <c r="C415" s="35">
        <v>2438116.2104525734</v>
      </c>
      <c r="D415" s="35">
        <v>5620858.0419866852</v>
      </c>
      <c r="E415" s="35"/>
      <c r="F415" s="35"/>
      <c r="G415">
        <f t="shared" si="24"/>
        <v>8058974.2524392586</v>
      </c>
      <c r="H415">
        <f t="shared" si="25"/>
        <v>0</v>
      </c>
      <c r="I415">
        <f t="shared" si="26"/>
        <v>8.058974252439258</v>
      </c>
      <c r="J415">
        <f t="shared" si="27"/>
        <v>0</v>
      </c>
      <c r="K415">
        <v>12</v>
      </c>
      <c r="P415" s="35">
        <v>22292030.831106316</v>
      </c>
      <c r="Q415" s="35">
        <v>10739242.945236038</v>
      </c>
      <c r="R415" s="35"/>
      <c r="S415" s="35"/>
    </row>
    <row r="416" spans="1:19" x14ac:dyDescent="0.55000000000000004">
      <c r="A416" s="3" t="s">
        <v>10</v>
      </c>
      <c r="B416" s="3">
        <v>2054</v>
      </c>
      <c r="C416" s="35">
        <v>2823117.9502262664</v>
      </c>
      <c r="D416" s="35">
        <v>5425786.0429079439</v>
      </c>
      <c r="E416" s="35"/>
      <c r="F416" s="35"/>
      <c r="G416">
        <f t="shared" si="24"/>
        <v>8248903.9931342099</v>
      </c>
      <c r="H416">
        <f t="shared" si="25"/>
        <v>0</v>
      </c>
      <c r="I416">
        <f t="shared" si="26"/>
        <v>8.2489039931342099</v>
      </c>
      <c r="J416">
        <f t="shared" si="27"/>
        <v>0</v>
      </c>
      <c r="K416">
        <v>12</v>
      </c>
      <c r="P416" s="35">
        <v>23204088.784594391</v>
      </c>
      <c r="Q416" s="35">
        <v>10267490.992954357</v>
      </c>
      <c r="R416" s="35"/>
      <c r="S416" s="35"/>
    </row>
    <row r="417" spans="1:19" x14ac:dyDescent="0.55000000000000004">
      <c r="A417" s="3" t="s">
        <v>11</v>
      </c>
      <c r="B417" s="3">
        <v>2054</v>
      </c>
      <c r="C417" s="35">
        <v>3082359.3132184651</v>
      </c>
      <c r="D417" s="35">
        <v>5019909.826599678</v>
      </c>
      <c r="E417" s="35"/>
      <c r="F417" s="35"/>
      <c r="G417">
        <f t="shared" si="24"/>
        <v>8102269.1398181431</v>
      </c>
      <c r="H417">
        <f t="shared" si="25"/>
        <v>0</v>
      </c>
      <c r="I417">
        <f t="shared" si="26"/>
        <v>8.1022691398181426</v>
      </c>
      <c r="J417">
        <f t="shared" si="27"/>
        <v>0</v>
      </c>
      <c r="K417">
        <v>12</v>
      </c>
      <c r="P417" s="35">
        <v>24290187.701958269</v>
      </c>
      <c r="Q417" s="35">
        <v>9864237.3290668167</v>
      </c>
      <c r="R417" s="35"/>
      <c r="S417" s="35"/>
    </row>
    <row r="418" spans="1:19" x14ac:dyDescent="0.55000000000000004">
      <c r="A418" s="3" t="s">
        <v>12</v>
      </c>
      <c r="B418" s="3">
        <v>2054</v>
      </c>
      <c r="C418" s="35">
        <v>2981771.2968824343</v>
      </c>
      <c r="D418" s="35">
        <v>4722241.1560640568</v>
      </c>
      <c r="E418" s="35"/>
      <c r="F418" s="35"/>
      <c r="G418">
        <f t="shared" si="24"/>
        <v>7704012.4529464915</v>
      </c>
      <c r="H418">
        <f t="shared" si="25"/>
        <v>0</v>
      </c>
      <c r="I418">
        <f t="shared" si="26"/>
        <v>7.7040124529464915</v>
      </c>
      <c r="J418">
        <f t="shared" si="27"/>
        <v>0</v>
      </c>
      <c r="K418">
        <v>12</v>
      </c>
      <c r="P418" s="35">
        <v>24322365</v>
      </c>
      <c r="Q418" s="35">
        <v>9922510.6788244955</v>
      </c>
      <c r="R418" s="35"/>
      <c r="S418" s="35"/>
    </row>
    <row r="419" spans="1:19" x14ac:dyDescent="0.55000000000000004">
      <c r="A419" s="3" t="s">
        <v>13</v>
      </c>
      <c r="B419" s="3">
        <v>2054</v>
      </c>
      <c r="C419" s="35">
        <v>2745799.2085256614</v>
      </c>
      <c r="D419" s="35">
        <v>4654087.8898893725</v>
      </c>
      <c r="E419" s="35"/>
      <c r="F419" s="35"/>
      <c r="G419">
        <f t="shared" si="24"/>
        <v>7399887.0984150339</v>
      </c>
      <c r="H419">
        <f t="shared" si="25"/>
        <v>0</v>
      </c>
      <c r="I419">
        <f t="shared" si="26"/>
        <v>7.399887098415034</v>
      </c>
      <c r="J419">
        <f t="shared" si="27"/>
        <v>0</v>
      </c>
      <c r="K419">
        <v>12</v>
      </c>
      <c r="P419" s="35">
        <v>23566876.45042152</v>
      </c>
      <c r="Q419" s="35">
        <v>10130581.609975681</v>
      </c>
      <c r="R419" s="35"/>
      <c r="S419" s="35"/>
    </row>
    <row r="420" spans="1:19" x14ac:dyDescent="0.55000000000000004">
      <c r="A420" s="3" t="s">
        <v>14</v>
      </c>
      <c r="B420" s="3">
        <v>2054</v>
      </c>
      <c r="C420" s="35">
        <v>2542017.8902438758</v>
      </c>
      <c r="D420" s="35">
        <v>4521390.0948637743</v>
      </c>
      <c r="E420" s="35"/>
      <c r="F420" s="35"/>
      <c r="G420">
        <f t="shared" si="24"/>
        <v>7063407.98510765</v>
      </c>
      <c r="H420">
        <f t="shared" si="25"/>
        <v>0</v>
      </c>
      <c r="I420">
        <f t="shared" si="26"/>
        <v>7.0634079851076503</v>
      </c>
      <c r="J420">
        <f t="shared" si="27"/>
        <v>0</v>
      </c>
      <c r="K420">
        <v>12</v>
      </c>
      <c r="P420" s="35">
        <v>23015563.514837421</v>
      </c>
      <c r="Q420" s="35">
        <v>10282939.374074502</v>
      </c>
      <c r="R420" s="35"/>
      <c r="S420" s="35"/>
    </row>
    <row r="421" spans="1:19" x14ac:dyDescent="0.55000000000000004">
      <c r="A421" s="3" t="s">
        <v>15</v>
      </c>
      <c r="B421" s="3">
        <v>2054</v>
      </c>
      <c r="C421" s="35">
        <v>2255241.0634895051</v>
      </c>
      <c r="D421" s="35">
        <v>4776762.605949048</v>
      </c>
      <c r="E421" s="35"/>
      <c r="F421" s="35"/>
      <c r="G421">
        <f t="shared" si="24"/>
        <v>7032003.669438553</v>
      </c>
      <c r="H421">
        <f t="shared" si="25"/>
        <v>0</v>
      </c>
      <c r="I421">
        <f t="shared" si="26"/>
        <v>7.032003669438553</v>
      </c>
      <c r="J421">
        <f t="shared" si="27"/>
        <v>0</v>
      </c>
      <c r="K421">
        <v>12</v>
      </c>
      <c r="P421" s="35">
        <v>22791429.14116222</v>
      </c>
      <c r="Q421" s="35">
        <v>10363792.582174748</v>
      </c>
      <c r="R421" s="35"/>
      <c r="S421" s="35"/>
    </row>
    <row r="422" spans="1:19" x14ac:dyDescent="0.55000000000000004">
      <c r="A422" s="3" t="s">
        <v>16</v>
      </c>
      <c r="B422" s="3">
        <v>2054</v>
      </c>
      <c r="C422" s="35">
        <v>2059441.7274730839</v>
      </c>
      <c r="D422" s="35">
        <v>4891730.2337372499</v>
      </c>
      <c r="E422" s="35"/>
      <c r="F422" s="35"/>
      <c r="G422">
        <f t="shared" si="24"/>
        <v>6951171.9612103337</v>
      </c>
      <c r="H422">
        <f t="shared" si="25"/>
        <v>0</v>
      </c>
      <c r="I422">
        <f t="shared" si="26"/>
        <v>6.951171961210334</v>
      </c>
      <c r="J422">
        <f t="shared" si="27"/>
        <v>0</v>
      </c>
      <c r="K422">
        <v>12</v>
      </c>
      <c r="P422" s="35">
        <v>22507117.217299927</v>
      </c>
      <c r="Q422" s="35">
        <v>10287872.842496697</v>
      </c>
      <c r="R422" s="35"/>
      <c r="S422" s="35"/>
    </row>
    <row r="423" spans="1:19" x14ac:dyDescent="0.55000000000000004">
      <c r="A423" s="3" t="s">
        <v>17</v>
      </c>
      <c r="B423" s="3">
        <v>2054</v>
      </c>
      <c r="C423" s="35">
        <v>1727048.5081700883</v>
      </c>
      <c r="D423" s="35">
        <v>5066739.8780061156</v>
      </c>
      <c r="E423" s="35"/>
      <c r="F423" s="35"/>
      <c r="G423">
        <f t="shared" si="24"/>
        <v>6793788.3861762043</v>
      </c>
      <c r="H423">
        <f t="shared" si="25"/>
        <v>0</v>
      </c>
      <c r="I423">
        <f t="shared" si="26"/>
        <v>6.7937883861762041</v>
      </c>
      <c r="J423">
        <f t="shared" si="27"/>
        <v>0</v>
      </c>
      <c r="K423">
        <v>12</v>
      </c>
      <c r="P423" s="35">
        <v>22125083.565459855</v>
      </c>
      <c r="Q423" s="35">
        <v>10216666.062380387</v>
      </c>
      <c r="R423" s="35"/>
      <c r="S423" s="35"/>
    </row>
    <row r="424" spans="1:19" x14ac:dyDescent="0.55000000000000004">
      <c r="A424" s="3" t="s">
        <v>6</v>
      </c>
      <c r="B424" s="3">
        <v>2055</v>
      </c>
      <c r="C424" s="35">
        <v>1471831.822789344</v>
      </c>
      <c r="D424" s="35">
        <v>5204551.012890066</v>
      </c>
      <c r="E424" s="35"/>
      <c r="F424" s="35"/>
      <c r="G424">
        <f t="shared" si="24"/>
        <v>6676382.83567941</v>
      </c>
      <c r="H424">
        <f t="shared" si="25"/>
        <v>0</v>
      </c>
      <c r="I424">
        <f t="shared" si="26"/>
        <v>6.6763828356794104</v>
      </c>
      <c r="J424">
        <f t="shared" si="27"/>
        <v>0</v>
      </c>
      <c r="K424">
        <v>12</v>
      </c>
      <c r="P424" s="35">
        <v>21669912.443798792</v>
      </c>
      <c r="Q424" s="35">
        <v>10715853.032742385</v>
      </c>
      <c r="R424" s="35"/>
      <c r="S424" s="35"/>
    </row>
    <row r="425" spans="1:19" x14ac:dyDescent="0.55000000000000004">
      <c r="A425" s="3" t="s">
        <v>7</v>
      </c>
      <c r="B425" s="3">
        <v>2055</v>
      </c>
      <c r="C425" s="35">
        <v>1264487.4958897971</v>
      </c>
      <c r="D425" s="35">
        <v>5169216.4403117178</v>
      </c>
      <c r="E425" s="35"/>
      <c r="F425" s="35"/>
      <c r="G425">
        <f t="shared" si="24"/>
        <v>6433703.9362015147</v>
      </c>
      <c r="H425">
        <f t="shared" si="25"/>
        <v>0</v>
      </c>
      <c r="I425">
        <f t="shared" si="26"/>
        <v>6.4337039362015149</v>
      </c>
      <c r="J425">
        <f t="shared" si="27"/>
        <v>0</v>
      </c>
      <c r="K425">
        <v>12</v>
      </c>
      <c r="P425" s="35">
        <v>21043549.223255791</v>
      </c>
      <c r="Q425" s="35">
        <v>11121109.11702471</v>
      </c>
      <c r="R425" s="35"/>
      <c r="S425" s="35"/>
    </row>
    <row r="426" spans="1:19" x14ac:dyDescent="0.55000000000000004">
      <c r="A426" s="3" t="s">
        <v>8</v>
      </c>
      <c r="B426" s="3">
        <v>2055</v>
      </c>
      <c r="C426" s="35">
        <v>1026198.5650445448</v>
      </c>
      <c r="D426" s="35">
        <v>4959436.0163390776</v>
      </c>
      <c r="E426" s="35"/>
      <c r="F426" s="35"/>
      <c r="G426">
        <f t="shared" si="24"/>
        <v>5985634.5813836223</v>
      </c>
      <c r="H426">
        <f t="shared" si="25"/>
        <v>0</v>
      </c>
      <c r="I426">
        <f t="shared" si="26"/>
        <v>5.9856345813836223</v>
      </c>
      <c r="J426">
        <f t="shared" si="27"/>
        <v>0</v>
      </c>
      <c r="K426">
        <v>12</v>
      </c>
      <c r="P426" s="35">
        <v>20898627.768131465</v>
      </c>
      <c r="Q426" s="35">
        <v>11484210.547325211</v>
      </c>
      <c r="R426" s="35"/>
      <c r="S426" s="35"/>
    </row>
    <row r="427" spans="1:19" x14ac:dyDescent="0.55000000000000004">
      <c r="A427" s="3" t="s">
        <v>9</v>
      </c>
      <c r="B427" s="3">
        <v>2055</v>
      </c>
      <c r="C427" s="35">
        <v>1240957.5329197813</v>
      </c>
      <c r="D427" s="35">
        <v>4809220.0567753864</v>
      </c>
      <c r="E427" s="35"/>
      <c r="F427" s="35"/>
      <c r="G427">
        <f t="shared" si="24"/>
        <v>6050177.5896951677</v>
      </c>
      <c r="H427">
        <f t="shared" si="25"/>
        <v>0</v>
      </c>
      <c r="I427">
        <f t="shared" si="26"/>
        <v>6.0501775896951679</v>
      </c>
      <c r="J427">
        <f t="shared" si="27"/>
        <v>0</v>
      </c>
      <c r="K427">
        <v>12</v>
      </c>
      <c r="P427" s="35">
        <v>21029254.415191509</v>
      </c>
      <c r="Q427" s="35">
        <v>11673801.781864068</v>
      </c>
      <c r="R427" s="35"/>
      <c r="S427" s="35"/>
    </row>
    <row r="428" spans="1:19" x14ac:dyDescent="0.55000000000000004">
      <c r="A428" s="3" t="s">
        <v>10</v>
      </c>
      <c r="B428" s="3">
        <v>2055</v>
      </c>
      <c r="C428" s="35">
        <v>2585641.1110566892</v>
      </c>
      <c r="D428" s="35">
        <v>4739835.7507757805</v>
      </c>
      <c r="E428" s="35"/>
      <c r="F428" s="35"/>
      <c r="G428">
        <f t="shared" si="24"/>
        <v>7325476.8618324697</v>
      </c>
      <c r="H428">
        <f t="shared" si="25"/>
        <v>0</v>
      </c>
      <c r="I428">
        <f t="shared" si="26"/>
        <v>7.3254768618324695</v>
      </c>
      <c r="J428">
        <f t="shared" si="27"/>
        <v>0</v>
      </c>
      <c r="K428">
        <v>12</v>
      </c>
      <c r="P428" s="35">
        <v>22271281.663071346</v>
      </c>
      <c r="Q428" s="35">
        <v>11911578.025336219</v>
      </c>
      <c r="R428" s="35"/>
      <c r="S428" s="35"/>
    </row>
    <row r="429" spans="1:19" x14ac:dyDescent="0.55000000000000004">
      <c r="A429" s="3" t="s">
        <v>11</v>
      </c>
      <c r="B429" s="3">
        <v>2055</v>
      </c>
      <c r="C429" s="35">
        <v>4387084.0922326269</v>
      </c>
      <c r="D429" s="35">
        <v>4560049.3195876945</v>
      </c>
      <c r="E429" s="35"/>
      <c r="F429" s="35"/>
      <c r="G429">
        <f t="shared" si="24"/>
        <v>8947133.4118203223</v>
      </c>
      <c r="H429">
        <f t="shared" si="25"/>
        <v>0</v>
      </c>
      <c r="I429">
        <f t="shared" si="26"/>
        <v>8.9471334118203227</v>
      </c>
      <c r="J429">
        <f t="shared" si="27"/>
        <v>0</v>
      </c>
      <c r="K429">
        <v>12</v>
      </c>
      <c r="P429" s="35">
        <v>23504283.974147834</v>
      </c>
      <c r="Q429" s="35">
        <v>11996544.254547428</v>
      </c>
      <c r="R429" s="35"/>
      <c r="S429" s="35"/>
    </row>
    <row r="430" spans="1:19" x14ac:dyDescent="0.55000000000000004">
      <c r="A430" s="3" t="s">
        <v>12</v>
      </c>
      <c r="B430" s="3">
        <v>2055</v>
      </c>
      <c r="C430" s="35">
        <v>5701516.204788317</v>
      </c>
      <c r="D430" s="35">
        <v>4294885.4846461322</v>
      </c>
      <c r="E430" s="35"/>
      <c r="F430" s="35"/>
      <c r="G430">
        <f t="shared" si="24"/>
        <v>9996401.6894344501</v>
      </c>
      <c r="H430">
        <f t="shared" si="25"/>
        <v>0</v>
      </c>
      <c r="I430">
        <f t="shared" si="26"/>
        <v>9.9964016894344496</v>
      </c>
      <c r="J430">
        <f t="shared" si="27"/>
        <v>0</v>
      </c>
      <c r="K430">
        <v>12</v>
      </c>
      <c r="P430" s="35">
        <v>24322365</v>
      </c>
      <c r="Q430" s="35">
        <v>11777246.587806245</v>
      </c>
      <c r="R430" s="35"/>
      <c r="S430" s="35"/>
    </row>
    <row r="431" spans="1:19" x14ac:dyDescent="0.55000000000000004">
      <c r="A431" s="3" t="s">
        <v>13</v>
      </c>
      <c r="B431" s="3">
        <v>2055</v>
      </c>
      <c r="C431" s="35">
        <v>5362684.3285483774</v>
      </c>
      <c r="D431" s="35">
        <v>4726053.0553615233</v>
      </c>
      <c r="E431" s="35"/>
      <c r="F431" s="35"/>
      <c r="G431">
        <f t="shared" si="24"/>
        <v>10088737.3839099</v>
      </c>
      <c r="H431">
        <f t="shared" si="25"/>
        <v>0</v>
      </c>
      <c r="I431">
        <f t="shared" si="26"/>
        <v>10.088737383909899</v>
      </c>
      <c r="J431">
        <f t="shared" si="27"/>
        <v>0</v>
      </c>
      <c r="K431">
        <v>12</v>
      </c>
      <c r="P431" s="35">
        <v>23474900.16155681</v>
      </c>
      <c r="Q431" s="35">
        <v>13175320.452268003</v>
      </c>
      <c r="R431" s="35"/>
      <c r="S431" s="35"/>
    </row>
    <row r="432" spans="1:19" x14ac:dyDescent="0.55000000000000004">
      <c r="A432" s="3" t="s">
        <v>14</v>
      </c>
      <c r="B432" s="3">
        <v>2055</v>
      </c>
      <c r="C432" s="35">
        <v>5089295.6650501573</v>
      </c>
      <c r="D432" s="35">
        <v>5035822.7872199658</v>
      </c>
      <c r="E432" s="35"/>
      <c r="F432" s="35"/>
      <c r="G432">
        <f t="shared" si="24"/>
        <v>10125118.452270124</v>
      </c>
      <c r="H432">
        <f t="shared" si="25"/>
        <v>0</v>
      </c>
      <c r="I432">
        <f t="shared" si="26"/>
        <v>10.125118452270124</v>
      </c>
      <c r="J432">
        <f t="shared" si="27"/>
        <v>0</v>
      </c>
      <c r="K432">
        <v>12</v>
      </c>
      <c r="P432" s="35">
        <v>22353933.978991084</v>
      </c>
      <c r="Q432" s="35">
        <v>14220495.091651395</v>
      </c>
      <c r="R432" s="35"/>
      <c r="S432" s="35"/>
    </row>
    <row r="433" spans="1:19" x14ac:dyDescent="0.55000000000000004">
      <c r="A433" s="3" t="s">
        <v>15</v>
      </c>
      <c r="B433" s="3">
        <v>2055</v>
      </c>
      <c r="C433" s="35">
        <v>5252929.2746383436</v>
      </c>
      <c r="D433" s="35">
        <v>5321240.3167444188</v>
      </c>
      <c r="E433" s="35"/>
      <c r="F433" s="35"/>
      <c r="G433">
        <f t="shared" si="24"/>
        <v>10574169.591382762</v>
      </c>
      <c r="H433">
        <f t="shared" si="25"/>
        <v>0</v>
      </c>
      <c r="I433">
        <f t="shared" si="26"/>
        <v>10.574169591382763</v>
      </c>
      <c r="J433">
        <f t="shared" si="27"/>
        <v>0</v>
      </c>
      <c r="K433">
        <v>12</v>
      </c>
      <c r="P433" s="35">
        <v>22620756.652766515</v>
      </c>
      <c r="Q433" s="35">
        <v>14695973.397402614</v>
      </c>
      <c r="R433" s="35"/>
      <c r="S433" s="35"/>
    </row>
    <row r="434" spans="1:19" x14ac:dyDescent="0.55000000000000004">
      <c r="A434" s="3" t="s">
        <v>16</v>
      </c>
      <c r="B434" s="3">
        <v>2055</v>
      </c>
      <c r="C434" s="35">
        <v>5267508.6888088416</v>
      </c>
      <c r="D434" s="35">
        <v>5573565.9007411795</v>
      </c>
      <c r="E434" s="35"/>
      <c r="F434" s="35"/>
      <c r="G434">
        <f t="shared" si="24"/>
        <v>10841074.589550022</v>
      </c>
      <c r="H434">
        <f t="shared" si="25"/>
        <v>0</v>
      </c>
      <c r="I434">
        <f t="shared" si="26"/>
        <v>10.841074589550022</v>
      </c>
      <c r="J434">
        <f t="shared" si="27"/>
        <v>0</v>
      </c>
      <c r="K434">
        <v>12</v>
      </c>
      <c r="P434" s="35">
        <v>22183193.254090395</v>
      </c>
      <c r="Q434" s="35">
        <v>15011973.100763194</v>
      </c>
      <c r="R434" s="35"/>
      <c r="S434" s="35"/>
    </row>
    <row r="435" spans="1:19" x14ac:dyDescent="0.55000000000000004">
      <c r="A435" s="3" t="s">
        <v>17</v>
      </c>
      <c r="B435" s="3">
        <v>2055</v>
      </c>
      <c r="C435" s="35">
        <v>5210746.29516719</v>
      </c>
      <c r="D435" s="35">
        <v>6002366.2258908572</v>
      </c>
      <c r="E435" s="35"/>
      <c r="F435" s="35"/>
      <c r="G435">
        <f t="shared" si="24"/>
        <v>11213112.521058047</v>
      </c>
      <c r="H435">
        <f t="shared" si="25"/>
        <v>0</v>
      </c>
      <c r="I435">
        <f t="shared" si="26"/>
        <v>11.213112521058047</v>
      </c>
      <c r="J435">
        <f t="shared" si="27"/>
        <v>0</v>
      </c>
      <c r="K435">
        <v>12</v>
      </c>
      <c r="P435" s="35">
        <v>21578256.328014862</v>
      </c>
      <c r="Q435" s="35">
        <v>15427038.400065118</v>
      </c>
      <c r="R435" s="35"/>
      <c r="S435" s="35"/>
    </row>
    <row r="436" spans="1:19" x14ac:dyDescent="0.55000000000000004">
      <c r="A436" s="3" t="s">
        <v>6</v>
      </c>
      <c r="B436" s="3">
        <v>2056</v>
      </c>
      <c r="C436" s="35">
        <v>5106182.8855915684</v>
      </c>
      <c r="D436" s="35">
        <v>6151216.0805110689</v>
      </c>
      <c r="E436" s="35"/>
      <c r="F436" s="35"/>
      <c r="G436">
        <f t="shared" si="24"/>
        <v>11257398.966102637</v>
      </c>
      <c r="H436">
        <f t="shared" si="25"/>
        <v>0</v>
      </c>
      <c r="I436">
        <f t="shared" si="26"/>
        <v>11.257398966102638</v>
      </c>
      <c r="J436">
        <f t="shared" si="27"/>
        <v>0</v>
      </c>
      <c r="K436">
        <v>12</v>
      </c>
      <c r="P436" s="35">
        <v>21017062.443057362</v>
      </c>
      <c r="Q436" s="35">
        <v>15574610.583717333</v>
      </c>
      <c r="R436" s="35"/>
      <c r="S436" s="35"/>
    </row>
    <row r="437" spans="1:19" x14ac:dyDescent="0.55000000000000004">
      <c r="A437" s="3" t="s">
        <v>7</v>
      </c>
      <c r="B437" s="3">
        <v>2056</v>
      </c>
      <c r="C437" s="35">
        <v>5006519.2470001746</v>
      </c>
      <c r="D437" s="35">
        <v>6089953.3650356792</v>
      </c>
      <c r="E437" s="35"/>
      <c r="F437" s="35"/>
      <c r="G437">
        <f t="shared" si="24"/>
        <v>11096472.612035854</v>
      </c>
      <c r="H437">
        <f t="shared" si="25"/>
        <v>0</v>
      </c>
      <c r="I437">
        <f t="shared" si="26"/>
        <v>11.096472612035853</v>
      </c>
      <c r="J437">
        <f t="shared" si="27"/>
        <v>0</v>
      </c>
      <c r="K437">
        <v>12</v>
      </c>
      <c r="P437" s="35">
        <v>20533955.127853919</v>
      </c>
      <c r="Q437" s="35">
        <v>15743506.5560777</v>
      </c>
      <c r="R437" s="35"/>
      <c r="S437" s="35"/>
    </row>
    <row r="438" spans="1:19" x14ac:dyDescent="0.55000000000000004">
      <c r="A438" s="3" t="s">
        <v>8</v>
      </c>
      <c r="B438" s="3">
        <v>2056</v>
      </c>
      <c r="C438" s="35">
        <v>5211953.1594996881</v>
      </c>
      <c r="D438" s="35">
        <v>5937765.5933677424</v>
      </c>
      <c r="E438" s="35"/>
      <c r="F438" s="35"/>
      <c r="G438">
        <f t="shared" si="24"/>
        <v>11149718.75286743</v>
      </c>
      <c r="H438">
        <f t="shared" si="25"/>
        <v>0</v>
      </c>
      <c r="I438">
        <f t="shared" si="26"/>
        <v>11.149718752867431</v>
      </c>
      <c r="J438">
        <f t="shared" si="27"/>
        <v>0</v>
      </c>
      <c r="K438">
        <v>12</v>
      </c>
      <c r="P438" s="35">
        <v>19991200.930259693</v>
      </c>
      <c r="Q438" s="35">
        <v>15950928.07274471</v>
      </c>
      <c r="R438" s="35"/>
      <c r="S438" s="35"/>
    </row>
    <row r="439" spans="1:19" x14ac:dyDescent="0.55000000000000004">
      <c r="A439" s="3" t="s">
        <v>9</v>
      </c>
      <c r="B439" s="3">
        <v>2056</v>
      </c>
      <c r="C439" s="35">
        <v>5452801.6134518264</v>
      </c>
      <c r="D439" s="35">
        <v>5607510.2629777752</v>
      </c>
      <c r="E439" s="35"/>
      <c r="F439" s="35"/>
      <c r="G439">
        <f t="shared" si="24"/>
        <v>11060311.876429603</v>
      </c>
      <c r="H439">
        <f t="shared" si="25"/>
        <v>0</v>
      </c>
      <c r="I439">
        <f t="shared" si="26"/>
        <v>11.060311876429603</v>
      </c>
      <c r="J439">
        <f t="shared" si="27"/>
        <v>0</v>
      </c>
      <c r="K439">
        <v>12</v>
      </c>
      <c r="P439" s="35">
        <v>20268326.169197205</v>
      </c>
      <c r="Q439" s="35">
        <v>15947044.015387231</v>
      </c>
      <c r="R439" s="35"/>
      <c r="S439" s="35"/>
    </row>
    <row r="440" spans="1:19" x14ac:dyDescent="0.55000000000000004">
      <c r="A440" s="3" t="s">
        <v>10</v>
      </c>
      <c r="B440" s="3">
        <v>2056</v>
      </c>
      <c r="C440" s="35">
        <v>6366266.3354075635</v>
      </c>
      <c r="D440" s="35">
        <v>5340480.2456538985</v>
      </c>
      <c r="E440" s="35"/>
      <c r="F440" s="35"/>
      <c r="G440">
        <f t="shared" si="24"/>
        <v>11706746.581061462</v>
      </c>
      <c r="H440">
        <f t="shared" si="25"/>
        <v>0</v>
      </c>
      <c r="I440">
        <f t="shared" si="26"/>
        <v>11.706746581061463</v>
      </c>
      <c r="J440">
        <f t="shared" si="27"/>
        <v>0</v>
      </c>
      <c r="K440">
        <v>12</v>
      </c>
      <c r="P440" s="35">
        <v>22081314.523010697</v>
      </c>
      <c r="Q440" s="35">
        <v>15974933.439316191</v>
      </c>
      <c r="R440" s="35"/>
      <c r="S440" s="35"/>
    </row>
    <row r="441" spans="1:19" x14ac:dyDescent="0.55000000000000004">
      <c r="A441" s="3" t="s">
        <v>11</v>
      </c>
      <c r="B441" s="3">
        <v>2056</v>
      </c>
      <c r="C441" s="35">
        <v>6503847.3144432688</v>
      </c>
      <c r="D441" s="35">
        <v>5029376.1951781595</v>
      </c>
      <c r="E441" s="35"/>
      <c r="F441" s="35"/>
      <c r="G441">
        <f t="shared" si="24"/>
        <v>11533223.509621428</v>
      </c>
      <c r="H441">
        <f t="shared" si="25"/>
        <v>0</v>
      </c>
      <c r="I441">
        <f t="shared" si="26"/>
        <v>11.533223509621429</v>
      </c>
      <c r="J441">
        <f t="shared" si="27"/>
        <v>0</v>
      </c>
      <c r="K441">
        <v>12</v>
      </c>
      <c r="P441" s="35">
        <v>24322365</v>
      </c>
      <c r="Q441" s="35">
        <v>17396093.091874257</v>
      </c>
      <c r="R441" s="35"/>
      <c r="S441" s="35"/>
    </row>
    <row r="442" spans="1:19" x14ac:dyDescent="0.55000000000000004">
      <c r="A442" s="3" t="s">
        <v>12</v>
      </c>
      <c r="B442" s="3">
        <v>2056</v>
      </c>
      <c r="C442" s="35">
        <v>6118298.5122996513</v>
      </c>
      <c r="D442" s="35">
        <v>4772727.8778880276</v>
      </c>
      <c r="E442" s="35"/>
      <c r="F442" s="35"/>
      <c r="G442">
        <f t="shared" si="24"/>
        <v>10891026.390187679</v>
      </c>
      <c r="H442">
        <f t="shared" si="25"/>
        <v>0</v>
      </c>
      <c r="I442">
        <f t="shared" si="26"/>
        <v>10.89102639018768</v>
      </c>
      <c r="J442">
        <f t="shared" si="27"/>
        <v>0</v>
      </c>
      <c r="K442">
        <v>12</v>
      </c>
      <c r="P442" s="35">
        <v>24322365</v>
      </c>
      <c r="Q442" s="35">
        <v>19720296.546664346</v>
      </c>
      <c r="R442" s="35"/>
      <c r="S442" s="35"/>
    </row>
    <row r="443" spans="1:19" x14ac:dyDescent="0.55000000000000004">
      <c r="A443" s="3" t="s">
        <v>13</v>
      </c>
      <c r="B443" s="3">
        <v>2056</v>
      </c>
      <c r="C443" s="35">
        <v>5515145.7975997226</v>
      </c>
      <c r="D443" s="35">
        <v>4860563.0973198432</v>
      </c>
      <c r="E443" s="35"/>
      <c r="F443" s="35"/>
      <c r="G443">
        <f t="shared" si="24"/>
        <v>10375708.894919567</v>
      </c>
      <c r="H443">
        <f t="shared" si="25"/>
        <v>0</v>
      </c>
      <c r="I443">
        <f t="shared" si="26"/>
        <v>10.375708894919567</v>
      </c>
      <c r="J443">
        <f t="shared" si="27"/>
        <v>0</v>
      </c>
      <c r="K443">
        <v>12</v>
      </c>
      <c r="P443" s="35">
        <v>23415174.93559438</v>
      </c>
      <c r="Q443" s="35">
        <v>20610631.856664024</v>
      </c>
      <c r="R443" s="35"/>
      <c r="S443" s="35"/>
    </row>
    <row r="444" spans="1:19" x14ac:dyDescent="0.55000000000000004">
      <c r="A444" s="3" t="s">
        <v>14</v>
      </c>
      <c r="B444" s="3">
        <v>2056</v>
      </c>
      <c r="C444" s="35">
        <v>5063490.4518611543</v>
      </c>
      <c r="D444" s="35">
        <v>5070445.7355189724</v>
      </c>
      <c r="E444" s="35"/>
      <c r="F444" s="35"/>
      <c r="G444">
        <f t="shared" si="24"/>
        <v>10133936.187380128</v>
      </c>
      <c r="H444">
        <f t="shared" si="25"/>
        <v>0</v>
      </c>
      <c r="I444">
        <f t="shared" si="26"/>
        <v>10.133936187380128</v>
      </c>
      <c r="J444">
        <f t="shared" si="27"/>
        <v>0</v>
      </c>
      <c r="K444">
        <v>12</v>
      </c>
      <c r="P444" s="35">
        <v>22492274.162911907</v>
      </c>
      <c r="Q444" s="35">
        <v>21454102.173376434</v>
      </c>
      <c r="R444" s="35"/>
      <c r="S444" s="35"/>
    </row>
    <row r="445" spans="1:19" x14ac:dyDescent="0.55000000000000004">
      <c r="A445" s="3" t="s">
        <v>15</v>
      </c>
      <c r="B445" s="3">
        <v>2056</v>
      </c>
      <c r="C445" s="35">
        <v>4815684.9652381819</v>
      </c>
      <c r="D445" s="35">
        <v>5349986.5984180374</v>
      </c>
      <c r="E445" s="35"/>
      <c r="F445" s="35"/>
      <c r="G445">
        <f t="shared" si="24"/>
        <v>10165671.563656218</v>
      </c>
      <c r="H445">
        <f t="shared" si="25"/>
        <v>0</v>
      </c>
      <c r="I445">
        <f t="shared" si="26"/>
        <v>10.165671563656218</v>
      </c>
      <c r="J445">
        <f t="shared" si="27"/>
        <v>0</v>
      </c>
      <c r="K445">
        <v>12</v>
      </c>
      <c r="P445" s="35">
        <v>22136908.04907573</v>
      </c>
      <c r="Q445" s="35">
        <v>21883134.629718103</v>
      </c>
      <c r="R445" s="35"/>
      <c r="S445" s="35"/>
    </row>
    <row r="446" spans="1:19" x14ac:dyDescent="0.55000000000000004">
      <c r="A446" s="3" t="s">
        <v>16</v>
      </c>
      <c r="B446" s="3">
        <v>2056</v>
      </c>
      <c r="C446" s="35">
        <v>4567604.7899357826</v>
      </c>
      <c r="D446" s="35">
        <v>5534219.5919252494</v>
      </c>
      <c r="E446" s="35"/>
      <c r="F446" s="35"/>
      <c r="G446">
        <f t="shared" si="24"/>
        <v>10101824.381861031</v>
      </c>
      <c r="H446">
        <f t="shared" si="25"/>
        <v>0</v>
      </c>
      <c r="I446">
        <f t="shared" si="26"/>
        <v>10.10182438186103</v>
      </c>
      <c r="J446">
        <f t="shared" si="27"/>
        <v>0</v>
      </c>
      <c r="K446">
        <v>12</v>
      </c>
      <c r="P446" s="35">
        <v>21795818.633526888</v>
      </c>
      <c r="Q446" s="35">
        <v>22038060.315438803</v>
      </c>
      <c r="R446" s="35"/>
      <c r="S446" s="35"/>
    </row>
    <row r="447" spans="1:19" x14ac:dyDescent="0.55000000000000004">
      <c r="A447" s="3" t="s">
        <v>17</v>
      </c>
      <c r="B447" s="3">
        <v>2056</v>
      </c>
      <c r="C447" s="35">
        <v>4268843.0469573978</v>
      </c>
      <c r="D447" s="35">
        <v>5971314.550787976</v>
      </c>
      <c r="E447" s="35"/>
      <c r="F447" s="35"/>
      <c r="G447">
        <f t="shared" si="24"/>
        <v>10240157.597745374</v>
      </c>
      <c r="H447">
        <f t="shared" si="25"/>
        <v>0</v>
      </c>
      <c r="I447">
        <f t="shared" si="26"/>
        <v>10.240157597745373</v>
      </c>
      <c r="J447">
        <f t="shared" si="27"/>
        <v>0</v>
      </c>
      <c r="K447">
        <v>12</v>
      </c>
      <c r="P447" s="35">
        <v>21401225.287236132</v>
      </c>
      <c r="Q447" s="35">
        <v>22283787.570142888</v>
      </c>
      <c r="R447" s="35"/>
      <c r="S447" s="35"/>
    </row>
    <row r="448" spans="1:19" x14ac:dyDescent="0.55000000000000004">
      <c r="A448" s="3" t="s">
        <v>6</v>
      </c>
      <c r="B448" s="3">
        <v>2057</v>
      </c>
      <c r="C448" s="35">
        <v>3952956.3666476114</v>
      </c>
      <c r="D448" s="35">
        <v>6064947.5979319988</v>
      </c>
      <c r="E448" s="35"/>
      <c r="F448" s="35"/>
      <c r="G448">
        <f t="shared" si="24"/>
        <v>10017903.96457961</v>
      </c>
      <c r="H448">
        <f t="shared" si="25"/>
        <v>0</v>
      </c>
      <c r="I448">
        <f t="shared" si="26"/>
        <v>10.01790396457961</v>
      </c>
      <c r="J448">
        <f t="shared" si="27"/>
        <v>0</v>
      </c>
      <c r="K448">
        <v>12</v>
      </c>
      <c r="P448" s="35">
        <v>21166534.551782869</v>
      </c>
      <c r="Q448" s="35">
        <v>22268421.113450199</v>
      </c>
      <c r="R448" s="35"/>
      <c r="S448" s="35"/>
    </row>
    <row r="449" spans="1:19" x14ac:dyDescent="0.55000000000000004">
      <c r="A449" s="3" t="s">
        <v>7</v>
      </c>
      <c r="B449" s="3">
        <v>2057</v>
      </c>
      <c r="C449" s="35">
        <v>3718582.7787825363</v>
      </c>
      <c r="D449" s="35">
        <v>6001656.7680992493</v>
      </c>
      <c r="E449" s="35"/>
      <c r="F449" s="35"/>
      <c r="G449">
        <f t="shared" si="24"/>
        <v>9720239.5468817856</v>
      </c>
      <c r="H449">
        <f t="shared" si="25"/>
        <v>0</v>
      </c>
      <c r="I449">
        <f t="shared" si="26"/>
        <v>9.7202395468817855</v>
      </c>
      <c r="J449">
        <f t="shared" si="27"/>
        <v>0</v>
      </c>
      <c r="K449">
        <v>12</v>
      </c>
      <c r="P449" s="35">
        <v>20735512.729205001</v>
      </c>
      <c r="Q449" s="35">
        <v>22405050.234216884</v>
      </c>
      <c r="R449" s="35"/>
      <c r="S449" s="35"/>
    </row>
    <row r="450" spans="1:19" x14ac:dyDescent="0.55000000000000004">
      <c r="A450" s="3" t="s">
        <v>8</v>
      </c>
      <c r="B450" s="3">
        <v>2057</v>
      </c>
      <c r="C450" s="35">
        <v>3587450.3303391943</v>
      </c>
      <c r="D450" s="35">
        <v>5731729.6827295879</v>
      </c>
      <c r="E450" s="35"/>
      <c r="F450" s="35"/>
      <c r="G450">
        <f t="shared" si="24"/>
        <v>9319180.0130687822</v>
      </c>
      <c r="H450">
        <f t="shared" si="25"/>
        <v>0</v>
      </c>
      <c r="I450">
        <f t="shared" si="26"/>
        <v>9.3191800130687827</v>
      </c>
      <c r="J450">
        <f t="shared" si="27"/>
        <v>0</v>
      </c>
      <c r="K450">
        <v>12</v>
      </c>
      <c r="P450" s="35">
        <v>20457108.058937326</v>
      </c>
      <c r="Q450" s="35">
        <v>22339453.946427833</v>
      </c>
      <c r="R450" s="35"/>
      <c r="S450" s="35"/>
    </row>
    <row r="451" spans="1:19" x14ac:dyDescent="0.55000000000000004">
      <c r="A451" s="3" t="s">
        <v>9</v>
      </c>
      <c r="B451" s="3">
        <v>2057</v>
      </c>
      <c r="C451" s="35">
        <v>3419600.8413984505</v>
      </c>
      <c r="D451" s="35">
        <v>5387238.2855276549</v>
      </c>
      <c r="E451" s="35"/>
      <c r="F451" s="35"/>
      <c r="G451">
        <f t="shared" si="24"/>
        <v>8806839.1269261055</v>
      </c>
      <c r="H451">
        <f t="shared" si="25"/>
        <v>0</v>
      </c>
      <c r="I451">
        <f t="shared" si="26"/>
        <v>8.8068391269261053</v>
      </c>
      <c r="J451">
        <f t="shared" si="27"/>
        <v>0</v>
      </c>
      <c r="K451">
        <v>12</v>
      </c>
      <c r="P451" s="35">
        <v>20545456.782488894</v>
      </c>
      <c r="Q451" s="35">
        <v>21998990.657779224</v>
      </c>
      <c r="R451" s="35"/>
      <c r="S451" s="35"/>
    </row>
    <row r="452" spans="1:19" x14ac:dyDescent="0.55000000000000004">
      <c r="A452" s="3" t="s">
        <v>10</v>
      </c>
      <c r="B452" s="3">
        <v>2057</v>
      </c>
      <c r="C452" s="35">
        <v>3692251.2590044821</v>
      </c>
      <c r="D452" s="35">
        <v>5086773.3775655497</v>
      </c>
      <c r="E452" s="35"/>
      <c r="F452" s="35"/>
      <c r="G452">
        <f t="shared" si="24"/>
        <v>8779024.6365700327</v>
      </c>
      <c r="H452">
        <f t="shared" si="25"/>
        <v>0</v>
      </c>
      <c r="I452">
        <f t="shared" si="26"/>
        <v>8.779024636570032</v>
      </c>
      <c r="J452">
        <f t="shared" si="27"/>
        <v>0</v>
      </c>
      <c r="K452">
        <v>12</v>
      </c>
      <c r="P452" s="35">
        <v>21812881.818982299</v>
      </c>
      <c r="Q452" s="35">
        <v>21497772.697323367</v>
      </c>
      <c r="R452" s="35"/>
      <c r="S452" s="35"/>
    </row>
    <row r="453" spans="1:19" x14ac:dyDescent="0.55000000000000004">
      <c r="A453" s="3" t="s">
        <v>11</v>
      </c>
      <c r="B453" s="3">
        <v>2057</v>
      </c>
      <c r="C453" s="35">
        <v>4673019.9740757551</v>
      </c>
      <c r="D453" s="35">
        <v>4761769.0422108117</v>
      </c>
      <c r="E453" s="35"/>
      <c r="F453" s="35"/>
      <c r="G453">
        <f t="shared" si="24"/>
        <v>9434789.0162865669</v>
      </c>
      <c r="H453">
        <f t="shared" si="25"/>
        <v>0</v>
      </c>
      <c r="I453">
        <f t="shared" si="26"/>
        <v>9.4347890162865671</v>
      </c>
      <c r="J453">
        <f t="shared" si="27"/>
        <v>0</v>
      </c>
      <c r="K453">
        <v>12</v>
      </c>
      <c r="P453" s="35">
        <v>23726388.542689171</v>
      </c>
      <c r="Q453" s="35">
        <v>21127917.517836306</v>
      </c>
      <c r="R453" s="35"/>
      <c r="S453" s="35"/>
    </row>
    <row r="454" spans="1:19" x14ac:dyDescent="0.55000000000000004">
      <c r="A454" s="3" t="s">
        <v>12</v>
      </c>
      <c r="B454" s="3">
        <v>2057</v>
      </c>
      <c r="C454" s="35">
        <v>4576207.2326760087</v>
      </c>
      <c r="D454" s="35">
        <v>4558650.4920361815</v>
      </c>
      <c r="E454" s="35"/>
      <c r="F454" s="35"/>
      <c r="G454">
        <f t="shared" si="24"/>
        <v>9134857.7247121893</v>
      </c>
      <c r="H454">
        <f t="shared" si="25"/>
        <v>0</v>
      </c>
      <c r="I454">
        <f t="shared" si="26"/>
        <v>9.1348577247121892</v>
      </c>
      <c r="J454">
        <f t="shared" si="27"/>
        <v>0</v>
      </c>
      <c r="K454">
        <v>12</v>
      </c>
      <c r="P454" s="35">
        <v>24045868.597910415</v>
      </c>
      <c r="Q454" s="35">
        <v>20934250.222944252</v>
      </c>
      <c r="R454" s="35"/>
      <c r="S454" s="35"/>
    </row>
    <row r="455" spans="1:19" x14ac:dyDescent="0.55000000000000004">
      <c r="A455" s="3" t="s">
        <v>13</v>
      </c>
      <c r="B455" s="3">
        <v>2057</v>
      </c>
      <c r="C455" s="35">
        <v>4275949.1922658961</v>
      </c>
      <c r="D455" s="35">
        <v>4508658.1821882734</v>
      </c>
      <c r="E455" s="35"/>
      <c r="F455" s="35"/>
      <c r="G455">
        <f t="shared" si="24"/>
        <v>8784607.3744541705</v>
      </c>
      <c r="H455">
        <f t="shared" si="25"/>
        <v>0</v>
      </c>
      <c r="I455">
        <f t="shared" si="26"/>
        <v>8.7846073744541702</v>
      </c>
      <c r="J455">
        <f t="shared" si="27"/>
        <v>0</v>
      </c>
      <c r="K455">
        <v>12</v>
      </c>
      <c r="P455" s="35">
        <v>23078533.858094875</v>
      </c>
      <c r="Q455" s="35">
        <v>21251069.461277559</v>
      </c>
      <c r="R455" s="35"/>
      <c r="S455" s="35"/>
    </row>
    <row r="456" spans="1:19" x14ac:dyDescent="0.55000000000000004">
      <c r="A456" s="3" t="s">
        <v>14</v>
      </c>
      <c r="B456" s="3">
        <v>2057</v>
      </c>
      <c r="C456" s="35">
        <v>4072750.2772627119</v>
      </c>
      <c r="D456" s="35">
        <v>4510476.2029801644</v>
      </c>
      <c r="E456" s="35"/>
      <c r="F456" s="35"/>
      <c r="G456">
        <f t="shared" si="24"/>
        <v>8583226.4802428763</v>
      </c>
      <c r="H456">
        <f t="shared" si="25"/>
        <v>0</v>
      </c>
      <c r="I456">
        <f t="shared" si="26"/>
        <v>8.5832264802428764</v>
      </c>
      <c r="J456">
        <f t="shared" si="27"/>
        <v>0</v>
      </c>
      <c r="K456">
        <v>12</v>
      </c>
      <c r="P456" s="35">
        <v>22445158.726609483</v>
      </c>
      <c r="Q456" s="35">
        <v>21579619.179880682</v>
      </c>
      <c r="R456" s="35"/>
      <c r="S456" s="35"/>
    </row>
    <row r="457" spans="1:19" x14ac:dyDescent="0.55000000000000004">
      <c r="A457" s="3" t="s">
        <v>15</v>
      </c>
      <c r="B457" s="3">
        <v>2057</v>
      </c>
      <c r="C457" s="35">
        <v>3756711.9820452714</v>
      </c>
      <c r="D457" s="35">
        <v>4744481.935068666</v>
      </c>
      <c r="E457" s="35"/>
      <c r="F457" s="35"/>
      <c r="G457">
        <f t="shared" si="24"/>
        <v>8501193.9171139374</v>
      </c>
      <c r="H457">
        <f t="shared" si="25"/>
        <v>0</v>
      </c>
      <c r="I457">
        <f t="shared" si="26"/>
        <v>8.5011939171139375</v>
      </c>
      <c r="J457">
        <f t="shared" si="27"/>
        <v>0</v>
      </c>
      <c r="K457">
        <v>12</v>
      </c>
      <c r="P457" s="35">
        <v>22260839.541295752</v>
      </c>
      <c r="Q457" s="35">
        <v>21701748.411617916</v>
      </c>
      <c r="R457" s="35"/>
      <c r="S457" s="35"/>
    </row>
    <row r="458" spans="1:19" x14ac:dyDescent="0.55000000000000004">
      <c r="A458" s="3" t="s">
        <v>16</v>
      </c>
      <c r="B458" s="3">
        <v>2057</v>
      </c>
      <c r="C458" s="35">
        <v>3529801.0407729028</v>
      </c>
      <c r="D458" s="35">
        <v>4898477.0412878422</v>
      </c>
      <c r="E458" s="35"/>
      <c r="F458" s="35"/>
      <c r="G458">
        <f t="shared" si="24"/>
        <v>8428278.082060745</v>
      </c>
      <c r="H458">
        <f t="shared" si="25"/>
        <v>0</v>
      </c>
      <c r="I458">
        <f t="shared" si="26"/>
        <v>8.4282780820607446</v>
      </c>
      <c r="J458">
        <f t="shared" si="27"/>
        <v>0</v>
      </c>
      <c r="K458">
        <v>12</v>
      </c>
      <c r="P458" s="35">
        <v>22143638.270868205</v>
      </c>
      <c r="Q458" s="35">
        <v>21657634.216056298</v>
      </c>
      <c r="R458" s="35"/>
      <c r="S458" s="35"/>
    </row>
    <row r="459" spans="1:19" x14ac:dyDescent="0.55000000000000004">
      <c r="A459" s="3" t="s">
        <v>17</v>
      </c>
      <c r="B459" s="3">
        <v>2057</v>
      </c>
      <c r="C459" s="35">
        <v>3220356.9341460168</v>
      </c>
      <c r="D459" s="35">
        <v>5104720.1274913969</v>
      </c>
      <c r="E459" s="35"/>
      <c r="F459" s="35"/>
      <c r="G459">
        <f t="shared" si="24"/>
        <v>8325077.0616374137</v>
      </c>
      <c r="H459">
        <f t="shared" si="25"/>
        <v>0</v>
      </c>
      <c r="I459">
        <f t="shared" si="26"/>
        <v>8.3250770616374137</v>
      </c>
      <c r="J459">
        <f t="shared" si="27"/>
        <v>0</v>
      </c>
      <c r="K459">
        <v>12</v>
      </c>
      <c r="P459" s="35">
        <v>21887907.090522155</v>
      </c>
      <c r="Q459" s="35">
        <v>21709149.561600506</v>
      </c>
      <c r="R459" s="35"/>
      <c r="S459" s="35"/>
    </row>
    <row r="460" spans="1:19" x14ac:dyDescent="0.55000000000000004">
      <c r="A460" s="3" t="s">
        <v>6</v>
      </c>
      <c r="B460" s="3">
        <v>2058</v>
      </c>
      <c r="C460" s="35">
        <v>3054654.2556687649</v>
      </c>
      <c r="D460" s="35">
        <v>5188685.1079780366</v>
      </c>
      <c r="E460" s="35"/>
      <c r="F460" s="35"/>
      <c r="G460">
        <f t="shared" si="24"/>
        <v>8243339.3636468016</v>
      </c>
      <c r="H460">
        <f t="shared" si="25"/>
        <v>0</v>
      </c>
      <c r="I460">
        <f t="shared" si="26"/>
        <v>8.2433393636468022</v>
      </c>
      <c r="J460">
        <f t="shared" si="27"/>
        <v>0</v>
      </c>
      <c r="K460">
        <v>12</v>
      </c>
      <c r="P460" s="35">
        <v>21489861.672058061</v>
      </c>
      <c r="Q460" s="35">
        <v>21779916.926906038</v>
      </c>
      <c r="R460" s="35"/>
      <c r="S460" s="35"/>
    </row>
    <row r="461" spans="1:19" x14ac:dyDescent="0.55000000000000004">
      <c r="A461" s="3" t="s">
        <v>7</v>
      </c>
      <c r="B461" s="3">
        <v>2058</v>
      </c>
      <c r="C461" s="35">
        <v>2901466.832274504</v>
      </c>
      <c r="D461" s="35">
        <v>5185240.266668288</v>
      </c>
      <c r="E461" s="35"/>
      <c r="F461" s="35"/>
      <c r="G461">
        <f t="shared" si="24"/>
        <v>8086707.098942792</v>
      </c>
      <c r="H461">
        <f t="shared" si="25"/>
        <v>0</v>
      </c>
      <c r="I461">
        <f t="shared" si="26"/>
        <v>8.0867070989427923</v>
      </c>
      <c r="J461">
        <f t="shared" si="27"/>
        <v>0</v>
      </c>
      <c r="K461">
        <v>12</v>
      </c>
      <c r="P461" s="35">
        <v>21159171.377713528</v>
      </c>
      <c r="Q461" s="35">
        <v>21723106.136292227</v>
      </c>
      <c r="R461" s="35"/>
      <c r="S461" s="35"/>
    </row>
    <row r="462" spans="1:19" x14ac:dyDescent="0.55000000000000004">
      <c r="A462" s="3" t="s">
        <v>8</v>
      </c>
      <c r="B462" s="3">
        <v>2058</v>
      </c>
      <c r="C462" s="35">
        <v>2740824.2270688489</v>
      </c>
      <c r="D462" s="35">
        <v>4977223.0890752673</v>
      </c>
      <c r="E462" s="35"/>
      <c r="F462" s="35"/>
      <c r="G462">
        <f t="shared" si="24"/>
        <v>7718047.3161441162</v>
      </c>
      <c r="H462">
        <f t="shared" si="25"/>
        <v>0</v>
      </c>
      <c r="I462">
        <f t="shared" si="26"/>
        <v>7.7180473161441165</v>
      </c>
      <c r="J462">
        <f t="shared" si="27"/>
        <v>0</v>
      </c>
      <c r="K462">
        <v>12</v>
      </c>
      <c r="P462" s="35">
        <v>21029097.085859776</v>
      </c>
      <c r="Q462" s="35">
        <v>21472742.690993316</v>
      </c>
      <c r="R462" s="35"/>
      <c r="S462" s="35"/>
    </row>
    <row r="463" spans="1:19" x14ac:dyDescent="0.55000000000000004">
      <c r="A463" s="3" t="s">
        <v>9</v>
      </c>
      <c r="B463" s="3">
        <v>2058</v>
      </c>
      <c r="C463" s="35">
        <v>2574658.8347903346</v>
      </c>
      <c r="D463" s="35">
        <v>4725407.061718436</v>
      </c>
      <c r="E463" s="35"/>
      <c r="F463" s="35"/>
      <c r="G463">
        <f t="shared" si="24"/>
        <v>7300065.8965087701</v>
      </c>
      <c r="H463">
        <f t="shared" si="25"/>
        <v>0</v>
      </c>
      <c r="I463">
        <f t="shared" si="26"/>
        <v>7.3000658965087704</v>
      </c>
      <c r="J463">
        <f t="shared" si="27"/>
        <v>0</v>
      </c>
      <c r="K463">
        <v>12</v>
      </c>
      <c r="P463" s="35">
        <v>21199941.855246317</v>
      </c>
      <c r="Q463" s="35">
        <v>21151440.511609394</v>
      </c>
      <c r="R463" s="35"/>
      <c r="S463" s="35"/>
    </row>
    <row r="464" spans="1:19" x14ac:dyDescent="0.55000000000000004">
      <c r="A464" s="3" t="s">
        <v>10</v>
      </c>
      <c r="B464" s="3">
        <v>2058</v>
      </c>
      <c r="C464" s="35">
        <v>3084322.1952575147</v>
      </c>
      <c r="D464" s="35">
        <v>4495166.8241158584</v>
      </c>
      <c r="E464" s="35"/>
      <c r="F464" s="35"/>
      <c r="G464">
        <f t="shared" si="24"/>
        <v>7579489.0193733731</v>
      </c>
      <c r="H464">
        <f t="shared" si="25"/>
        <v>0</v>
      </c>
      <c r="I464">
        <f t="shared" si="26"/>
        <v>7.5794890193733728</v>
      </c>
      <c r="J464">
        <f t="shared" si="27"/>
        <v>0</v>
      </c>
      <c r="K464">
        <v>12</v>
      </c>
      <c r="P464" s="35">
        <v>22474504.949020784</v>
      </c>
      <c r="Q464" s="35">
        <v>20889863.042657927</v>
      </c>
      <c r="R464" s="35"/>
      <c r="S464" s="35"/>
    </row>
    <row r="465" spans="1:19" x14ac:dyDescent="0.55000000000000004">
      <c r="A465" s="3" t="s">
        <v>11</v>
      </c>
      <c r="B465" s="3">
        <v>2058</v>
      </c>
      <c r="C465" s="35">
        <v>4630778.4881284442</v>
      </c>
      <c r="D465" s="35">
        <v>4190898.3625959037</v>
      </c>
      <c r="E465" s="35"/>
      <c r="F465" s="35"/>
      <c r="G465">
        <f t="shared" ref="G465:G495" si="28">C465+D465</f>
        <v>8821676.8507243469</v>
      </c>
      <c r="H465">
        <f t="shared" ref="H465:H495" si="29">E465+F465</f>
        <v>0</v>
      </c>
      <c r="I465">
        <f t="shared" ref="I465:I495" si="30">G465/1000000</f>
        <v>8.8216768507243462</v>
      </c>
      <c r="J465">
        <f t="shared" ref="J465:J495" si="31">H465/1000000</f>
        <v>0</v>
      </c>
      <c r="K465">
        <v>12</v>
      </c>
      <c r="P465" s="35">
        <v>22902858.513941351</v>
      </c>
      <c r="Q465" s="35">
        <v>20716195.354883019</v>
      </c>
      <c r="R465" s="35"/>
      <c r="S465" s="35"/>
    </row>
    <row r="466" spans="1:19" x14ac:dyDescent="0.55000000000000004">
      <c r="A466" s="3" t="s">
        <v>12</v>
      </c>
      <c r="B466" s="3">
        <v>2058</v>
      </c>
      <c r="C466" s="35">
        <v>4685130.7107357327</v>
      </c>
      <c r="D466" s="35">
        <v>3992918.041135144</v>
      </c>
      <c r="E466" s="35"/>
      <c r="F466" s="35"/>
      <c r="G466">
        <f t="shared" si="28"/>
        <v>8678048.7518708762</v>
      </c>
      <c r="H466">
        <f t="shared" si="29"/>
        <v>0</v>
      </c>
      <c r="I466">
        <f t="shared" si="30"/>
        <v>8.6780487518708753</v>
      </c>
      <c r="J466">
        <f t="shared" si="31"/>
        <v>0</v>
      </c>
      <c r="K466">
        <v>12</v>
      </c>
      <c r="P466" s="35">
        <v>22797796.541037589</v>
      </c>
      <c r="Q466" s="35">
        <v>20780448.114602562</v>
      </c>
      <c r="R466" s="35"/>
      <c r="S466" s="35"/>
    </row>
    <row r="467" spans="1:19" x14ac:dyDescent="0.55000000000000004">
      <c r="A467" s="3" t="s">
        <v>13</v>
      </c>
      <c r="B467" s="3">
        <v>2058</v>
      </c>
      <c r="C467" s="35">
        <v>4608534.0925775599</v>
      </c>
      <c r="D467" s="35">
        <v>4137626.9530147505</v>
      </c>
      <c r="E467" s="35"/>
      <c r="F467" s="35"/>
      <c r="G467">
        <f t="shared" si="28"/>
        <v>8746161.0455923099</v>
      </c>
      <c r="H467">
        <f t="shared" si="29"/>
        <v>0</v>
      </c>
      <c r="I467">
        <f t="shared" si="30"/>
        <v>8.7461610455923093</v>
      </c>
      <c r="J467">
        <f t="shared" si="31"/>
        <v>0</v>
      </c>
      <c r="K467">
        <v>12</v>
      </c>
      <c r="P467" s="35">
        <v>22369568.73753177</v>
      </c>
      <c r="Q467" s="35">
        <v>20504903.250995226</v>
      </c>
      <c r="R467" s="35"/>
      <c r="S467" s="35"/>
    </row>
    <row r="468" spans="1:19" x14ac:dyDescent="0.55000000000000004">
      <c r="A468" s="3" t="s">
        <v>14</v>
      </c>
      <c r="B468" s="3">
        <v>2058</v>
      </c>
      <c r="C468" s="35">
        <v>4279512.9392207703</v>
      </c>
      <c r="D468" s="35">
        <v>4212760.2385007655</v>
      </c>
      <c r="E468" s="35"/>
      <c r="F468" s="35"/>
      <c r="G468">
        <f t="shared" si="28"/>
        <v>8492273.1777215358</v>
      </c>
      <c r="H468">
        <f t="shared" si="29"/>
        <v>0</v>
      </c>
      <c r="I468">
        <f t="shared" si="30"/>
        <v>8.4922731777215361</v>
      </c>
      <c r="J468">
        <f t="shared" si="31"/>
        <v>0</v>
      </c>
      <c r="K468">
        <v>12</v>
      </c>
      <c r="P468" s="35">
        <v>22069957.229036871</v>
      </c>
      <c r="Q468" s="35">
        <v>20475835.226835415</v>
      </c>
      <c r="R468" s="35"/>
      <c r="S468" s="35"/>
    </row>
    <row r="469" spans="1:19" x14ac:dyDescent="0.55000000000000004">
      <c r="A469" s="3" t="s">
        <v>15</v>
      </c>
      <c r="B469" s="3">
        <v>2058</v>
      </c>
      <c r="C469" s="35">
        <v>4124059.9336357191</v>
      </c>
      <c r="D469" s="35">
        <v>4463835.3543026056</v>
      </c>
      <c r="E469" s="35"/>
      <c r="F469" s="35"/>
      <c r="G469">
        <f t="shared" si="28"/>
        <v>8587895.2879383247</v>
      </c>
      <c r="H469">
        <f t="shared" si="29"/>
        <v>0</v>
      </c>
      <c r="I469">
        <f t="shared" si="30"/>
        <v>8.5878952879383252</v>
      </c>
      <c r="J469">
        <f t="shared" si="31"/>
        <v>0</v>
      </c>
      <c r="K469">
        <v>12</v>
      </c>
      <c r="P469" s="35">
        <v>21725560.369577225</v>
      </c>
      <c r="Q469" s="35">
        <v>20637063.81765436</v>
      </c>
      <c r="R469" s="35"/>
      <c r="S469" s="35"/>
    </row>
    <row r="470" spans="1:19" x14ac:dyDescent="0.55000000000000004">
      <c r="A470" s="3" t="s">
        <v>16</v>
      </c>
      <c r="B470" s="3">
        <v>2058</v>
      </c>
      <c r="C470" s="35">
        <v>4002252.5640893308</v>
      </c>
      <c r="D470" s="35">
        <v>4612451.3811053745</v>
      </c>
      <c r="E470" s="35"/>
      <c r="F470" s="35"/>
      <c r="G470">
        <f t="shared" si="28"/>
        <v>8614703.9451947063</v>
      </c>
      <c r="H470">
        <f t="shared" si="29"/>
        <v>0</v>
      </c>
      <c r="I470">
        <f t="shared" si="30"/>
        <v>8.6147039451947069</v>
      </c>
      <c r="J470">
        <f t="shared" si="31"/>
        <v>0</v>
      </c>
      <c r="K470">
        <v>12</v>
      </c>
      <c r="P470" s="35">
        <v>21433054.956160337</v>
      </c>
      <c r="Q470" s="35">
        <v>20660585.934710201</v>
      </c>
      <c r="R470" s="35"/>
      <c r="S470" s="35"/>
    </row>
    <row r="471" spans="1:19" x14ac:dyDescent="0.55000000000000004">
      <c r="A471" s="3" t="s">
        <v>17</v>
      </c>
      <c r="B471" s="3">
        <v>2058</v>
      </c>
      <c r="C471" s="35">
        <v>3683225.9683503937</v>
      </c>
      <c r="D471" s="35">
        <v>4801606.8065710878</v>
      </c>
      <c r="E471" s="35"/>
      <c r="F471" s="35"/>
      <c r="G471">
        <f t="shared" si="28"/>
        <v>8484832.7749214806</v>
      </c>
      <c r="H471">
        <f t="shared" si="29"/>
        <v>0</v>
      </c>
      <c r="I471">
        <f t="shared" si="30"/>
        <v>8.4848327749214807</v>
      </c>
      <c r="J471">
        <f t="shared" si="31"/>
        <v>0</v>
      </c>
      <c r="K471">
        <v>12</v>
      </c>
      <c r="P471" s="35">
        <v>21088692.87930527</v>
      </c>
      <c r="Q471" s="35">
        <v>20782288.96271956</v>
      </c>
      <c r="R471" s="35"/>
      <c r="S471" s="35"/>
    </row>
    <row r="472" spans="1:19" x14ac:dyDescent="0.55000000000000004">
      <c r="A472" s="3" t="s">
        <v>6</v>
      </c>
      <c r="B472" s="3">
        <v>2059</v>
      </c>
      <c r="C472" s="35">
        <v>3498758.906197424</v>
      </c>
      <c r="D472" s="35">
        <v>4947774.7094000718</v>
      </c>
      <c r="E472" s="35"/>
      <c r="F472" s="35"/>
      <c r="G472">
        <f t="shared" si="28"/>
        <v>8446533.6155974958</v>
      </c>
      <c r="H472">
        <f t="shared" si="29"/>
        <v>0</v>
      </c>
      <c r="I472">
        <f t="shared" si="30"/>
        <v>8.4465336155974953</v>
      </c>
      <c r="J472">
        <f t="shared" si="31"/>
        <v>0</v>
      </c>
      <c r="K472">
        <v>12</v>
      </c>
      <c r="P472" s="35">
        <v>20743011.552902397</v>
      </c>
      <c r="Q472" s="35">
        <v>20957513.817636799</v>
      </c>
      <c r="R472" s="35"/>
      <c r="S472" s="35"/>
    </row>
    <row r="473" spans="1:19" x14ac:dyDescent="0.55000000000000004">
      <c r="A473" s="3" t="s">
        <v>7</v>
      </c>
      <c r="B473" s="3">
        <v>2059</v>
      </c>
      <c r="C473" s="35">
        <v>3335473.8502494274</v>
      </c>
      <c r="D473" s="35">
        <v>4985476.2014346998</v>
      </c>
      <c r="E473" s="35"/>
      <c r="F473" s="35"/>
      <c r="G473">
        <f t="shared" si="28"/>
        <v>8320950.0516841272</v>
      </c>
      <c r="H473">
        <f t="shared" si="29"/>
        <v>0</v>
      </c>
      <c r="I473">
        <f t="shared" si="30"/>
        <v>8.320950051684127</v>
      </c>
      <c r="J473">
        <f t="shared" si="31"/>
        <v>0</v>
      </c>
      <c r="K473">
        <v>12</v>
      </c>
      <c r="P473" s="35">
        <v>20594911.810845397</v>
      </c>
      <c r="Q473" s="35">
        <v>21138586.142493926</v>
      </c>
      <c r="R473" s="35"/>
      <c r="S473" s="35"/>
    </row>
    <row r="474" spans="1:19" x14ac:dyDescent="0.55000000000000004">
      <c r="A474" s="3" t="s">
        <v>8</v>
      </c>
      <c r="B474" s="3">
        <v>2059</v>
      </c>
      <c r="C474" s="35">
        <v>3194655.5063893488</v>
      </c>
      <c r="D474" s="35">
        <v>4783853.5403339472</v>
      </c>
      <c r="E474" s="35"/>
      <c r="F474" s="35"/>
      <c r="G474">
        <f t="shared" si="28"/>
        <v>7978509.0467232959</v>
      </c>
      <c r="H474">
        <f t="shared" si="29"/>
        <v>0</v>
      </c>
      <c r="I474">
        <f t="shared" si="30"/>
        <v>7.9785090467232962</v>
      </c>
      <c r="J474">
        <f t="shared" si="31"/>
        <v>0</v>
      </c>
      <c r="K474">
        <v>12</v>
      </c>
      <c r="P474" s="35">
        <v>20202088.110485911</v>
      </c>
      <c r="Q474" s="35">
        <v>21228483.882401321</v>
      </c>
      <c r="R474" s="35"/>
      <c r="S474" s="35"/>
    </row>
    <row r="475" spans="1:19" x14ac:dyDescent="0.55000000000000004">
      <c r="A475" s="3" t="s">
        <v>9</v>
      </c>
      <c r="B475" s="3">
        <v>2059</v>
      </c>
      <c r="C475" s="35">
        <v>3773697.3540654778</v>
      </c>
      <c r="D475" s="35">
        <v>4593341.7136888737</v>
      </c>
      <c r="E475" s="35"/>
      <c r="F475" s="35"/>
      <c r="G475">
        <f t="shared" si="28"/>
        <v>8367039.0677543515</v>
      </c>
      <c r="H475">
        <f t="shared" si="29"/>
        <v>0</v>
      </c>
      <c r="I475">
        <f t="shared" si="30"/>
        <v>8.3670390677543516</v>
      </c>
      <c r="J475">
        <f t="shared" si="31"/>
        <v>0</v>
      </c>
      <c r="K475">
        <v>12</v>
      </c>
      <c r="P475" s="35">
        <v>19710388.134927541</v>
      </c>
      <c r="Q475" s="35">
        <v>21418333.281646077</v>
      </c>
      <c r="R475" s="35"/>
      <c r="S475" s="35"/>
    </row>
    <row r="476" spans="1:19" x14ac:dyDescent="0.55000000000000004">
      <c r="A476" s="3" t="s">
        <v>10</v>
      </c>
      <c r="B476" s="3">
        <v>2059</v>
      </c>
      <c r="C476" s="35">
        <v>5281777.0208379105</v>
      </c>
      <c r="D476" s="35">
        <v>4463470.5600480027</v>
      </c>
      <c r="E476" s="35"/>
      <c r="F476" s="35"/>
      <c r="G476">
        <f t="shared" si="28"/>
        <v>9745247.5808859132</v>
      </c>
      <c r="H476">
        <f t="shared" si="29"/>
        <v>0</v>
      </c>
      <c r="I476">
        <f t="shared" si="30"/>
        <v>9.7452475808859127</v>
      </c>
      <c r="J476">
        <f t="shared" si="31"/>
        <v>0</v>
      </c>
      <c r="K476">
        <v>12</v>
      </c>
      <c r="P476" s="35">
        <v>22380221.834762782</v>
      </c>
      <c r="Q476" s="35">
        <v>21639929.308182947</v>
      </c>
      <c r="R476" s="35"/>
      <c r="S476" s="35"/>
    </row>
    <row r="477" spans="1:19" x14ac:dyDescent="0.55000000000000004">
      <c r="A477" s="3" t="s">
        <v>11</v>
      </c>
      <c r="B477" s="3">
        <v>2059</v>
      </c>
      <c r="C477" s="35">
        <v>5610537.3100101054</v>
      </c>
      <c r="D477" s="35">
        <v>4121396.3603944238</v>
      </c>
      <c r="E477" s="35"/>
      <c r="F477" s="35"/>
      <c r="G477">
        <f t="shared" si="28"/>
        <v>9731933.6704045292</v>
      </c>
      <c r="H477">
        <f t="shared" si="29"/>
        <v>0</v>
      </c>
      <c r="I477">
        <f t="shared" si="30"/>
        <v>9.7319336704045298</v>
      </c>
      <c r="J477">
        <f t="shared" si="31"/>
        <v>0</v>
      </c>
      <c r="K477">
        <v>12</v>
      </c>
      <c r="P477" s="35">
        <v>24322365</v>
      </c>
      <c r="Q477" s="35">
        <v>22938581.138048653</v>
      </c>
      <c r="R477" s="35"/>
      <c r="S477" s="35"/>
    </row>
    <row r="478" spans="1:19" x14ac:dyDescent="0.55000000000000004">
      <c r="A478" s="3" t="s">
        <v>12</v>
      </c>
      <c r="B478" s="3">
        <v>2059</v>
      </c>
      <c r="C478" s="35">
        <v>5844482.9144427814</v>
      </c>
      <c r="D478" s="35">
        <v>3923634.3799216417</v>
      </c>
      <c r="E478" s="35"/>
      <c r="F478" s="35"/>
      <c r="G478">
        <f t="shared" si="28"/>
        <v>9768117.2943644226</v>
      </c>
      <c r="H478">
        <f t="shared" si="29"/>
        <v>0</v>
      </c>
      <c r="I478">
        <f t="shared" si="30"/>
        <v>9.7681172943644228</v>
      </c>
      <c r="J478">
        <f t="shared" si="31"/>
        <v>0</v>
      </c>
      <c r="K478">
        <v>12</v>
      </c>
      <c r="P478" s="35">
        <v>24322365</v>
      </c>
      <c r="Q478" s="35">
        <v>24042339.791646704</v>
      </c>
      <c r="R478" s="35"/>
      <c r="S478" s="35"/>
    </row>
    <row r="479" spans="1:19" x14ac:dyDescent="0.55000000000000004">
      <c r="A479" s="3" t="s">
        <v>13</v>
      </c>
      <c r="B479" s="3">
        <v>2059</v>
      </c>
      <c r="C479" s="35">
        <v>5101629.4268582407</v>
      </c>
      <c r="D479" s="35">
        <v>4352420.4121961733</v>
      </c>
      <c r="E479" s="35"/>
      <c r="F479" s="35"/>
      <c r="G479">
        <f t="shared" si="28"/>
        <v>9454049.8390544131</v>
      </c>
      <c r="H479">
        <f t="shared" si="29"/>
        <v>0</v>
      </c>
      <c r="I479">
        <f t="shared" si="30"/>
        <v>9.454049839054413</v>
      </c>
      <c r="J479">
        <f t="shared" si="31"/>
        <v>0</v>
      </c>
      <c r="K479">
        <v>12</v>
      </c>
      <c r="P479" s="35">
        <v>23390858.969290599</v>
      </c>
      <c r="Q479" s="35">
        <v>24843445.364796709</v>
      </c>
      <c r="R479" s="35"/>
      <c r="S479" s="35"/>
    </row>
    <row r="480" spans="1:19" x14ac:dyDescent="0.55000000000000004">
      <c r="A480" s="3" t="s">
        <v>14</v>
      </c>
      <c r="B480" s="3">
        <v>2059</v>
      </c>
      <c r="C480" s="35">
        <v>4695219.1695010085</v>
      </c>
      <c r="D480" s="35">
        <v>4705710.3863365948</v>
      </c>
      <c r="E480" s="35"/>
      <c r="F480" s="35"/>
      <c r="G480">
        <f t="shared" si="28"/>
        <v>9400929.5558376033</v>
      </c>
      <c r="H480">
        <f t="shared" si="29"/>
        <v>0</v>
      </c>
      <c r="I480">
        <f t="shared" si="30"/>
        <v>9.4009295558376031</v>
      </c>
      <c r="J480">
        <f t="shared" si="31"/>
        <v>0</v>
      </c>
      <c r="K480">
        <v>12</v>
      </c>
      <c r="P480" s="35">
        <v>22460272.490745399</v>
      </c>
      <c r="Q480" s="35">
        <v>25551940.318272166</v>
      </c>
      <c r="R480" s="35"/>
      <c r="S480" s="35"/>
    </row>
    <row r="481" spans="1:19" x14ac:dyDescent="0.55000000000000004">
      <c r="A481" s="3" t="s">
        <v>15</v>
      </c>
      <c r="B481" s="3">
        <v>2059</v>
      </c>
      <c r="C481" s="35">
        <v>4771641.3284719018</v>
      </c>
      <c r="D481" s="35">
        <v>4907283.1867629569</v>
      </c>
      <c r="E481" s="35"/>
      <c r="F481" s="35"/>
      <c r="G481">
        <f t="shared" si="28"/>
        <v>9678924.5152348578</v>
      </c>
      <c r="H481">
        <f t="shared" si="29"/>
        <v>0</v>
      </c>
      <c r="I481">
        <f t="shared" si="30"/>
        <v>9.6789245152348578</v>
      </c>
      <c r="J481">
        <f t="shared" si="31"/>
        <v>0</v>
      </c>
      <c r="K481">
        <v>12</v>
      </c>
      <c r="P481" s="35">
        <v>22227888.578327205</v>
      </c>
      <c r="Q481" s="35">
        <v>25628004.553437345</v>
      </c>
      <c r="R481" s="35"/>
      <c r="S481" s="35"/>
    </row>
    <row r="482" spans="1:19" x14ac:dyDescent="0.55000000000000004">
      <c r="A482" s="3" t="s">
        <v>16</v>
      </c>
      <c r="B482" s="3">
        <v>2059</v>
      </c>
      <c r="C482" s="35">
        <v>4753441.4767141426</v>
      </c>
      <c r="D482" s="35">
        <v>5064668.2866224078</v>
      </c>
      <c r="E482" s="35"/>
      <c r="F482" s="35"/>
      <c r="G482">
        <f t="shared" si="28"/>
        <v>9818109.7633365504</v>
      </c>
      <c r="H482">
        <f t="shared" si="29"/>
        <v>0</v>
      </c>
      <c r="I482">
        <f t="shared" si="30"/>
        <v>9.8181097633365511</v>
      </c>
      <c r="J482">
        <f t="shared" si="31"/>
        <v>0</v>
      </c>
      <c r="K482">
        <v>12</v>
      </c>
      <c r="P482" s="35">
        <v>22107798.896944225</v>
      </c>
      <c r="Q482" s="35">
        <v>25466253.076857965</v>
      </c>
      <c r="R482" s="35"/>
      <c r="S482" s="35"/>
    </row>
    <row r="483" spans="1:19" x14ac:dyDescent="0.55000000000000004">
      <c r="A483" s="3" t="s">
        <v>17</v>
      </c>
      <c r="B483" s="3">
        <v>2059</v>
      </c>
      <c r="C483" s="35">
        <v>4492484.9012921993</v>
      </c>
      <c r="D483" s="35">
        <v>5231938.9580244049</v>
      </c>
      <c r="E483" s="35"/>
      <c r="F483" s="35"/>
      <c r="G483">
        <f t="shared" si="28"/>
        <v>9724423.8593166042</v>
      </c>
      <c r="H483">
        <f t="shared" si="29"/>
        <v>0</v>
      </c>
      <c r="I483">
        <f t="shared" si="30"/>
        <v>9.7244238593166035</v>
      </c>
      <c r="J483">
        <f t="shared" si="31"/>
        <v>0</v>
      </c>
      <c r="K483">
        <v>12</v>
      </c>
      <c r="P483" s="35">
        <v>21824981.707686372</v>
      </c>
      <c r="Q483" s="35">
        <v>25356795.368600287</v>
      </c>
      <c r="R483" s="35"/>
      <c r="S483" s="35"/>
    </row>
    <row r="484" spans="1:19" x14ac:dyDescent="0.55000000000000004">
      <c r="A484" s="3" t="s">
        <v>6</v>
      </c>
      <c r="B484" s="3">
        <v>2060</v>
      </c>
      <c r="C484" s="35">
        <v>4243003.4006406544</v>
      </c>
      <c r="D484" s="35">
        <v>5328668.2420304045</v>
      </c>
      <c r="E484" s="35"/>
      <c r="F484" s="35"/>
      <c r="G484">
        <f t="shared" si="28"/>
        <v>9571671.6426710598</v>
      </c>
      <c r="H484">
        <f t="shared" si="29"/>
        <v>0</v>
      </c>
      <c r="I484">
        <f t="shared" si="30"/>
        <v>9.5716716426710597</v>
      </c>
      <c r="J484">
        <f t="shared" si="31"/>
        <v>0</v>
      </c>
      <c r="K484">
        <v>12</v>
      </c>
      <c r="P484" s="35">
        <v>21267103.181905564</v>
      </c>
      <c r="Q484" s="35">
        <v>25648224.755544618</v>
      </c>
      <c r="R484" s="35"/>
      <c r="S484" s="35"/>
    </row>
    <row r="485" spans="1:19" x14ac:dyDescent="0.55000000000000004">
      <c r="A485" s="3" t="s">
        <v>7</v>
      </c>
      <c r="B485" s="3">
        <v>2060</v>
      </c>
      <c r="C485" s="35">
        <v>4034063.4741198625</v>
      </c>
      <c r="D485" s="35">
        <v>5281789.3403395368</v>
      </c>
      <c r="E485" s="35"/>
      <c r="F485" s="35"/>
      <c r="G485">
        <f t="shared" si="28"/>
        <v>9315852.8144593984</v>
      </c>
      <c r="H485">
        <f t="shared" si="29"/>
        <v>0</v>
      </c>
      <c r="I485">
        <f t="shared" si="30"/>
        <v>9.3158528144593991</v>
      </c>
      <c r="J485">
        <f t="shared" si="31"/>
        <v>0</v>
      </c>
      <c r="K485">
        <v>12</v>
      </c>
      <c r="P485" s="35">
        <v>20619730.300736561</v>
      </c>
      <c r="Q485" s="35">
        <v>26030073.822609771</v>
      </c>
      <c r="R485" s="35"/>
      <c r="S485" s="35"/>
    </row>
    <row r="486" spans="1:19" x14ac:dyDescent="0.55000000000000004">
      <c r="A486" s="3" t="s">
        <v>8</v>
      </c>
      <c r="B486" s="3">
        <v>2060</v>
      </c>
      <c r="C486" s="35">
        <v>3838913.9326715115</v>
      </c>
      <c r="D486" s="35">
        <v>5073129.4893237082</v>
      </c>
      <c r="E486" s="35"/>
      <c r="F486" s="35"/>
      <c r="G486">
        <f t="shared" si="28"/>
        <v>8912043.4219952188</v>
      </c>
      <c r="H486">
        <f t="shared" si="29"/>
        <v>0</v>
      </c>
      <c r="I486">
        <f t="shared" si="30"/>
        <v>8.912043421995218</v>
      </c>
      <c r="J486">
        <f t="shared" si="31"/>
        <v>0</v>
      </c>
      <c r="K486">
        <v>12</v>
      </c>
      <c r="P486" s="35">
        <v>20146125.647876564</v>
      </c>
      <c r="Q486" s="35">
        <v>26122229.197000016</v>
      </c>
      <c r="R486" s="35"/>
      <c r="S486" s="35"/>
    </row>
    <row r="487" spans="1:19" x14ac:dyDescent="0.55000000000000004">
      <c r="A487" s="3" t="s">
        <v>9</v>
      </c>
      <c r="B487" s="3">
        <v>2060</v>
      </c>
      <c r="C487" s="35">
        <v>3697682.5940595148</v>
      </c>
      <c r="D487" s="35">
        <v>4720170.1836917801</v>
      </c>
      <c r="E487" s="35"/>
      <c r="F487" s="35"/>
      <c r="G487">
        <f t="shared" si="28"/>
        <v>8417852.7777512949</v>
      </c>
      <c r="H487">
        <f t="shared" si="29"/>
        <v>0</v>
      </c>
      <c r="I487">
        <f t="shared" si="30"/>
        <v>8.4178527777512944</v>
      </c>
      <c r="J487">
        <f t="shared" si="31"/>
        <v>0</v>
      </c>
      <c r="K487">
        <v>12</v>
      </c>
      <c r="P487" s="35">
        <v>19573009.911601491</v>
      </c>
      <c r="Q487" s="35">
        <v>26122229.197000016</v>
      </c>
      <c r="R487" s="35"/>
      <c r="S487" s="35"/>
    </row>
    <row r="488" spans="1:19" x14ac:dyDescent="0.55000000000000004">
      <c r="A488" s="3" t="s">
        <v>10</v>
      </c>
      <c r="B488" s="3">
        <v>2060</v>
      </c>
      <c r="C488" s="35">
        <v>5481905.9907643199</v>
      </c>
      <c r="D488" s="35">
        <v>4507139.8578486796</v>
      </c>
      <c r="E488" s="35"/>
      <c r="F488" s="35"/>
      <c r="G488">
        <f t="shared" si="28"/>
        <v>9989045.8486129995</v>
      </c>
      <c r="H488">
        <f t="shared" si="29"/>
        <v>0</v>
      </c>
      <c r="I488">
        <f t="shared" si="30"/>
        <v>9.9890458486129994</v>
      </c>
      <c r="J488">
        <f t="shared" si="31"/>
        <v>0</v>
      </c>
      <c r="K488">
        <v>12</v>
      </c>
      <c r="P488" s="35">
        <v>21312596.962045934</v>
      </c>
      <c r="Q488" s="35">
        <v>26122229.197000016</v>
      </c>
      <c r="R488" s="35"/>
      <c r="S488" s="35"/>
    </row>
    <row r="489" spans="1:19" x14ac:dyDescent="0.55000000000000004">
      <c r="A489" s="3" t="s">
        <v>11</v>
      </c>
      <c r="B489" s="3">
        <v>2060</v>
      </c>
      <c r="C489" s="35">
        <v>6766061.7710449379</v>
      </c>
      <c r="D489" s="35">
        <v>4170951.11322161</v>
      </c>
      <c r="E489" s="35"/>
      <c r="F489" s="35"/>
      <c r="G489">
        <f t="shared" si="28"/>
        <v>10937012.884266548</v>
      </c>
      <c r="H489">
        <f t="shared" si="29"/>
        <v>0</v>
      </c>
      <c r="I489">
        <f t="shared" si="30"/>
        <v>10.937012884266547</v>
      </c>
      <c r="J489">
        <f t="shared" si="31"/>
        <v>0</v>
      </c>
      <c r="K489">
        <v>12</v>
      </c>
      <c r="P489" s="35">
        <v>24322365</v>
      </c>
      <c r="Q489" s="35">
        <v>26122229.197000016</v>
      </c>
      <c r="R489" s="35"/>
      <c r="S489" s="35"/>
    </row>
    <row r="490" spans="1:19" x14ac:dyDescent="0.55000000000000004">
      <c r="A490" s="3" t="s">
        <v>12</v>
      </c>
      <c r="B490" s="3">
        <v>2060</v>
      </c>
      <c r="C490" s="35">
        <v>6966024.7065582471</v>
      </c>
      <c r="D490" s="35">
        <v>3989239.1872836286</v>
      </c>
      <c r="E490" s="35"/>
      <c r="F490" s="35"/>
      <c r="G490">
        <f t="shared" si="28"/>
        <v>10955263.893841876</v>
      </c>
      <c r="H490">
        <f t="shared" si="29"/>
        <v>0</v>
      </c>
      <c r="I490">
        <f t="shared" si="30"/>
        <v>10.955263893841876</v>
      </c>
      <c r="J490">
        <f t="shared" si="31"/>
        <v>0</v>
      </c>
      <c r="K490">
        <v>12</v>
      </c>
      <c r="P490" s="35">
        <v>24322365</v>
      </c>
      <c r="Q490" s="35">
        <v>26122229.197000016</v>
      </c>
      <c r="R490" s="35"/>
      <c r="S490" s="35"/>
    </row>
    <row r="491" spans="1:19" x14ac:dyDescent="0.55000000000000004">
      <c r="A491" s="3" t="s">
        <v>13</v>
      </c>
      <c r="B491" s="3">
        <v>2060</v>
      </c>
      <c r="C491" s="35">
        <v>5818116.2732905401</v>
      </c>
      <c r="D491" s="35">
        <v>4917089.1625847863</v>
      </c>
      <c r="E491" s="35"/>
      <c r="F491" s="35"/>
      <c r="G491">
        <f t="shared" si="28"/>
        <v>10735205.435875326</v>
      </c>
      <c r="H491">
        <f t="shared" si="29"/>
        <v>0</v>
      </c>
      <c r="I491">
        <f t="shared" si="30"/>
        <v>10.735205435875326</v>
      </c>
      <c r="J491">
        <f t="shared" si="31"/>
        <v>0</v>
      </c>
      <c r="K491">
        <v>12</v>
      </c>
      <c r="P491" s="35">
        <v>23601369.368924409</v>
      </c>
      <c r="Q491" s="35">
        <v>26122229.197000016</v>
      </c>
      <c r="R491" s="35"/>
      <c r="S491" s="35"/>
    </row>
    <row r="492" spans="1:19" x14ac:dyDescent="0.55000000000000004">
      <c r="A492" s="3" t="s">
        <v>14</v>
      </c>
      <c r="B492" s="3">
        <v>2060</v>
      </c>
      <c r="C492" s="35">
        <v>5463501.9980897801</v>
      </c>
      <c r="D492" s="35">
        <v>5375215.9155747117</v>
      </c>
      <c r="E492" s="35"/>
      <c r="F492" s="35"/>
      <c r="G492">
        <f t="shared" si="28"/>
        <v>10838717.913664492</v>
      </c>
      <c r="H492">
        <f t="shared" si="29"/>
        <v>0</v>
      </c>
      <c r="I492">
        <f t="shared" si="30"/>
        <v>10.838717913664492</v>
      </c>
      <c r="J492">
        <f t="shared" si="31"/>
        <v>0</v>
      </c>
      <c r="K492">
        <v>12</v>
      </c>
      <c r="P492" s="35">
        <v>22819254.03421168</v>
      </c>
      <c r="Q492" s="35">
        <v>26122229.197000016</v>
      </c>
      <c r="R492" s="35"/>
      <c r="S492" s="35"/>
    </row>
    <row r="493" spans="1:19" x14ac:dyDescent="0.55000000000000004">
      <c r="A493" s="3" t="s">
        <v>15</v>
      </c>
      <c r="B493" s="3">
        <v>2060</v>
      </c>
      <c r="C493" s="35">
        <v>5394100.2928857887</v>
      </c>
      <c r="D493" s="35">
        <v>5636644.2148133405</v>
      </c>
      <c r="E493" s="35"/>
      <c r="F493" s="35"/>
      <c r="G493">
        <f t="shared" si="28"/>
        <v>11030744.507699128</v>
      </c>
      <c r="H493">
        <f t="shared" si="29"/>
        <v>0</v>
      </c>
      <c r="I493">
        <f t="shared" si="30"/>
        <v>11.030744507699128</v>
      </c>
      <c r="J493">
        <f t="shared" si="31"/>
        <v>0</v>
      </c>
      <c r="K493">
        <v>12</v>
      </c>
      <c r="P493" s="35">
        <v>22494366.723349303</v>
      </c>
      <c r="Q493" s="35">
        <v>26122229.197000016</v>
      </c>
      <c r="R493" s="35"/>
      <c r="S493" s="35"/>
    </row>
    <row r="494" spans="1:19" x14ac:dyDescent="0.55000000000000004">
      <c r="A494" s="3" t="s">
        <v>16</v>
      </c>
      <c r="B494" s="3">
        <v>2060</v>
      </c>
      <c r="C494" s="35">
        <v>5310063.9002000643</v>
      </c>
      <c r="D494" s="35">
        <v>5819923.8877441129</v>
      </c>
      <c r="E494" s="35"/>
      <c r="F494" s="35"/>
      <c r="G494">
        <f t="shared" si="28"/>
        <v>11129987.787944177</v>
      </c>
      <c r="H494">
        <f t="shared" si="29"/>
        <v>0</v>
      </c>
      <c r="I494">
        <f t="shared" si="30"/>
        <v>11.129987787944177</v>
      </c>
      <c r="J494">
        <f t="shared" si="31"/>
        <v>0</v>
      </c>
      <c r="K494">
        <v>12</v>
      </c>
      <c r="P494" s="35">
        <v>22192593.342166368</v>
      </c>
      <c r="Q494" s="35">
        <v>26122229.197000016</v>
      </c>
      <c r="R494" s="35"/>
      <c r="S494" s="35"/>
    </row>
    <row r="495" spans="1:19" x14ac:dyDescent="0.55000000000000004">
      <c r="A495" s="3" t="s">
        <v>17</v>
      </c>
      <c r="B495" s="3">
        <v>2060</v>
      </c>
      <c r="C495" s="35">
        <v>5067465.9521280825</v>
      </c>
      <c r="D495" s="35">
        <v>6003567.3935611323</v>
      </c>
      <c r="E495" s="35"/>
      <c r="F495" s="35"/>
      <c r="G495">
        <f t="shared" si="28"/>
        <v>11071033.345689215</v>
      </c>
      <c r="H495">
        <f t="shared" si="29"/>
        <v>0</v>
      </c>
      <c r="I495">
        <f t="shared" si="30"/>
        <v>11.071033345689214</v>
      </c>
      <c r="J495">
        <f t="shared" si="31"/>
        <v>0</v>
      </c>
      <c r="K495">
        <v>12</v>
      </c>
      <c r="P495" s="35">
        <v>21897171.024335578</v>
      </c>
      <c r="Q495" s="35">
        <v>26122229.197000016</v>
      </c>
      <c r="R495" s="35"/>
      <c r="S49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DF4D-DC89-4A56-8845-3D66A147F30D}">
  <dimension ref="A1:AA495"/>
  <sheetViews>
    <sheetView topLeftCell="K1" workbookViewId="0">
      <selection activeCell="W45" sqref="W45"/>
    </sheetView>
  </sheetViews>
  <sheetFormatPr defaultRowHeight="14.4" x14ac:dyDescent="0.55000000000000004"/>
  <cols>
    <col min="1" max="2" width="8.83984375" style="40"/>
    <col min="3" max="3" width="8.1015625" customWidth="1"/>
    <col min="4" max="4" width="8.26171875" customWidth="1"/>
    <col min="7" max="7" width="8.83984375" style="41"/>
  </cols>
  <sheetData>
    <row r="1" spans="1:27" x14ac:dyDescent="0.55000000000000004">
      <c r="C1" s="49" t="s">
        <v>184</v>
      </c>
      <c r="D1" s="49"/>
      <c r="E1" s="49"/>
      <c r="F1" s="49"/>
      <c r="H1" s="40"/>
      <c r="I1" s="40"/>
      <c r="J1" s="49" t="s">
        <v>229</v>
      </c>
      <c r="K1" s="49"/>
      <c r="L1" s="49"/>
      <c r="M1" s="49"/>
      <c r="N1" s="49"/>
      <c r="O1" s="49"/>
      <c r="P1" s="40"/>
      <c r="Q1" s="41"/>
      <c r="R1" s="41"/>
      <c r="S1" s="40"/>
      <c r="T1" s="49" t="s">
        <v>187</v>
      </c>
      <c r="U1" s="49"/>
      <c r="V1" s="49"/>
      <c r="W1" s="49"/>
      <c r="X1" s="49"/>
      <c r="Y1" s="49"/>
    </row>
    <row r="2" spans="1:27" x14ac:dyDescent="0.55000000000000004">
      <c r="A2" s="49" t="s">
        <v>227</v>
      </c>
      <c r="B2" s="49"/>
      <c r="C2" s="49" t="s">
        <v>185</v>
      </c>
      <c r="D2" s="49"/>
      <c r="E2" s="49" t="s">
        <v>1</v>
      </c>
      <c r="F2" s="49"/>
      <c r="H2" s="40"/>
      <c r="I2" s="40"/>
      <c r="J2" s="49" t="s">
        <v>185</v>
      </c>
      <c r="K2" s="49"/>
      <c r="L2" s="49" t="s">
        <v>1</v>
      </c>
      <c r="M2" s="49"/>
      <c r="N2" s="49" t="s">
        <v>230</v>
      </c>
      <c r="O2" s="49"/>
      <c r="P2" s="49" t="s">
        <v>231</v>
      </c>
      <c r="Q2" s="49"/>
      <c r="R2" s="41"/>
      <c r="S2" s="40"/>
      <c r="T2" s="49" t="s">
        <v>173</v>
      </c>
      <c r="U2" s="49"/>
      <c r="V2" s="49" t="s">
        <v>172</v>
      </c>
      <c r="W2" s="49"/>
      <c r="X2" s="49" t="s">
        <v>174</v>
      </c>
      <c r="Y2" s="49"/>
    </row>
    <row r="3" spans="1:27" x14ac:dyDescent="0.55000000000000004">
      <c r="A3" s="48" t="s">
        <v>228</v>
      </c>
      <c r="B3" s="48"/>
      <c r="C3" s="40" t="s">
        <v>2</v>
      </c>
      <c r="D3" s="40" t="s">
        <v>3</v>
      </c>
      <c r="E3" s="40" t="s">
        <v>2</v>
      </c>
      <c r="F3" s="40" t="s">
        <v>3</v>
      </c>
      <c r="H3" s="40"/>
      <c r="I3" s="40"/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  <c r="P3" s="41" t="s">
        <v>2</v>
      </c>
      <c r="Q3" s="41" t="s">
        <v>3</v>
      </c>
      <c r="R3" s="41"/>
      <c r="S3" s="40"/>
      <c r="T3" s="40" t="s">
        <v>2</v>
      </c>
      <c r="U3" s="40" t="s">
        <v>3</v>
      </c>
      <c r="V3" s="40" t="s">
        <v>2</v>
      </c>
      <c r="W3" s="40" t="s">
        <v>3</v>
      </c>
      <c r="X3" s="40" t="s">
        <v>2</v>
      </c>
      <c r="Y3" s="40" t="s">
        <v>3</v>
      </c>
    </row>
    <row r="4" spans="1:27" x14ac:dyDescent="0.55000000000000004">
      <c r="A4" s="3" t="s">
        <v>6</v>
      </c>
      <c r="B4" s="3">
        <v>2020</v>
      </c>
      <c r="D4" s="40"/>
      <c r="G4" s="41">
        <v>3490</v>
      </c>
      <c r="H4" s="29">
        <v>1025</v>
      </c>
      <c r="S4" s="40">
        <v>2020</v>
      </c>
    </row>
    <row r="5" spans="1:27" x14ac:dyDescent="0.55000000000000004">
      <c r="A5" s="3" t="s">
        <v>7</v>
      </c>
      <c r="B5" s="3">
        <v>2020</v>
      </c>
      <c r="D5" s="40"/>
      <c r="G5" s="41">
        <v>3490</v>
      </c>
      <c r="H5" s="29">
        <v>1025</v>
      </c>
      <c r="S5" s="40">
        <v>2021</v>
      </c>
      <c r="T5" s="5">
        <v>325919.74</v>
      </c>
      <c r="U5" s="46">
        <v>325919.74</v>
      </c>
      <c r="V5" s="5">
        <v>438890.26000000013</v>
      </c>
      <c r="W5" s="46">
        <v>241000.00000000084</v>
      </c>
      <c r="X5" s="4">
        <f>V5+T5</f>
        <v>764810.00000000012</v>
      </c>
      <c r="Y5" s="4">
        <f>W5+U5</f>
        <v>566919.74000000081</v>
      </c>
      <c r="Z5" s="44">
        <f>X5/100000</f>
        <v>7.6481000000000012</v>
      </c>
      <c r="AA5" s="44">
        <f>Y5/100000</f>
        <v>5.6691974000000078</v>
      </c>
    </row>
    <row r="6" spans="1:27" x14ac:dyDescent="0.55000000000000004">
      <c r="A6" s="3" t="s">
        <v>8</v>
      </c>
      <c r="B6" s="3">
        <v>2020</v>
      </c>
      <c r="D6" s="40"/>
      <c r="G6" s="41">
        <v>3490</v>
      </c>
      <c r="H6" s="29">
        <v>1025</v>
      </c>
      <c r="S6" s="40">
        <v>2022</v>
      </c>
      <c r="T6" s="5">
        <v>375716.47999999992</v>
      </c>
      <c r="U6" s="46">
        <v>375716.47999999992</v>
      </c>
      <c r="V6" s="5">
        <v>207447.03999999992</v>
      </c>
      <c r="W6" s="46">
        <v>613000.00000000093</v>
      </c>
      <c r="X6" s="4">
        <f t="shared" ref="X6:Y44" si="0">V6+T6</f>
        <v>583163.51999999979</v>
      </c>
      <c r="Y6" s="4">
        <f t="shared" si="0"/>
        <v>988716.48000000091</v>
      </c>
      <c r="Z6" s="44">
        <f t="shared" ref="Z6:Z44" si="1">X6/100000</f>
        <v>5.8316351999999982</v>
      </c>
      <c r="AA6" s="44">
        <f t="shared" ref="AA6:AA44" si="2">Y6/100000</f>
        <v>9.8871648000000096</v>
      </c>
    </row>
    <row r="7" spans="1:27" x14ac:dyDescent="0.55000000000000004">
      <c r="A7" s="3" t="s">
        <v>9</v>
      </c>
      <c r="B7" s="3">
        <v>2020</v>
      </c>
      <c r="D7" s="40"/>
      <c r="G7" s="41">
        <v>3490</v>
      </c>
      <c r="H7" s="29">
        <v>1025</v>
      </c>
      <c r="S7" s="40">
        <v>2023</v>
      </c>
      <c r="T7" s="5">
        <v>1689973.8999999997</v>
      </c>
      <c r="U7" s="46">
        <v>2202615.4830836514</v>
      </c>
      <c r="V7" s="5">
        <v>468488.53999999986</v>
      </c>
      <c r="W7" s="46">
        <v>974353.16537452291</v>
      </c>
      <c r="X7" s="4">
        <f t="shared" si="0"/>
        <v>2158462.4399999995</v>
      </c>
      <c r="Y7" s="4">
        <f t="shared" si="0"/>
        <v>3176968.6484581744</v>
      </c>
      <c r="Z7" s="44">
        <f t="shared" si="1"/>
        <v>21.584624399999996</v>
      </c>
      <c r="AA7" s="44">
        <f t="shared" si="2"/>
        <v>31.769686484581744</v>
      </c>
    </row>
    <row r="8" spans="1:27" x14ac:dyDescent="0.55000000000000004">
      <c r="A8" s="3" t="s">
        <v>10</v>
      </c>
      <c r="B8" s="3">
        <v>2020</v>
      </c>
      <c r="D8" s="40"/>
      <c r="G8" s="41">
        <v>3490</v>
      </c>
      <c r="H8" s="29">
        <v>1025</v>
      </c>
      <c r="S8" s="40">
        <v>2024</v>
      </c>
      <c r="T8" s="5">
        <v>512980.82</v>
      </c>
      <c r="U8" s="46">
        <v>1026959.1726156319</v>
      </c>
      <c r="V8" s="5">
        <v>914133.77000000014</v>
      </c>
      <c r="W8" s="46">
        <v>973256.41107655212</v>
      </c>
      <c r="X8" s="4">
        <f t="shared" si="0"/>
        <v>1427114.59</v>
      </c>
      <c r="Y8" s="4">
        <f t="shared" si="0"/>
        <v>2000215.5836921842</v>
      </c>
      <c r="Z8" s="44">
        <f t="shared" si="1"/>
        <v>14.2711459</v>
      </c>
      <c r="AA8" s="44">
        <f t="shared" si="2"/>
        <v>20.00215583692184</v>
      </c>
    </row>
    <row r="9" spans="1:27" x14ac:dyDescent="0.55000000000000004">
      <c r="A9" s="3" t="s">
        <v>11</v>
      </c>
      <c r="B9" s="3">
        <v>2020</v>
      </c>
      <c r="D9" s="40"/>
      <c r="G9" s="41">
        <v>3490</v>
      </c>
      <c r="H9" s="29">
        <v>1025</v>
      </c>
      <c r="S9" s="40">
        <v>2025</v>
      </c>
      <c r="T9" s="5">
        <v>763731.96000000008</v>
      </c>
      <c r="U9" s="46">
        <v>1292775.7295859903</v>
      </c>
      <c r="V9" s="5">
        <v>1091729.57</v>
      </c>
      <c r="W9" s="46">
        <v>970956.23041401035</v>
      </c>
      <c r="X9" s="4">
        <f t="shared" si="0"/>
        <v>1855461.5300000003</v>
      </c>
      <c r="Y9" s="4">
        <f t="shared" si="0"/>
        <v>2263731.9600000009</v>
      </c>
      <c r="Z9" s="44">
        <f t="shared" si="1"/>
        <v>18.554615300000002</v>
      </c>
      <c r="AA9" s="44">
        <f t="shared" si="2"/>
        <v>22.637319600000009</v>
      </c>
    </row>
    <row r="10" spans="1:27" x14ac:dyDescent="0.55000000000000004">
      <c r="A10" s="3" t="s">
        <v>12</v>
      </c>
      <c r="B10" s="3">
        <v>2020</v>
      </c>
      <c r="D10" s="40"/>
      <c r="G10" s="41">
        <v>3490</v>
      </c>
      <c r="H10" s="29">
        <v>1025</v>
      </c>
      <c r="S10" s="40">
        <v>2026</v>
      </c>
      <c r="T10" s="5">
        <v>61943.350000000006</v>
      </c>
      <c r="U10" s="46">
        <v>592093.6086954457</v>
      </c>
      <c r="V10" s="5">
        <v>1498426.4399999995</v>
      </c>
      <c r="W10" s="46">
        <v>969849.74130455405</v>
      </c>
      <c r="X10" s="4">
        <f t="shared" si="0"/>
        <v>1560369.7899999996</v>
      </c>
      <c r="Y10" s="4">
        <f t="shared" si="0"/>
        <v>1561943.3499999996</v>
      </c>
      <c r="Z10" s="44">
        <f t="shared" si="1"/>
        <v>15.603697899999995</v>
      </c>
      <c r="AA10" s="44">
        <f t="shared" si="2"/>
        <v>15.619433499999996</v>
      </c>
    </row>
    <row r="11" spans="1:27" x14ac:dyDescent="0.55000000000000004">
      <c r="A11" s="3" t="s">
        <v>13</v>
      </c>
      <c r="B11" s="3">
        <v>2020</v>
      </c>
      <c r="D11" s="40"/>
      <c r="G11" s="41">
        <v>3490</v>
      </c>
      <c r="H11" s="29">
        <v>1025</v>
      </c>
      <c r="S11" s="40">
        <v>2027</v>
      </c>
      <c r="T11" s="5">
        <v>278131.87</v>
      </c>
      <c r="U11" s="46">
        <v>809533.34313485143</v>
      </c>
      <c r="V11" s="5">
        <v>1048870.4900000002</v>
      </c>
      <c r="W11" s="46">
        <v>968598.52686514915</v>
      </c>
      <c r="X11" s="4">
        <f t="shared" si="0"/>
        <v>1327002.3600000003</v>
      </c>
      <c r="Y11" s="4">
        <f t="shared" si="0"/>
        <v>1778131.8700000006</v>
      </c>
      <c r="Z11" s="44">
        <f t="shared" si="1"/>
        <v>13.270023600000004</v>
      </c>
      <c r="AA11" s="44">
        <f t="shared" si="2"/>
        <v>17.781318700000007</v>
      </c>
    </row>
    <row r="12" spans="1:27" x14ac:dyDescent="0.55000000000000004">
      <c r="A12" s="3" t="s">
        <v>14</v>
      </c>
      <c r="B12" s="3">
        <v>2020</v>
      </c>
      <c r="D12" s="40"/>
      <c r="G12" s="41">
        <v>3490</v>
      </c>
      <c r="H12" s="29">
        <v>1025</v>
      </c>
      <c r="S12" s="40">
        <v>2028</v>
      </c>
      <c r="T12" s="5">
        <v>434988.02999999997</v>
      </c>
      <c r="U12" s="46">
        <v>967927.66274407587</v>
      </c>
      <c r="V12" s="5">
        <v>1326351.5699999996</v>
      </c>
      <c r="W12" s="46">
        <v>967060.36725592485</v>
      </c>
      <c r="X12" s="4">
        <f t="shared" si="0"/>
        <v>1761339.5999999996</v>
      </c>
      <c r="Y12" s="4">
        <f t="shared" si="0"/>
        <v>1934988.0300000007</v>
      </c>
      <c r="Z12" s="44">
        <f t="shared" si="1"/>
        <v>17.613395999999995</v>
      </c>
      <c r="AA12" s="44">
        <f t="shared" si="2"/>
        <v>19.349880300000006</v>
      </c>
    </row>
    <row r="13" spans="1:27" x14ac:dyDescent="0.55000000000000004">
      <c r="A13" s="3" t="s">
        <v>15</v>
      </c>
      <c r="B13" s="3">
        <v>2020</v>
      </c>
      <c r="D13" s="40"/>
      <c r="G13" s="41">
        <v>3490</v>
      </c>
      <c r="H13" s="29">
        <v>1025</v>
      </c>
      <c r="S13" s="40">
        <v>2029</v>
      </c>
      <c r="T13" s="5">
        <v>165536.07999999999</v>
      </c>
      <c r="U13" s="46">
        <v>700006.66678468231</v>
      </c>
      <c r="V13" s="5">
        <v>1341251.1499999997</v>
      </c>
      <c r="W13" s="46">
        <v>965529.41321531811</v>
      </c>
      <c r="X13" s="4">
        <f t="shared" si="0"/>
        <v>1506787.2299999997</v>
      </c>
      <c r="Y13" s="4">
        <f t="shared" si="0"/>
        <v>1665536.0800000005</v>
      </c>
      <c r="Z13" s="44">
        <f t="shared" si="1"/>
        <v>15.067872299999998</v>
      </c>
      <c r="AA13" s="44">
        <f t="shared" si="2"/>
        <v>16.655360800000004</v>
      </c>
    </row>
    <row r="14" spans="1:27" x14ac:dyDescent="0.55000000000000004">
      <c r="A14" s="3" t="s">
        <v>16</v>
      </c>
      <c r="B14" s="3">
        <v>2020</v>
      </c>
      <c r="D14" s="40"/>
      <c r="G14" s="41">
        <v>3490</v>
      </c>
      <c r="H14" s="29">
        <v>1025</v>
      </c>
      <c r="S14" s="40">
        <v>2030</v>
      </c>
      <c r="T14" s="5">
        <v>116818.01999999999</v>
      </c>
      <c r="U14" s="46">
        <v>652849.20746085525</v>
      </c>
      <c r="V14" s="5">
        <v>927011.70000000007</v>
      </c>
      <c r="W14" s="46">
        <v>963968.81253914523</v>
      </c>
      <c r="X14" s="4">
        <f t="shared" si="0"/>
        <v>1043829.7200000001</v>
      </c>
      <c r="Y14" s="4">
        <f t="shared" si="0"/>
        <v>1616818.0200000005</v>
      </c>
      <c r="Z14" s="44">
        <f t="shared" si="1"/>
        <v>10.438297200000001</v>
      </c>
      <c r="AA14" s="44">
        <f t="shared" si="2"/>
        <v>16.168180200000005</v>
      </c>
    </row>
    <row r="15" spans="1:27" x14ac:dyDescent="0.55000000000000004">
      <c r="A15" s="3" t="s">
        <v>17</v>
      </c>
      <c r="B15" s="3">
        <v>2020</v>
      </c>
      <c r="D15" s="40"/>
      <c r="G15" s="41">
        <v>3490</v>
      </c>
      <c r="H15" s="29">
        <v>1025</v>
      </c>
      <c r="S15" s="40">
        <v>2031</v>
      </c>
      <c r="T15" s="5">
        <v>257563.86000000002</v>
      </c>
      <c r="U15" s="46">
        <v>794370.44329761493</v>
      </c>
      <c r="V15" s="5">
        <v>880530.44000000006</v>
      </c>
      <c r="W15" s="46">
        <v>963193.41670238588</v>
      </c>
      <c r="X15" s="4">
        <f t="shared" si="0"/>
        <v>1138094.3</v>
      </c>
      <c r="Y15" s="4">
        <f t="shared" si="0"/>
        <v>1757563.8600000008</v>
      </c>
      <c r="Z15" s="44">
        <f t="shared" si="1"/>
        <v>11.380943</v>
      </c>
      <c r="AA15" s="44">
        <f t="shared" si="2"/>
        <v>17.575638600000008</v>
      </c>
    </row>
    <row r="16" spans="1:27" x14ac:dyDescent="0.55000000000000004">
      <c r="A16" s="3" t="s">
        <v>6</v>
      </c>
      <c r="B16" s="3">
        <v>2021</v>
      </c>
      <c r="C16" s="5">
        <v>3587.6882970665852</v>
      </c>
      <c r="D16" s="46">
        <v>3587.6882970665852</v>
      </c>
      <c r="E16" s="5">
        <v>1087.2063658018631</v>
      </c>
      <c r="F16" s="46">
        <v>1087.9411797824253</v>
      </c>
      <c r="G16" s="41">
        <v>3490</v>
      </c>
      <c r="H16" s="29">
        <v>1025</v>
      </c>
      <c r="I16" s="29"/>
      <c r="J16" s="7">
        <v>10612546.315704426</v>
      </c>
      <c r="K16" s="47">
        <v>10612546.315704426</v>
      </c>
      <c r="L16" s="7">
        <v>10617141.63947911</v>
      </c>
      <c r="M16" s="47">
        <v>10679965.342184296</v>
      </c>
      <c r="N16" s="29">
        <f>L16+J16</f>
        <v>21229687.955183536</v>
      </c>
      <c r="O16" s="29">
        <f>M16+K16</f>
        <v>21292511.657888722</v>
      </c>
      <c r="P16" s="43">
        <f>N16/1000000</f>
        <v>21.229687955183536</v>
      </c>
      <c r="Q16" s="43">
        <f>O16/1000000</f>
        <v>21.292511657888721</v>
      </c>
      <c r="R16" s="29"/>
      <c r="S16" s="40">
        <v>2032</v>
      </c>
      <c r="T16" s="5">
        <v>22651.670000000002</v>
      </c>
      <c r="U16" s="46">
        <v>560302.81450641144</v>
      </c>
      <c r="V16" s="5">
        <v>924820.66000000015</v>
      </c>
      <c r="W16" s="46">
        <v>962348.85549358826</v>
      </c>
      <c r="X16" s="4">
        <f t="shared" si="0"/>
        <v>947472.33000000019</v>
      </c>
      <c r="Y16" s="4">
        <f t="shared" si="0"/>
        <v>1522651.6699999997</v>
      </c>
      <c r="Z16" s="44">
        <f t="shared" si="1"/>
        <v>9.4747233000000026</v>
      </c>
      <c r="AA16" s="44">
        <f t="shared" si="2"/>
        <v>15.226516699999998</v>
      </c>
    </row>
    <row r="17" spans="1:27" x14ac:dyDescent="0.55000000000000004">
      <c r="A17" s="3" t="s">
        <v>7</v>
      </c>
      <c r="B17" s="3">
        <v>2021</v>
      </c>
      <c r="C17" s="5">
        <v>3584.5882131675698</v>
      </c>
      <c r="D17" s="46">
        <v>3584.5882131675698</v>
      </c>
      <c r="E17" s="5">
        <v>1087.0386982913747</v>
      </c>
      <c r="F17" s="46">
        <v>1088.0710341721829</v>
      </c>
      <c r="G17" s="41">
        <v>3490</v>
      </c>
      <c r="H17" s="29">
        <v>1025</v>
      </c>
      <c r="I17" s="29"/>
      <c r="J17" s="7">
        <v>10337717.847523531</v>
      </c>
      <c r="K17" s="47">
        <v>10337717.847523531</v>
      </c>
      <c r="L17" s="7">
        <v>10602822.834083393</v>
      </c>
      <c r="M17" s="47">
        <v>10691088.469922952</v>
      </c>
      <c r="N17" s="29">
        <f t="shared" ref="N17:N80" si="3">L17+J17</f>
        <v>20940540.681606926</v>
      </c>
      <c r="O17" s="29">
        <f t="shared" ref="O17:O80" si="4">M17+K17</f>
        <v>21028806.317446485</v>
      </c>
      <c r="P17" s="43">
        <f t="shared" ref="P17:P80" si="5">N17/1000000</f>
        <v>20.940540681606926</v>
      </c>
      <c r="Q17" s="43">
        <f t="shared" ref="Q17:Q80" si="6">O17/1000000</f>
        <v>21.028806317446485</v>
      </c>
      <c r="R17" s="29"/>
      <c r="S17" s="40">
        <v>2033</v>
      </c>
      <c r="T17" s="5">
        <v>1142920.76</v>
      </c>
      <c r="U17" s="46">
        <v>1142920.76</v>
      </c>
      <c r="V17" s="5">
        <v>740885.94000000018</v>
      </c>
      <c r="W17" s="46">
        <v>241000.00000000084</v>
      </c>
      <c r="X17" s="4">
        <f t="shared" si="0"/>
        <v>1883806.7000000002</v>
      </c>
      <c r="Y17" s="4">
        <f t="shared" si="0"/>
        <v>1383920.7600000009</v>
      </c>
      <c r="Z17" s="44">
        <f t="shared" si="1"/>
        <v>18.838067000000002</v>
      </c>
      <c r="AA17" s="44">
        <f t="shared" si="2"/>
        <v>13.839207600000009</v>
      </c>
    </row>
    <row r="18" spans="1:27" x14ac:dyDescent="0.55000000000000004">
      <c r="A18" s="3" t="s">
        <v>8</v>
      </c>
      <c r="B18" s="3">
        <v>2021</v>
      </c>
      <c r="C18" s="5">
        <v>3581.7922046174044</v>
      </c>
      <c r="D18" s="46">
        <v>3581.7922046174044</v>
      </c>
      <c r="E18" s="5">
        <v>1085.1123006871917</v>
      </c>
      <c r="F18" s="46">
        <v>1086.9318105432433</v>
      </c>
      <c r="G18" s="41">
        <v>3490</v>
      </c>
      <c r="H18" s="29">
        <v>1025</v>
      </c>
      <c r="I18" s="29"/>
      <c r="J18" s="7">
        <v>10093863.062986298</v>
      </c>
      <c r="K18" s="47">
        <v>10093863.062986298</v>
      </c>
      <c r="L18" s="7">
        <v>10439117.622191388</v>
      </c>
      <c r="M18" s="47">
        <v>10593706.8944952</v>
      </c>
      <c r="N18" s="29">
        <f t="shared" si="3"/>
        <v>20532980.685177684</v>
      </c>
      <c r="O18" s="29">
        <f t="shared" si="4"/>
        <v>20687569.957481496</v>
      </c>
      <c r="P18" s="43">
        <f t="shared" si="5"/>
        <v>20.532980685177684</v>
      </c>
      <c r="Q18" s="43">
        <f t="shared" si="6"/>
        <v>20.687569957481497</v>
      </c>
      <c r="R18" s="29"/>
      <c r="S18" s="40">
        <v>2034</v>
      </c>
      <c r="T18" s="5">
        <v>779153.63</v>
      </c>
      <c r="U18" s="46">
        <v>1318522.012451109</v>
      </c>
      <c r="V18" s="5">
        <v>824551.14999999991</v>
      </c>
      <c r="W18" s="46">
        <v>960631.61754889158</v>
      </c>
      <c r="X18" s="4">
        <f t="shared" si="0"/>
        <v>1603704.7799999998</v>
      </c>
      <c r="Y18" s="4">
        <f t="shared" si="0"/>
        <v>2279153.6300000008</v>
      </c>
      <c r="Z18" s="44">
        <f t="shared" si="1"/>
        <v>16.037047799999996</v>
      </c>
      <c r="AA18" s="44">
        <f t="shared" si="2"/>
        <v>22.791536300000008</v>
      </c>
    </row>
    <row r="19" spans="1:27" x14ac:dyDescent="0.55000000000000004">
      <c r="A19" s="3" t="s">
        <v>9</v>
      </c>
      <c r="B19" s="3">
        <v>2021</v>
      </c>
      <c r="C19" s="5">
        <v>3582.7949589233967</v>
      </c>
      <c r="D19" s="46">
        <v>3582.7949589233967</v>
      </c>
      <c r="E19" s="5">
        <v>1080.64227600039</v>
      </c>
      <c r="F19" s="46">
        <v>1083.329706381661</v>
      </c>
      <c r="G19" s="41">
        <v>3490</v>
      </c>
      <c r="H19" s="29">
        <v>1025</v>
      </c>
      <c r="I19" s="29"/>
      <c r="J19" s="7">
        <v>10180883.708691746</v>
      </c>
      <c r="K19" s="47">
        <v>10180883.708691746</v>
      </c>
      <c r="L19" s="7">
        <v>10064271.135632401</v>
      </c>
      <c r="M19" s="47">
        <v>10288793.336059529</v>
      </c>
      <c r="N19" s="29">
        <f t="shared" si="3"/>
        <v>20245154.844324149</v>
      </c>
      <c r="O19" s="29">
        <f t="shared" si="4"/>
        <v>20469677.044751275</v>
      </c>
      <c r="P19" s="43">
        <f t="shared" si="5"/>
        <v>20.245154844324148</v>
      </c>
      <c r="Q19" s="43">
        <f t="shared" si="6"/>
        <v>20.469677044751275</v>
      </c>
      <c r="R19" s="29"/>
      <c r="S19" s="40">
        <v>2035</v>
      </c>
      <c r="T19" s="5">
        <v>194298.62000000002</v>
      </c>
      <c r="U19" s="46">
        <v>734506.4399463773</v>
      </c>
      <c r="V19" s="5">
        <v>1165367.6100000001</v>
      </c>
      <c r="W19" s="46">
        <v>959792.18005362328</v>
      </c>
      <c r="X19" s="4">
        <f t="shared" si="0"/>
        <v>1359666.2300000002</v>
      </c>
      <c r="Y19" s="4">
        <f t="shared" si="0"/>
        <v>1694298.6200000006</v>
      </c>
      <c r="Z19" s="44">
        <f t="shared" si="1"/>
        <v>13.596662300000002</v>
      </c>
      <c r="AA19" s="44">
        <f t="shared" si="2"/>
        <v>16.942986200000007</v>
      </c>
    </row>
    <row r="20" spans="1:27" x14ac:dyDescent="0.55000000000000004">
      <c r="A20" s="3" t="s">
        <v>10</v>
      </c>
      <c r="B20" s="3">
        <v>2021</v>
      </c>
      <c r="C20" s="5">
        <v>3591.2081982943464</v>
      </c>
      <c r="D20" s="46">
        <v>3591.2081982943464</v>
      </c>
      <c r="E20" s="5">
        <v>1078.5340551924671</v>
      </c>
      <c r="F20" s="46">
        <v>1080.8056032970887</v>
      </c>
      <c r="G20" s="41">
        <v>3490</v>
      </c>
      <c r="H20" s="29">
        <v>1025</v>
      </c>
      <c r="I20" s="29"/>
      <c r="J20" s="7">
        <v>10930249.04745611</v>
      </c>
      <c r="K20" s="47">
        <v>10930249.04745611</v>
      </c>
      <c r="L20" s="7">
        <v>9889894.8289631419</v>
      </c>
      <c r="M20" s="47">
        <v>10077843.633988081</v>
      </c>
      <c r="N20" s="29">
        <f t="shared" si="3"/>
        <v>20820143.876419254</v>
      </c>
      <c r="O20" s="29">
        <f t="shared" si="4"/>
        <v>21008092.68144419</v>
      </c>
      <c r="P20" s="43">
        <f t="shared" si="5"/>
        <v>20.820143876419255</v>
      </c>
      <c r="Q20" s="43">
        <f t="shared" si="6"/>
        <v>21.00809268144419</v>
      </c>
      <c r="R20" s="29"/>
      <c r="S20" s="40">
        <v>2036</v>
      </c>
      <c r="T20" s="5">
        <v>260351.34</v>
      </c>
      <c r="U20" s="46">
        <v>714465.65471208259</v>
      </c>
      <c r="V20" s="5">
        <v>1152234.28</v>
      </c>
      <c r="W20" s="46">
        <v>804781.91974071285</v>
      </c>
      <c r="X20" s="4">
        <f t="shared" si="0"/>
        <v>1412585.62</v>
      </c>
      <c r="Y20" s="4">
        <f t="shared" si="0"/>
        <v>1519247.5744527956</v>
      </c>
      <c r="Z20" s="44">
        <f t="shared" si="1"/>
        <v>14.125856200000001</v>
      </c>
      <c r="AA20" s="44">
        <f t="shared" si="2"/>
        <v>15.192475744527956</v>
      </c>
    </row>
    <row r="21" spans="1:27" x14ac:dyDescent="0.55000000000000004">
      <c r="A21" s="3" t="s">
        <v>11</v>
      </c>
      <c r="B21" s="3">
        <v>2021</v>
      </c>
      <c r="C21" s="5">
        <v>3592.8388581284239</v>
      </c>
      <c r="D21" s="46">
        <v>3592.8388581284239</v>
      </c>
      <c r="E21" s="5">
        <v>1076.0027396852245</v>
      </c>
      <c r="F21" s="46">
        <v>1077.7867255376198</v>
      </c>
      <c r="G21" s="41">
        <v>3490</v>
      </c>
      <c r="H21" s="29">
        <v>1025</v>
      </c>
      <c r="I21" s="29"/>
      <c r="J21" s="7">
        <v>11079469.943680469</v>
      </c>
      <c r="K21" s="47">
        <v>11079469.943680469</v>
      </c>
      <c r="L21" s="7">
        <v>9682521.5035206042</v>
      </c>
      <c r="M21" s="47">
        <v>9828452.4321278371</v>
      </c>
      <c r="N21" s="29">
        <f t="shared" si="3"/>
        <v>20761991.447201073</v>
      </c>
      <c r="O21" s="29">
        <f t="shared" si="4"/>
        <v>20907922.375808306</v>
      </c>
      <c r="P21" s="43">
        <f t="shared" si="5"/>
        <v>20.761991447201073</v>
      </c>
      <c r="Q21" s="43">
        <f t="shared" si="6"/>
        <v>20.907922375808305</v>
      </c>
      <c r="R21" s="29"/>
      <c r="S21" s="40">
        <v>2037</v>
      </c>
      <c r="T21" s="5">
        <v>224825.46999999997</v>
      </c>
      <c r="U21" s="46">
        <v>766751.47825015127</v>
      </c>
      <c r="V21" s="5">
        <v>1115994.58</v>
      </c>
      <c r="W21" s="46">
        <v>958073.9917498494</v>
      </c>
      <c r="X21" s="4">
        <f t="shared" si="0"/>
        <v>1340820.05</v>
      </c>
      <c r="Y21" s="4">
        <f t="shared" si="0"/>
        <v>1724825.4700000007</v>
      </c>
      <c r="Z21" s="44">
        <f t="shared" si="1"/>
        <v>13.408200500000001</v>
      </c>
      <c r="AA21" s="44">
        <f t="shared" si="2"/>
        <v>17.248254700000007</v>
      </c>
    </row>
    <row r="22" spans="1:27" x14ac:dyDescent="0.55000000000000004">
      <c r="A22" s="3" t="s">
        <v>12</v>
      </c>
      <c r="B22" s="3">
        <v>2021</v>
      </c>
      <c r="C22" s="5">
        <v>3587.2335202195441</v>
      </c>
      <c r="D22" s="46">
        <v>3587.2335202195441</v>
      </c>
      <c r="E22" s="5">
        <v>1073.7162915003823</v>
      </c>
      <c r="F22" s="46">
        <v>1074.6237374585808</v>
      </c>
      <c r="G22" s="41">
        <v>3490</v>
      </c>
      <c r="H22" s="29">
        <v>1025</v>
      </c>
      <c r="I22" s="29"/>
      <c r="J22" s="7">
        <v>10571938.785141246</v>
      </c>
      <c r="K22" s="47">
        <v>10571938.785141246</v>
      </c>
      <c r="L22" s="7">
        <v>9497107.0499108713</v>
      </c>
      <c r="M22" s="47">
        <v>9570480.6331417263</v>
      </c>
      <c r="N22" s="29">
        <f t="shared" si="3"/>
        <v>20069045.835052118</v>
      </c>
      <c r="O22" s="29">
        <f t="shared" si="4"/>
        <v>20142419.418282971</v>
      </c>
      <c r="P22" s="43">
        <f t="shared" si="5"/>
        <v>20.069045835052119</v>
      </c>
      <c r="Q22" s="43">
        <f t="shared" si="6"/>
        <v>20.142419418282969</v>
      </c>
      <c r="R22" s="29"/>
      <c r="S22" s="40">
        <v>2038</v>
      </c>
      <c r="T22" s="5">
        <v>58322.47</v>
      </c>
      <c r="U22" s="46">
        <v>601123.06055208703</v>
      </c>
      <c r="V22" s="5">
        <v>1049979.5700000003</v>
      </c>
      <c r="W22" s="46">
        <v>957199.40944791294</v>
      </c>
      <c r="X22" s="4">
        <f t="shared" si="0"/>
        <v>1108302.0400000003</v>
      </c>
      <c r="Y22" s="4">
        <f t="shared" si="0"/>
        <v>1558322.47</v>
      </c>
      <c r="Z22" s="44">
        <f t="shared" si="1"/>
        <v>11.083020400000002</v>
      </c>
      <c r="AA22" s="44">
        <f t="shared" si="2"/>
        <v>15.583224700000001</v>
      </c>
    </row>
    <row r="23" spans="1:27" x14ac:dyDescent="0.55000000000000004">
      <c r="A23" s="3" t="s">
        <v>13</v>
      </c>
      <c r="B23" s="3">
        <v>2021</v>
      </c>
      <c r="C23" s="5">
        <v>3580.1317553819181</v>
      </c>
      <c r="D23" s="46">
        <v>3580.1317553819181</v>
      </c>
      <c r="E23" s="5">
        <v>1073.2040258635795</v>
      </c>
      <c r="F23" s="46">
        <v>1073.1806494945743</v>
      </c>
      <c r="G23" s="41">
        <v>3490</v>
      </c>
      <c r="H23" s="29">
        <v>1025</v>
      </c>
      <c r="I23" s="29"/>
      <c r="J23" s="7">
        <v>9950838.0965816658</v>
      </c>
      <c r="K23" s="47">
        <v>9950838.0965816658</v>
      </c>
      <c r="L23" s="7">
        <v>9455804.3235699609</v>
      </c>
      <c r="M23" s="47">
        <v>9453921.1232829019</v>
      </c>
      <c r="N23" s="29">
        <f t="shared" si="3"/>
        <v>19406642.420151629</v>
      </c>
      <c r="O23" s="29">
        <f t="shared" si="4"/>
        <v>19404759.21986457</v>
      </c>
      <c r="P23" s="43">
        <f t="shared" si="5"/>
        <v>19.406642420151627</v>
      </c>
      <c r="Q23" s="43">
        <f t="shared" si="6"/>
        <v>19.40475921986457</v>
      </c>
      <c r="R23" s="29"/>
      <c r="S23" s="40">
        <v>2039</v>
      </c>
      <c r="T23" s="5">
        <v>888910.77999999991</v>
      </c>
      <c r="U23" s="46">
        <v>1382682.7054158035</v>
      </c>
      <c r="V23" s="5">
        <v>1018427.5600000004</v>
      </c>
      <c r="W23" s="46">
        <v>868548.41346819175</v>
      </c>
      <c r="X23" s="4">
        <f t="shared" si="0"/>
        <v>1907338.3400000003</v>
      </c>
      <c r="Y23" s="4">
        <f t="shared" si="0"/>
        <v>2251231.1188839953</v>
      </c>
      <c r="Z23" s="44">
        <f t="shared" si="1"/>
        <v>19.073383400000004</v>
      </c>
      <c r="AA23" s="44">
        <f t="shared" si="2"/>
        <v>22.512311188839952</v>
      </c>
    </row>
    <row r="24" spans="1:27" x14ac:dyDescent="0.55000000000000004">
      <c r="A24" s="3" t="s">
        <v>14</v>
      </c>
      <c r="B24" s="3">
        <v>2021</v>
      </c>
      <c r="C24" s="5">
        <v>3575.8545727643832</v>
      </c>
      <c r="D24" s="46">
        <v>3575.8545727643832</v>
      </c>
      <c r="E24" s="5">
        <v>1071.9486985552116</v>
      </c>
      <c r="F24" s="46">
        <v>1070.959263097242</v>
      </c>
      <c r="G24" s="41">
        <v>3490</v>
      </c>
      <c r="H24" s="29">
        <v>1025</v>
      </c>
      <c r="I24" s="29"/>
      <c r="J24" s="7">
        <v>9588582.4149769526</v>
      </c>
      <c r="K24" s="47">
        <v>9588582.4149769526</v>
      </c>
      <c r="L24" s="7">
        <v>9354961.8323591333</v>
      </c>
      <c r="M24" s="47">
        <v>9275871.2688501962</v>
      </c>
      <c r="N24" s="29">
        <f t="shared" si="3"/>
        <v>18943544.247336086</v>
      </c>
      <c r="O24" s="29">
        <f t="shared" si="4"/>
        <v>18864453.683827147</v>
      </c>
      <c r="P24" s="43">
        <f t="shared" si="5"/>
        <v>18.943544247336085</v>
      </c>
      <c r="Q24" s="43">
        <f t="shared" si="6"/>
        <v>18.864453683827147</v>
      </c>
      <c r="R24" s="29"/>
      <c r="S24" s="40">
        <v>2040</v>
      </c>
      <c r="T24" s="5">
        <v>31330.66</v>
      </c>
      <c r="U24" s="46">
        <v>575838.54649932007</v>
      </c>
      <c r="V24" s="5">
        <v>1397568.2100000002</v>
      </c>
      <c r="W24" s="46">
        <v>955492.11350068019</v>
      </c>
      <c r="X24" s="4">
        <f t="shared" si="0"/>
        <v>1428898.87</v>
      </c>
      <c r="Y24" s="4">
        <f t="shared" si="0"/>
        <v>1531330.6600000001</v>
      </c>
      <c r="Z24" s="44">
        <f t="shared" si="1"/>
        <v>14.288988700000001</v>
      </c>
      <c r="AA24" s="44">
        <f t="shared" si="2"/>
        <v>15.313306600000001</v>
      </c>
    </row>
    <row r="25" spans="1:27" x14ac:dyDescent="0.55000000000000004">
      <c r="A25" s="3" t="s">
        <v>15</v>
      </c>
      <c r="B25" s="3">
        <v>2021</v>
      </c>
      <c r="C25" s="5">
        <v>3572.4919432045808</v>
      </c>
      <c r="D25" s="46">
        <v>3572.4919432045808</v>
      </c>
      <c r="E25" s="5">
        <v>1073.7323658852426</v>
      </c>
      <c r="F25" s="46">
        <v>1070.2319848279174</v>
      </c>
      <c r="G25" s="41">
        <v>3490</v>
      </c>
      <c r="H25" s="29">
        <v>1025</v>
      </c>
      <c r="I25" s="29"/>
      <c r="J25" s="7">
        <v>9309993.4782381933</v>
      </c>
      <c r="K25" s="47">
        <v>9309993.4782381933</v>
      </c>
      <c r="L25" s="7">
        <v>9498404.5742567778</v>
      </c>
      <c r="M25" s="47">
        <v>9217955.4335159846</v>
      </c>
      <c r="N25" s="29">
        <f t="shared" si="3"/>
        <v>18808398.052494973</v>
      </c>
      <c r="O25" s="29">
        <f t="shared" si="4"/>
        <v>18527948.911754176</v>
      </c>
      <c r="P25" s="43">
        <f t="shared" si="5"/>
        <v>18.808398052494972</v>
      </c>
      <c r="Q25" s="43">
        <f t="shared" si="6"/>
        <v>18.527948911754176</v>
      </c>
      <c r="R25" s="29"/>
      <c r="S25" s="40">
        <v>2041</v>
      </c>
      <c r="T25" s="5">
        <v>35385.51</v>
      </c>
      <c r="U25" s="46">
        <v>580541.66821281658</v>
      </c>
      <c r="V25" s="5">
        <v>1634109.6199999999</v>
      </c>
      <c r="W25" s="46">
        <v>954843.84178718354</v>
      </c>
      <c r="X25" s="4">
        <f t="shared" si="0"/>
        <v>1669495.13</v>
      </c>
      <c r="Y25" s="4">
        <f t="shared" si="0"/>
        <v>1535385.5100000002</v>
      </c>
      <c r="Z25" s="44">
        <f t="shared" si="1"/>
        <v>16.6949513</v>
      </c>
      <c r="AA25" s="44">
        <f t="shared" si="2"/>
        <v>15.353855100000002</v>
      </c>
    </row>
    <row r="26" spans="1:27" x14ac:dyDescent="0.55000000000000004">
      <c r="A26" s="3" t="s">
        <v>16</v>
      </c>
      <c r="B26" s="3">
        <v>2021</v>
      </c>
      <c r="C26" s="5">
        <v>3569.2340332414715</v>
      </c>
      <c r="D26" s="46">
        <v>3569.2340332414715</v>
      </c>
      <c r="E26" s="5">
        <v>1073.7700251683962</v>
      </c>
      <c r="F26" s="46">
        <v>1070.6498909321215</v>
      </c>
      <c r="G26" s="41">
        <v>3490</v>
      </c>
      <c r="H26" s="29">
        <v>1025</v>
      </c>
      <c r="I26" s="29"/>
      <c r="J26" s="7">
        <v>9045328.6471547112</v>
      </c>
      <c r="K26" s="47">
        <v>9045328.6471547112</v>
      </c>
      <c r="L26" s="7">
        <v>9501444.4315929357</v>
      </c>
      <c r="M26" s="47">
        <v>9251214.3072900828</v>
      </c>
      <c r="N26" s="29">
        <f t="shared" si="3"/>
        <v>18546773.078747645</v>
      </c>
      <c r="O26" s="29">
        <f t="shared" si="4"/>
        <v>18296542.954444796</v>
      </c>
      <c r="P26" s="43">
        <f t="shared" si="5"/>
        <v>18.546773078747645</v>
      </c>
      <c r="Q26" s="43">
        <f t="shared" si="6"/>
        <v>18.296542954444796</v>
      </c>
      <c r="R26" s="29"/>
      <c r="S26" s="40">
        <v>2042</v>
      </c>
      <c r="T26" s="5">
        <v>126667.06999999998</v>
      </c>
      <c r="U26" s="46">
        <v>126667.06999999998</v>
      </c>
      <c r="V26" s="5">
        <v>907329.40999999992</v>
      </c>
      <c r="W26" s="46">
        <v>241000.00000000084</v>
      </c>
      <c r="X26" s="4">
        <f t="shared" si="0"/>
        <v>1033996.4799999999</v>
      </c>
      <c r="Y26" s="4">
        <f t="shared" si="0"/>
        <v>367667.07000000082</v>
      </c>
      <c r="Z26" s="44">
        <f t="shared" si="1"/>
        <v>10.339964799999999</v>
      </c>
      <c r="AA26" s="44">
        <f t="shared" si="2"/>
        <v>3.6766707000000083</v>
      </c>
    </row>
    <row r="27" spans="1:27" x14ac:dyDescent="0.55000000000000004">
      <c r="A27" s="3" t="s">
        <v>17</v>
      </c>
      <c r="B27" s="3">
        <v>2021</v>
      </c>
      <c r="C27" s="5">
        <v>3564.4209186501616</v>
      </c>
      <c r="D27" s="46">
        <v>3564.4209186501616</v>
      </c>
      <c r="E27" s="5">
        <v>1075.0796616558061</v>
      </c>
      <c r="F27" s="46">
        <v>1072.7835570757452</v>
      </c>
      <c r="G27" s="41">
        <v>3490</v>
      </c>
      <c r="H27" s="29">
        <v>1025</v>
      </c>
      <c r="I27" s="29"/>
      <c r="J27" s="7">
        <v>8663701.5883971993</v>
      </c>
      <c r="K27" s="47">
        <v>8663701.5883971993</v>
      </c>
      <c r="L27" s="7">
        <v>9607458.1196845751</v>
      </c>
      <c r="M27" s="47">
        <v>9421970.3177483901</v>
      </c>
      <c r="N27" s="29">
        <f t="shared" si="3"/>
        <v>18271159.708081774</v>
      </c>
      <c r="O27" s="29">
        <f t="shared" si="4"/>
        <v>18085671.906145588</v>
      </c>
      <c r="P27" s="43">
        <f t="shared" si="5"/>
        <v>18.271159708081775</v>
      </c>
      <c r="Q27" s="43">
        <f t="shared" si="6"/>
        <v>18.085671906145588</v>
      </c>
      <c r="R27" s="29"/>
      <c r="S27" s="40">
        <v>2043</v>
      </c>
      <c r="T27" s="5">
        <v>26232.489999999998</v>
      </c>
      <c r="U27" s="46">
        <v>26232.489999999998</v>
      </c>
      <c r="V27" s="5">
        <v>1555589.9800000002</v>
      </c>
      <c r="W27" s="46">
        <v>613000.00000000093</v>
      </c>
      <c r="X27" s="4">
        <f t="shared" si="0"/>
        <v>1581822.4700000002</v>
      </c>
      <c r="Y27" s="4">
        <f t="shared" si="0"/>
        <v>639232.49000000092</v>
      </c>
      <c r="Z27" s="44">
        <f t="shared" si="1"/>
        <v>15.818224700000002</v>
      </c>
      <c r="AA27" s="44">
        <f t="shared" si="2"/>
        <v>6.3923249000000091</v>
      </c>
    </row>
    <row r="28" spans="1:27" x14ac:dyDescent="0.55000000000000004">
      <c r="A28" s="3" t="s">
        <v>6</v>
      </c>
      <c r="B28" s="3">
        <v>2022</v>
      </c>
      <c r="C28" s="5">
        <v>3560.3833045473134</v>
      </c>
      <c r="D28" s="46">
        <v>3560.4897336424006</v>
      </c>
      <c r="E28" s="5">
        <v>1075.897020874065</v>
      </c>
      <c r="F28" s="46">
        <v>1074.8946385630904</v>
      </c>
      <c r="G28" s="41">
        <v>3490</v>
      </c>
      <c r="H28" s="29">
        <v>1025</v>
      </c>
      <c r="I28" s="29"/>
      <c r="J28" s="7">
        <v>8352225.273324009</v>
      </c>
      <c r="K28" s="47">
        <v>8360324.7488326579</v>
      </c>
      <c r="L28" s="7">
        <v>9673915.4991488867</v>
      </c>
      <c r="M28" s="47">
        <v>9592445.294695368</v>
      </c>
      <c r="N28" s="29">
        <f t="shared" si="3"/>
        <v>18026140.772472896</v>
      </c>
      <c r="O28" s="29">
        <f t="shared" si="4"/>
        <v>17952770.043528028</v>
      </c>
      <c r="P28" s="43">
        <f t="shared" si="5"/>
        <v>18.026140772472896</v>
      </c>
      <c r="Q28" s="43">
        <f t="shared" si="6"/>
        <v>17.952770043528027</v>
      </c>
      <c r="R28" s="29"/>
      <c r="S28" s="40">
        <v>2044</v>
      </c>
      <c r="T28" s="5">
        <v>199710.39000000004</v>
      </c>
      <c r="U28" s="46">
        <v>199710.39000000004</v>
      </c>
      <c r="V28" s="5">
        <v>1280247.6100000001</v>
      </c>
      <c r="W28" s="46">
        <v>4.5838532969355583E-10</v>
      </c>
      <c r="X28" s="4">
        <f t="shared" si="0"/>
        <v>1479958.0000000002</v>
      </c>
      <c r="Y28" s="4">
        <f t="shared" si="0"/>
        <v>199710.39000000051</v>
      </c>
      <c r="Z28" s="44">
        <f t="shared" si="1"/>
        <v>14.799580000000002</v>
      </c>
      <c r="AA28" s="44">
        <f t="shared" si="2"/>
        <v>1.997103900000005</v>
      </c>
    </row>
    <row r="29" spans="1:27" x14ac:dyDescent="0.55000000000000004">
      <c r="A29" s="3" t="s">
        <v>7</v>
      </c>
      <c r="B29" s="3">
        <v>2022</v>
      </c>
      <c r="C29" s="5">
        <v>3557.0842428773694</v>
      </c>
      <c r="D29" s="46">
        <v>3557.2474855767996</v>
      </c>
      <c r="E29" s="5">
        <v>1074.7451948896389</v>
      </c>
      <c r="F29" s="46">
        <v>1074.3672846866252</v>
      </c>
      <c r="G29" s="41">
        <v>3490</v>
      </c>
      <c r="H29" s="29">
        <v>1025</v>
      </c>
      <c r="I29" s="29"/>
      <c r="J29" s="7">
        <v>8103385.5839792723</v>
      </c>
      <c r="K29" s="47">
        <v>8115591.9654132575</v>
      </c>
      <c r="L29" s="7">
        <v>9580328.401651917</v>
      </c>
      <c r="M29" s="47">
        <v>9549713.9854542557</v>
      </c>
      <c r="N29" s="29">
        <f t="shared" si="3"/>
        <v>17683713.98563119</v>
      </c>
      <c r="O29" s="29">
        <f t="shared" si="4"/>
        <v>17665305.950867511</v>
      </c>
      <c r="P29" s="43">
        <f t="shared" si="5"/>
        <v>17.68371398563119</v>
      </c>
      <c r="Q29" s="43">
        <f t="shared" si="6"/>
        <v>17.665305950867513</v>
      </c>
      <c r="R29" s="29"/>
      <c r="S29" s="40">
        <v>2045</v>
      </c>
      <c r="T29" s="5">
        <v>82731.329999999987</v>
      </c>
      <c r="U29" s="46">
        <v>82731.329999999987</v>
      </c>
      <c r="V29" s="5">
        <v>249209.90000000014</v>
      </c>
      <c r="W29" s="46">
        <v>4.5838532969355583E-10</v>
      </c>
      <c r="X29" s="4">
        <f t="shared" si="0"/>
        <v>331941.2300000001</v>
      </c>
      <c r="Y29" s="4">
        <f t="shared" si="0"/>
        <v>82731.330000000453</v>
      </c>
      <c r="Z29" s="44">
        <f t="shared" si="1"/>
        <v>3.3194123000000011</v>
      </c>
      <c r="AA29" s="44">
        <f t="shared" si="2"/>
        <v>0.82731330000000458</v>
      </c>
    </row>
    <row r="30" spans="1:27" x14ac:dyDescent="0.55000000000000004">
      <c r="A30" s="3" t="s">
        <v>8</v>
      </c>
      <c r="B30" s="3">
        <v>2022</v>
      </c>
      <c r="C30" s="5">
        <v>3555.0773496766442</v>
      </c>
      <c r="D30" s="46">
        <v>3555.3294164015906</v>
      </c>
      <c r="E30" s="5">
        <v>1071.6445201801669</v>
      </c>
      <c r="F30" s="46">
        <v>1072.9447044413268</v>
      </c>
      <c r="G30" s="41">
        <v>3490</v>
      </c>
      <c r="H30" s="29">
        <v>1025</v>
      </c>
      <c r="I30" s="29"/>
      <c r="J30" s="7">
        <v>7954350.2744139787</v>
      </c>
      <c r="K30" s="47">
        <v>7972977.2340633553</v>
      </c>
      <c r="L30" s="7">
        <v>9330615.3952205535</v>
      </c>
      <c r="M30" s="47">
        <v>9434923.3429938536</v>
      </c>
      <c r="N30" s="29">
        <f t="shared" si="3"/>
        <v>17284965.669634532</v>
      </c>
      <c r="O30" s="29">
        <f t="shared" si="4"/>
        <v>17407900.577057209</v>
      </c>
      <c r="P30" s="43">
        <f t="shared" si="5"/>
        <v>17.284965669634531</v>
      </c>
      <c r="Q30" s="43">
        <f t="shared" si="6"/>
        <v>17.407900577057209</v>
      </c>
      <c r="R30" s="29"/>
      <c r="S30" s="40">
        <v>2046</v>
      </c>
      <c r="T30" s="5">
        <v>34258.800000000003</v>
      </c>
      <c r="U30" s="46">
        <v>34258.800000000003</v>
      </c>
      <c r="V30" s="5">
        <v>426129.77999999991</v>
      </c>
      <c r="W30" s="46">
        <v>4.5838532969355583E-10</v>
      </c>
      <c r="X30" s="4">
        <f t="shared" si="0"/>
        <v>460388.5799999999</v>
      </c>
      <c r="Y30" s="4">
        <f t="shared" si="0"/>
        <v>34258.800000000461</v>
      </c>
      <c r="Z30" s="44">
        <f t="shared" si="1"/>
        <v>4.6038857999999987</v>
      </c>
      <c r="AA30" s="44">
        <f t="shared" si="2"/>
        <v>0.34258800000000461</v>
      </c>
    </row>
    <row r="31" spans="1:27" x14ac:dyDescent="0.55000000000000004">
      <c r="A31" s="3" t="s">
        <v>9</v>
      </c>
      <c r="B31" s="3">
        <v>2022</v>
      </c>
      <c r="C31" s="5">
        <v>3554.6609876898328</v>
      </c>
      <c r="D31" s="46">
        <v>3555.0042601813761</v>
      </c>
      <c r="E31" s="5">
        <v>1066.2355773029421</v>
      </c>
      <c r="F31" s="46">
        <v>1068.794160054445</v>
      </c>
      <c r="G31" s="41">
        <v>3490</v>
      </c>
      <c r="H31" s="29">
        <v>1025</v>
      </c>
      <c r="I31" s="29"/>
      <c r="J31" s="7">
        <v>7923656.7701769285</v>
      </c>
      <c r="K31" s="47">
        <v>7948949.1843675375</v>
      </c>
      <c r="L31" s="7">
        <v>8902991.8758137152</v>
      </c>
      <c r="M31" s="47">
        <v>9103976.6443011612</v>
      </c>
      <c r="N31" s="29">
        <f t="shared" si="3"/>
        <v>16826648.645990644</v>
      </c>
      <c r="O31" s="29">
        <f t="shared" si="4"/>
        <v>17052925.828668699</v>
      </c>
      <c r="P31" s="43">
        <f t="shared" si="5"/>
        <v>16.826648645990645</v>
      </c>
      <c r="Q31" s="43">
        <f t="shared" si="6"/>
        <v>17.052925828668698</v>
      </c>
      <c r="R31" s="29"/>
      <c r="S31" s="40">
        <v>2047</v>
      </c>
      <c r="T31" s="5">
        <v>96987.680000000008</v>
      </c>
      <c r="U31" s="46">
        <v>96987.680000000008</v>
      </c>
      <c r="V31" s="5">
        <v>431308.31999999983</v>
      </c>
      <c r="W31" s="46">
        <v>4.5838532969355583E-10</v>
      </c>
      <c r="X31" s="4">
        <f t="shared" si="0"/>
        <v>528295.99999999988</v>
      </c>
      <c r="Y31" s="4">
        <f t="shared" si="0"/>
        <v>96987.680000000459</v>
      </c>
      <c r="Z31" s="44">
        <f t="shared" si="1"/>
        <v>5.2829599999999992</v>
      </c>
      <c r="AA31" s="44">
        <f t="shared" si="2"/>
        <v>0.96987680000000454</v>
      </c>
    </row>
    <row r="32" spans="1:27" x14ac:dyDescent="0.55000000000000004">
      <c r="A32" s="3" t="s">
        <v>10</v>
      </c>
      <c r="B32" s="3">
        <v>2022</v>
      </c>
      <c r="C32" s="5">
        <v>3566.1927372800938</v>
      </c>
      <c r="D32" s="46">
        <v>3566.5972471998289</v>
      </c>
      <c r="E32" s="5">
        <v>1062.862077675413</v>
      </c>
      <c r="F32" s="46">
        <v>1065.5706056540112</v>
      </c>
      <c r="G32" s="41">
        <v>3490</v>
      </c>
      <c r="H32" s="29">
        <v>1025</v>
      </c>
      <c r="I32" s="29"/>
      <c r="J32" s="7">
        <v>8802886.1638971586</v>
      </c>
      <c r="K32" s="47">
        <v>8834869.1825313941</v>
      </c>
      <c r="L32" s="7">
        <v>8641620.0485787448</v>
      </c>
      <c r="M32" s="47">
        <v>8851139.5925605465</v>
      </c>
      <c r="N32" s="29">
        <f t="shared" si="3"/>
        <v>17444506.212475903</v>
      </c>
      <c r="O32" s="29">
        <f t="shared" si="4"/>
        <v>17686008.775091939</v>
      </c>
      <c r="P32" s="43">
        <f t="shared" si="5"/>
        <v>17.444506212475904</v>
      </c>
      <c r="Q32" s="43">
        <f t="shared" si="6"/>
        <v>17.686008775091938</v>
      </c>
      <c r="R32" s="29"/>
      <c r="S32" s="40">
        <v>2048</v>
      </c>
      <c r="T32" s="5">
        <v>22742.98</v>
      </c>
      <c r="U32" s="46">
        <v>22742.98</v>
      </c>
      <c r="V32" s="5">
        <v>500455.71999999986</v>
      </c>
      <c r="W32" s="46">
        <v>4.5838532969355583E-10</v>
      </c>
      <c r="X32" s="4">
        <f t="shared" si="0"/>
        <v>523198.69999999984</v>
      </c>
      <c r="Y32" s="4">
        <f t="shared" si="0"/>
        <v>22742.980000000458</v>
      </c>
      <c r="Z32" s="44">
        <f t="shared" si="1"/>
        <v>5.2319869999999984</v>
      </c>
      <c r="AA32" s="44">
        <f t="shared" si="2"/>
        <v>0.22742980000000457</v>
      </c>
    </row>
    <row r="33" spans="1:27" x14ac:dyDescent="0.55000000000000004">
      <c r="A33" s="3" t="s">
        <v>11</v>
      </c>
      <c r="B33" s="3">
        <v>2022</v>
      </c>
      <c r="C33" s="5">
        <v>3567.2673856196643</v>
      </c>
      <c r="D33" s="46">
        <v>3567.7272270310414</v>
      </c>
      <c r="E33" s="5">
        <v>1058.5297532698369</v>
      </c>
      <c r="F33" s="46">
        <v>1061.4489885151766</v>
      </c>
      <c r="G33" s="41">
        <v>3490</v>
      </c>
      <c r="H33" s="29">
        <v>1025</v>
      </c>
      <c r="I33" s="29"/>
      <c r="J33" s="7">
        <v>8888042.4158077836</v>
      </c>
      <c r="K33" s="47">
        <v>8924651.2328056879</v>
      </c>
      <c r="L33" s="7">
        <v>8311990.8014803017</v>
      </c>
      <c r="M33" s="47">
        <v>8533355.8237079792</v>
      </c>
      <c r="N33" s="29">
        <f t="shared" si="3"/>
        <v>17200033.217288084</v>
      </c>
      <c r="O33" s="29">
        <f t="shared" si="4"/>
        <v>17458007.056513667</v>
      </c>
      <c r="P33" s="43">
        <f t="shared" si="5"/>
        <v>17.200033217288084</v>
      </c>
      <c r="Q33" s="43">
        <f t="shared" si="6"/>
        <v>17.458007056513669</v>
      </c>
      <c r="R33" s="29"/>
      <c r="S33" s="40">
        <v>2049</v>
      </c>
      <c r="T33" s="5">
        <v>89309.610000000015</v>
      </c>
      <c r="U33" s="46">
        <v>89309.610000000015</v>
      </c>
      <c r="V33" s="5">
        <v>0</v>
      </c>
      <c r="W33" s="46">
        <v>4.5838532969355583E-10</v>
      </c>
      <c r="X33" s="4">
        <f t="shared" si="0"/>
        <v>89309.610000000015</v>
      </c>
      <c r="Y33" s="4">
        <f t="shared" si="0"/>
        <v>89309.610000000481</v>
      </c>
      <c r="Z33" s="44">
        <f t="shared" si="1"/>
        <v>0.89309610000000017</v>
      </c>
      <c r="AA33" s="44">
        <f t="shared" si="2"/>
        <v>0.89309610000000483</v>
      </c>
    </row>
    <row r="34" spans="1:27" x14ac:dyDescent="0.55000000000000004">
      <c r="A34" s="3" t="s">
        <v>12</v>
      </c>
      <c r="B34" s="3">
        <v>2022</v>
      </c>
      <c r="C34" s="5">
        <v>3561.9277274471929</v>
      </c>
      <c r="D34" s="46">
        <v>3562.5145326836177</v>
      </c>
      <c r="E34" s="5">
        <v>1054.756318557341</v>
      </c>
      <c r="F34" s="46">
        <v>1057.2913305653381</v>
      </c>
      <c r="G34" s="41">
        <v>3490</v>
      </c>
      <c r="H34" s="29">
        <v>1025</v>
      </c>
      <c r="I34" s="29"/>
      <c r="J34" s="7">
        <v>8470433.0067312196</v>
      </c>
      <c r="K34" s="47">
        <v>8515644.5027526636</v>
      </c>
      <c r="L34" s="7">
        <v>8030440.1941298032</v>
      </c>
      <c r="M34" s="47">
        <v>8219021.1795098968</v>
      </c>
      <c r="N34" s="29">
        <f t="shared" si="3"/>
        <v>16500873.200861022</v>
      </c>
      <c r="O34" s="29">
        <f t="shared" si="4"/>
        <v>16734665.68226256</v>
      </c>
      <c r="P34" s="43">
        <f t="shared" si="5"/>
        <v>16.500873200861022</v>
      </c>
      <c r="Q34" s="43">
        <f t="shared" si="6"/>
        <v>16.734665682262559</v>
      </c>
      <c r="R34" s="29"/>
      <c r="S34" s="40">
        <v>2050</v>
      </c>
      <c r="T34" s="5">
        <v>5790.67</v>
      </c>
      <c r="U34" s="46">
        <v>5790.67</v>
      </c>
      <c r="V34" s="5">
        <v>950347.51999999979</v>
      </c>
      <c r="W34" s="46">
        <v>4.5838532969355583E-10</v>
      </c>
      <c r="X34" s="4">
        <f t="shared" si="0"/>
        <v>956138.18999999983</v>
      </c>
      <c r="Y34" s="4">
        <f t="shared" si="0"/>
        <v>5790.6700000004585</v>
      </c>
      <c r="Z34" s="44">
        <f t="shared" si="1"/>
        <v>9.5613818999999989</v>
      </c>
      <c r="AA34" s="44">
        <f t="shared" si="2"/>
        <v>5.7906700000004585E-2</v>
      </c>
    </row>
    <row r="35" spans="1:27" x14ac:dyDescent="0.55000000000000004">
      <c r="A35" s="3" t="s">
        <v>13</v>
      </c>
      <c r="B35" s="3">
        <v>2022</v>
      </c>
      <c r="C35" s="5">
        <v>3556.4968117501712</v>
      </c>
      <c r="D35" s="46">
        <v>3557.1736060909006</v>
      </c>
      <c r="E35" s="5">
        <v>1053.2173716942664</v>
      </c>
      <c r="F35" s="46">
        <v>1055.3667681784418</v>
      </c>
      <c r="G35" s="41">
        <v>3490</v>
      </c>
      <c r="H35" s="29">
        <v>1025</v>
      </c>
      <c r="I35" s="29"/>
      <c r="J35" s="7">
        <v>8059571.8392809844</v>
      </c>
      <c r="K35" s="47">
        <v>8110067.6682276856</v>
      </c>
      <c r="L35" s="7">
        <v>7917083.0823591566</v>
      </c>
      <c r="M35" s="47">
        <v>8075635.5220225444</v>
      </c>
      <c r="N35" s="29">
        <f t="shared" si="3"/>
        <v>15976654.921640141</v>
      </c>
      <c r="O35" s="29">
        <f t="shared" si="4"/>
        <v>16185703.190250229</v>
      </c>
      <c r="P35" s="43">
        <f t="shared" si="5"/>
        <v>15.97665492164014</v>
      </c>
      <c r="Q35" s="43">
        <f t="shared" si="6"/>
        <v>16.18570319025023</v>
      </c>
      <c r="R35" s="29"/>
      <c r="S35" s="40">
        <v>2051</v>
      </c>
      <c r="T35" s="5">
        <v>21765.51</v>
      </c>
      <c r="U35" s="46">
        <v>21765.51</v>
      </c>
      <c r="V35" s="5">
        <v>71077.480000000316</v>
      </c>
      <c r="W35" s="46">
        <v>4.5838532969355583E-10</v>
      </c>
      <c r="X35" s="4">
        <f t="shared" si="0"/>
        <v>92842.990000000311</v>
      </c>
      <c r="Y35" s="4">
        <f t="shared" si="0"/>
        <v>21765.510000000457</v>
      </c>
      <c r="Z35" s="44">
        <f t="shared" si="1"/>
        <v>0.92842990000000314</v>
      </c>
      <c r="AA35" s="44">
        <f t="shared" si="2"/>
        <v>0.21765510000000457</v>
      </c>
    </row>
    <row r="36" spans="1:27" x14ac:dyDescent="0.55000000000000004">
      <c r="A36" s="3" t="s">
        <v>14</v>
      </c>
      <c r="B36" s="3">
        <v>2022</v>
      </c>
      <c r="C36" s="5">
        <v>3553.0709174632784</v>
      </c>
      <c r="D36" s="46">
        <v>3553.8197191195582</v>
      </c>
      <c r="E36" s="5">
        <v>1051.269239005692</v>
      </c>
      <c r="F36" s="46">
        <v>1052.8334055739119</v>
      </c>
      <c r="G36" s="41">
        <v>3490</v>
      </c>
      <c r="H36" s="29">
        <v>1025</v>
      </c>
      <c r="I36" s="29"/>
      <c r="J36" s="7">
        <v>7807115.7234548079</v>
      </c>
      <c r="K36" s="47">
        <v>7861862.9410478733</v>
      </c>
      <c r="L36" s="7">
        <v>7774820.9061535886</v>
      </c>
      <c r="M36" s="47">
        <v>7888933.2880103551</v>
      </c>
      <c r="N36" s="29">
        <f t="shared" si="3"/>
        <v>15581936.629608396</v>
      </c>
      <c r="O36" s="29">
        <f t="shared" si="4"/>
        <v>15750796.229058228</v>
      </c>
      <c r="P36" s="43">
        <f t="shared" si="5"/>
        <v>15.581936629608396</v>
      </c>
      <c r="Q36" s="43">
        <f t="shared" si="6"/>
        <v>15.750796229058228</v>
      </c>
      <c r="R36" s="29"/>
      <c r="S36" s="40">
        <v>2052</v>
      </c>
      <c r="T36" s="5">
        <v>82019.19</v>
      </c>
      <c r="U36" s="46">
        <v>82019.19</v>
      </c>
      <c r="V36" s="5">
        <v>0</v>
      </c>
      <c r="W36" s="46">
        <v>4.5838532969355583E-10</v>
      </c>
      <c r="X36" s="4">
        <f t="shared" si="0"/>
        <v>82019.19</v>
      </c>
      <c r="Y36" s="4">
        <f t="shared" si="0"/>
        <v>82019.190000000468</v>
      </c>
      <c r="Z36" s="44">
        <f t="shared" si="1"/>
        <v>0.82019189999999997</v>
      </c>
      <c r="AA36" s="44">
        <f t="shared" si="2"/>
        <v>0.82019190000000464</v>
      </c>
    </row>
    <row r="37" spans="1:27" x14ac:dyDescent="0.55000000000000004">
      <c r="A37" s="3" t="s">
        <v>15</v>
      </c>
      <c r="B37" s="3">
        <v>2022</v>
      </c>
      <c r="C37" s="5">
        <v>3549.8376235277137</v>
      </c>
      <c r="D37" s="46">
        <v>3550.5995255346852</v>
      </c>
      <c r="E37" s="5">
        <v>1050.5781460662199</v>
      </c>
      <c r="F37" s="46">
        <v>1049.7578852048839</v>
      </c>
      <c r="G37" s="41">
        <v>3490</v>
      </c>
      <c r="H37" s="29">
        <v>1025</v>
      </c>
      <c r="I37" s="29"/>
      <c r="J37" s="7">
        <v>7573575.2094828673</v>
      </c>
      <c r="K37" s="47">
        <v>7628192.221239917</v>
      </c>
      <c r="L37" s="7">
        <v>7724682.0268796124</v>
      </c>
      <c r="M37" s="47">
        <v>7665416.6809762316</v>
      </c>
      <c r="N37" s="29">
        <f t="shared" si="3"/>
        <v>15298257.23636248</v>
      </c>
      <c r="O37" s="29">
        <f t="shared" si="4"/>
        <v>15293608.902216148</v>
      </c>
      <c r="P37" s="43">
        <f t="shared" si="5"/>
        <v>15.298257236362479</v>
      </c>
      <c r="Q37" s="43">
        <f t="shared" si="6"/>
        <v>15.293608902216148</v>
      </c>
      <c r="R37" s="29"/>
      <c r="S37" s="40">
        <v>2053</v>
      </c>
      <c r="T37" s="5">
        <v>439595.0199999999</v>
      </c>
      <c r="U37" s="46">
        <v>439595.0199999999</v>
      </c>
      <c r="V37" s="5">
        <v>28393.430000000037</v>
      </c>
      <c r="W37" s="46">
        <v>4.5838532969355583E-10</v>
      </c>
      <c r="X37" s="4">
        <f t="shared" si="0"/>
        <v>467988.44999999995</v>
      </c>
      <c r="Y37" s="4">
        <f t="shared" si="0"/>
        <v>439595.02000000037</v>
      </c>
      <c r="Z37" s="44">
        <f t="shared" si="1"/>
        <v>4.6798844999999991</v>
      </c>
      <c r="AA37" s="44">
        <f t="shared" si="2"/>
        <v>4.3959502000000032</v>
      </c>
    </row>
    <row r="38" spans="1:27" x14ac:dyDescent="0.55000000000000004">
      <c r="A38" s="3" t="s">
        <v>16</v>
      </c>
      <c r="B38" s="3">
        <v>2022</v>
      </c>
      <c r="C38" s="5">
        <v>3547.4935337328516</v>
      </c>
      <c r="D38" s="46">
        <v>3548.2645300398499</v>
      </c>
      <c r="E38" s="5">
        <v>1048.6306032563859</v>
      </c>
      <c r="F38" s="46">
        <v>1048.9103614653441</v>
      </c>
      <c r="G38" s="41">
        <v>3490</v>
      </c>
      <c r="H38" s="29">
        <v>1025</v>
      </c>
      <c r="I38" s="29"/>
      <c r="J38" s="7">
        <v>7407114.6992422063</v>
      </c>
      <c r="K38" s="47">
        <v>7461608.5199527908</v>
      </c>
      <c r="L38" s="7">
        <v>7584315.3138085166</v>
      </c>
      <c r="M38" s="47">
        <v>7604401.9532117005</v>
      </c>
      <c r="N38" s="29">
        <f t="shared" si="3"/>
        <v>14991430.013050724</v>
      </c>
      <c r="O38" s="29">
        <f t="shared" si="4"/>
        <v>15066010.473164491</v>
      </c>
      <c r="P38" s="43">
        <f t="shared" si="5"/>
        <v>14.991430013050724</v>
      </c>
      <c r="Q38" s="43">
        <f t="shared" si="6"/>
        <v>15.066010473164491</v>
      </c>
      <c r="R38" s="29"/>
      <c r="S38" s="40">
        <v>2054</v>
      </c>
      <c r="T38" s="5">
        <v>6391.39</v>
      </c>
      <c r="U38" s="46">
        <v>6391.39</v>
      </c>
      <c r="V38" s="5">
        <v>0</v>
      </c>
      <c r="W38" s="46">
        <v>4.5838532969355583E-10</v>
      </c>
      <c r="X38" s="4">
        <f t="shared" si="0"/>
        <v>6391.39</v>
      </c>
      <c r="Y38" s="4">
        <f t="shared" si="0"/>
        <v>6391.3900000004587</v>
      </c>
      <c r="Z38" s="44">
        <f t="shared" si="1"/>
        <v>6.391390000000001E-2</v>
      </c>
      <c r="AA38" s="44">
        <f t="shared" si="2"/>
        <v>6.3913900000004589E-2</v>
      </c>
    </row>
    <row r="39" spans="1:27" x14ac:dyDescent="0.55000000000000004">
      <c r="A39" s="3" t="s">
        <v>17</v>
      </c>
      <c r="B39" s="3">
        <v>2022</v>
      </c>
      <c r="C39" s="5">
        <v>3543.5813807092673</v>
      </c>
      <c r="D39" s="46">
        <v>3544.3702262546926</v>
      </c>
      <c r="E39" s="5">
        <v>1048.288656948667</v>
      </c>
      <c r="F39" s="46">
        <v>1050.1623940515581</v>
      </c>
      <c r="G39" s="41">
        <v>3490</v>
      </c>
      <c r="H39" s="29">
        <v>1025</v>
      </c>
      <c r="I39" s="29"/>
      <c r="J39" s="7">
        <v>7134696.5092555881</v>
      </c>
      <c r="K39" s="47">
        <v>7189090.77916547</v>
      </c>
      <c r="L39" s="7">
        <v>7559805.8375245538</v>
      </c>
      <c r="M39" s="47">
        <v>7694615.8420466231</v>
      </c>
      <c r="N39" s="29">
        <f t="shared" si="3"/>
        <v>14694502.346780142</v>
      </c>
      <c r="O39" s="29">
        <f t="shared" si="4"/>
        <v>14883706.621212093</v>
      </c>
      <c r="P39" s="43">
        <f t="shared" si="5"/>
        <v>14.694502346780142</v>
      </c>
      <c r="Q39" s="43">
        <f t="shared" si="6"/>
        <v>14.883706621212093</v>
      </c>
      <c r="R39" s="29"/>
      <c r="S39" s="40">
        <v>2055</v>
      </c>
      <c r="T39" s="5">
        <v>6206.7400000000007</v>
      </c>
      <c r="U39" s="46">
        <v>6206.7400000000007</v>
      </c>
      <c r="V39" s="5">
        <v>0</v>
      </c>
      <c r="W39" s="46">
        <v>0</v>
      </c>
      <c r="X39" s="4">
        <f t="shared" si="0"/>
        <v>6206.7400000000007</v>
      </c>
      <c r="Y39" s="4">
        <f t="shared" si="0"/>
        <v>6206.7400000000007</v>
      </c>
      <c r="Z39" s="44">
        <f t="shared" si="1"/>
        <v>6.2067400000000009E-2</v>
      </c>
      <c r="AA39" s="44">
        <f t="shared" si="2"/>
        <v>6.2067400000000009E-2</v>
      </c>
    </row>
    <row r="40" spans="1:27" x14ac:dyDescent="0.55000000000000004">
      <c r="A40" s="3" t="s">
        <v>6</v>
      </c>
      <c r="B40" s="3">
        <v>2023</v>
      </c>
      <c r="C40" s="5">
        <v>3537.6870533865758</v>
      </c>
      <c r="D40" s="46">
        <v>3539.9177246046693</v>
      </c>
      <c r="E40" s="5">
        <v>1049.4868126003532</v>
      </c>
      <c r="F40" s="46">
        <v>1052.4417224426595</v>
      </c>
      <c r="G40" s="41">
        <v>3490</v>
      </c>
      <c r="H40" s="29">
        <v>1025</v>
      </c>
      <c r="I40" s="29"/>
      <c r="J40" s="7">
        <v>6736786.2545321742</v>
      </c>
      <c r="K40" s="47">
        <v>6885663.5492301118</v>
      </c>
      <c r="L40" s="7">
        <v>7645869.0347214192</v>
      </c>
      <c r="M40" s="47">
        <v>7860272.5727629922</v>
      </c>
      <c r="N40" s="29">
        <f t="shared" si="3"/>
        <v>14382655.289253592</v>
      </c>
      <c r="O40" s="29">
        <f t="shared" si="4"/>
        <v>14745936.121993104</v>
      </c>
      <c r="P40" s="43">
        <f t="shared" si="5"/>
        <v>14.382655289253593</v>
      </c>
      <c r="Q40" s="43">
        <f t="shared" si="6"/>
        <v>14.745936121993104</v>
      </c>
      <c r="R40" s="29"/>
      <c r="S40" s="40">
        <v>2056</v>
      </c>
      <c r="T40" s="5">
        <v>69409.039999999994</v>
      </c>
      <c r="U40" s="46">
        <v>69409.039999999994</v>
      </c>
      <c r="V40" s="5">
        <v>0</v>
      </c>
      <c r="W40" s="46">
        <v>0</v>
      </c>
      <c r="X40" s="4">
        <f t="shared" si="0"/>
        <v>69409.039999999994</v>
      </c>
      <c r="Y40" s="4">
        <f t="shared" si="0"/>
        <v>69409.039999999994</v>
      </c>
      <c r="Z40" s="44">
        <f t="shared" si="1"/>
        <v>0.69409039999999989</v>
      </c>
      <c r="AA40" s="44">
        <f t="shared" si="2"/>
        <v>0.69409039999999989</v>
      </c>
    </row>
    <row r="41" spans="1:27" x14ac:dyDescent="0.55000000000000004">
      <c r="A41" s="3" t="s">
        <v>7</v>
      </c>
      <c r="B41" s="3">
        <v>2023</v>
      </c>
      <c r="C41" s="5">
        <v>3532.3503016649852</v>
      </c>
      <c r="D41" s="46">
        <v>3535.9459857166157</v>
      </c>
      <c r="E41" s="5">
        <v>1048.6730948141137</v>
      </c>
      <c r="F41" s="46">
        <v>1051.7249914765259</v>
      </c>
      <c r="G41" s="41">
        <v>3490</v>
      </c>
      <c r="H41" s="29">
        <v>1025</v>
      </c>
      <c r="I41" s="29"/>
      <c r="J41" s="7">
        <v>6388398.0870957403</v>
      </c>
      <c r="K41" s="47">
        <v>6621911.6410130402</v>
      </c>
      <c r="L41" s="7">
        <v>7587366.2076533567</v>
      </c>
      <c r="M41" s="47">
        <v>7807980.8789796866</v>
      </c>
      <c r="N41" s="29">
        <f t="shared" si="3"/>
        <v>13975764.294749096</v>
      </c>
      <c r="O41" s="29">
        <f t="shared" si="4"/>
        <v>14429892.519992728</v>
      </c>
      <c r="P41" s="43">
        <f t="shared" si="5"/>
        <v>13.975764294749096</v>
      </c>
      <c r="Q41" s="43">
        <f t="shared" si="6"/>
        <v>14.429892519992729</v>
      </c>
      <c r="R41" s="29"/>
      <c r="S41" s="40">
        <v>2057</v>
      </c>
      <c r="T41" s="5">
        <v>37969.39</v>
      </c>
      <c r="U41" s="46">
        <v>37969.39</v>
      </c>
      <c r="V41" s="5">
        <v>0</v>
      </c>
      <c r="W41" s="46">
        <v>0</v>
      </c>
      <c r="X41" s="4">
        <f t="shared" si="0"/>
        <v>37969.39</v>
      </c>
      <c r="Y41" s="4">
        <f t="shared" si="0"/>
        <v>37969.39</v>
      </c>
      <c r="Z41" s="44">
        <f t="shared" si="1"/>
        <v>0.37969389999999997</v>
      </c>
      <c r="AA41" s="44">
        <f t="shared" si="2"/>
        <v>0.37969389999999997</v>
      </c>
    </row>
    <row r="42" spans="1:27" x14ac:dyDescent="0.55000000000000004">
      <c r="A42" s="3" t="s">
        <v>8</v>
      </c>
      <c r="B42" s="3">
        <v>2023</v>
      </c>
      <c r="C42" s="5">
        <v>3527.3498773027177</v>
      </c>
      <c r="D42" s="46">
        <v>3532.4794971582355</v>
      </c>
      <c r="E42" s="5">
        <v>1045.4522300800195</v>
      </c>
      <c r="F42" s="46">
        <v>1049.3392164395539</v>
      </c>
      <c r="G42" s="41">
        <v>3490</v>
      </c>
      <c r="H42" s="29">
        <v>1025</v>
      </c>
      <c r="I42" s="29"/>
      <c r="J42" s="7">
        <v>6071955.9506439418</v>
      </c>
      <c r="K42" s="47">
        <v>6396693.8098185286</v>
      </c>
      <c r="L42" s="7">
        <v>7357982.1570298625</v>
      </c>
      <c r="M42" s="47">
        <v>7635248.0149902981</v>
      </c>
      <c r="N42" s="29">
        <f t="shared" si="3"/>
        <v>13429938.107673805</v>
      </c>
      <c r="O42" s="29">
        <f t="shared" si="4"/>
        <v>14031941.824808827</v>
      </c>
      <c r="P42" s="43">
        <f t="shared" si="5"/>
        <v>13.429938107673806</v>
      </c>
      <c r="Q42" s="43">
        <f t="shared" si="6"/>
        <v>14.031941824808827</v>
      </c>
      <c r="R42" s="29"/>
      <c r="S42" s="40">
        <v>2058</v>
      </c>
      <c r="T42" s="5">
        <v>169417.65</v>
      </c>
      <c r="U42" s="46">
        <v>169417.65</v>
      </c>
      <c r="V42" s="5">
        <v>0</v>
      </c>
      <c r="W42" s="46">
        <v>0</v>
      </c>
      <c r="X42" s="4">
        <f t="shared" si="0"/>
        <v>169417.65</v>
      </c>
      <c r="Y42" s="4">
        <f t="shared" si="0"/>
        <v>169417.65</v>
      </c>
      <c r="Z42" s="44">
        <f t="shared" si="1"/>
        <v>1.6941765</v>
      </c>
      <c r="AA42" s="44">
        <f t="shared" si="2"/>
        <v>1.6941765</v>
      </c>
    </row>
    <row r="43" spans="1:27" x14ac:dyDescent="0.55000000000000004">
      <c r="A43" s="3" t="s">
        <v>9</v>
      </c>
      <c r="B43" s="3">
        <v>2023</v>
      </c>
      <c r="C43" s="5">
        <v>3530.9169136597338</v>
      </c>
      <c r="D43" s="46">
        <v>3537.2479404995133</v>
      </c>
      <c r="E43" s="5">
        <v>1039.7228465289927</v>
      </c>
      <c r="F43" s="46">
        <v>1044.4922283631224</v>
      </c>
      <c r="G43" s="41">
        <v>3490</v>
      </c>
      <c r="H43" s="29">
        <v>1025</v>
      </c>
      <c r="I43" s="29"/>
      <c r="J43" s="7">
        <v>6296697.3930528788</v>
      </c>
      <c r="K43" s="47">
        <v>6707705.8082121648</v>
      </c>
      <c r="L43" s="7">
        <v>6958609.5902543571</v>
      </c>
      <c r="M43" s="47">
        <v>7290287.9026198918</v>
      </c>
      <c r="N43" s="29">
        <f t="shared" si="3"/>
        <v>13255306.983307235</v>
      </c>
      <c r="O43" s="29">
        <f t="shared" si="4"/>
        <v>13997993.710832056</v>
      </c>
      <c r="P43" s="43">
        <f t="shared" si="5"/>
        <v>13.255306983307236</v>
      </c>
      <c r="Q43" s="43">
        <f t="shared" si="6"/>
        <v>13.997993710832056</v>
      </c>
      <c r="R43" s="29"/>
      <c r="S43" s="40">
        <v>2059</v>
      </c>
      <c r="T43" s="5">
        <v>96767.680000000022</v>
      </c>
      <c r="U43" s="46">
        <v>96767.680000000022</v>
      </c>
      <c r="V43" s="5">
        <v>0</v>
      </c>
      <c r="W43" s="46">
        <v>4.5838532969355583E-10</v>
      </c>
      <c r="X43" s="4">
        <f t="shared" si="0"/>
        <v>96767.680000000022</v>
      </c>
      <c r="Y43" s="4">
        <f t="shared" si="0"/>
        <v>96767.680000000488</v>
      </c>
      <c r="Z43" s="44">
        <f t="shared" si="1"/>
        <v>0.96767680000000023</v>
      </c>
      <c r="AA43" s="44">
        <f t="shared" si="2"/>
        <v>0.96767680000000489</v>
      </c>
    </row>
    <row r="44" spans="1:27" x14ac:dyDescent="0.55000000000000004">
      <c r="A44" s="3" t="s">
        <v>10</v>
      </c>
      <c r="B44" s="3">
        <v>2023</v>
      </c>
      <c r="C44" s="5">
        <v>3534.7049495335186</v>
      </c>
      <c r="D44" s="46">
        <v>3542.1651174083809</v>
      </c>
      <c r="E44" s="5">
        <v>1035.7529898403282</v>
      </c>
      <c r="F44" s="46">
        <v>1041.0772035899561</v>
      </c>
      <c r="G44" s="41">
        <v>3490</v>
      </c>
      <c r="H44" s="29">
        <v>1025</v>
      </c>
      <c r="I44" s="29"/>
      <c r="J44" s="7">
        <v>6540755.781152213</v>
      </c>
      <c r="K44" s="47">
        <v>7037734.381150838</v>
      </c>
      <c r="L44" s="7">
        <v>6688231.718547266</v>
      </c>
      <c r="M44" s="47">
        <v>7052014.8118260028</v>
      </c>
      <c r="N44" s="29">
        <f t="shared" si="3"/>
        <v>13228987.499699479</v>
      </c>
      <c r="O44" s="29">
        <f t="shared" si="4"/>
        <v>14089749.19297684</v>
      </c>
      <c r="P44" s="43">
        <f t="shared" si="5"/>
        <v>13.228987499699478</v>
      </c>
      <c r="Q44" s="43">
        <f t="shared" si="6"/>
        <v>14.089749192976839</v>
      </c>
      <c r="R44" s="29"/>
      <c r="S44" s="40">
        <v>2060</v>
      </c>
      <c r="T44" s="5">
        <v>102988.33</v>
      </c>
      <c r="U44" s="46">
        <v>102988.33</v>
      </c>
      <c r="V44" s="5">
        <v>0</v>
      </c>
      <c r="W44" s="46">
        <v>4.5838532969355583E-10</v>
      </c>
      <c r="X44" s="4">
        <f t="shared" si="0"/>
        <v>102988.33</v>
      </c>
      <c r="Y44" s="4">
        <f t="shared" si="0"/>
        <v>102988.33000000045</v>
      </c>
      <c r="Z44" s="44">
        <f t="shared" si="1"/>
        <v>1.0298833000000001</v>
      </c>
      <c r="AA44" s="44">
        <f t="shared" si="2"/>
        <v>1.0298833000000045</v>
      </c>
    </row>
    <row r="45" spans="1:27" x14ac:dyDescent="0.55000000000000004">
      <c r="A45" s="3" t="s">
        <v>11</v>
      </c>
      <c r="B45" s="3">
        <v>2023</v>
      </c>
      <c r="C45" s="5">
        <v>3535.4657373939262</v>
      </c>
      <c r="D45" s="46">
        <v>3544.1223288167539</v>
      </c>
      <c r="E45" s="5">
        <v>1030.7764212294512</v>
      </c>
      <c r="F45" s="46">
        <v>1036.6137932427357</v>
      </c>
      <c r="G45" s="41">
        <v>3490</v>
      </c>
      <c r="H45" s="29">
        <v>1025</v>
      </c>
      <c r="I45" s="29"/>
      <c r="J45" s="7">
        <v>6590431.5593294417</v>
      </c>
      <c r="K45" s="47">
        <v>7171968.3345567957</v>
      </c>
      <c r="L45" s="7">
        <v>6356435.2078565694</v>
      </c>
      <c r="M45" s="47">
        <v>6746427.0439250609</v>
      </c>
      <c r="N45" s="29">
        <f t="shared" si="3"/>
        <v>12946866.767186012</v>
      </c>
      <c r="O45" s="29">
        <f t="shared" si="4"/>
        <v>13918395.378481857</v>
      </c>
      <c r="P45" s="43">
        <f t="shared" si="5"/>
        <v>12.946866767186012</v>
      </c>
      <c r="Q45" s="43">
        <f t="shared" si="6"/>
        <v>13.918395378481858</v>
      </c>
      <c r="R45" s="29"/>
      <c r="S45" s="10"/>
      <c r="T45" s="6">
        <f>AVERAGE(T5:T44)</f>
        <v>258460.39949999997</v>
      </c>
      <c r="U45" s="6">
        <f>AVERAGE(U5:U44)</f>
        <v>495884.59094872384</v>
      </c>
      <c r="V45" s="6">
        <f>AVERAGE(V5:V44)</f>
        <v>689178.98249999993</v>
      </c>
      <c r="W45" s="6">
        <f>AVERAGE(W5:W44)</f>
        <v>476186.96068845486</v>
      </c>
      <c r="X45" s="6">
        <f>SUM(X5:X44)</f>
        <v>37905575.280000001</v>
      </c>
      <c r="Y45" s="6">
        <f>SUM(Y5:Y44)</f>
        <v>38882862.065487161</v>
      </c>
    </row>
    <row r="46" spans="1:27" x14ac:dyDescent="0.55000000000000004">
      <c r="A46" s="3" t="s">
        <v>12</v>
      </c>
      <c r="B46" s="3">
        <v>2023</v>
      </c>
      <c r="C46" s="5">
        <v>3533.7584556145498</v>
      </c>
      <c r="D46" s="46">
        <v>3543.8725694296654</v>
      </c>
      <c r="E46" s="5">
        <v>1027.1059151450156</v>
      </c>
      <c r="F46" s="46">
        <v>1032.697519798948</v>
      </c>
      <c r="G46" s="41">
        <v>3490</v>
      </c>
      <c r="H46" s="29">
        <v>1025</v>
      </c>
      <c r="I46" s="29"/>
      <c r="J46" s="7">
        <v>6479256.2474798262</v>
      </c>
      <c r="K46" s="47">
        <v>7154745.2370241089</v>
      </c>
      <c r="L46" s="7">
        <v>6116757.5476032402</v>
      </c>
      <c r="M46" s="47">
        <v>6483575.6467884239</v>
      </c>
      <c r="N46" s="29">
        <f t="shared" si="3"/>
        <v>12596013.795083066</v>
      </c>
      <c r="O46" s="29">
        <f t="shared" si="4"/>
        <v>13638320.883812532</v>
      </c>
      <c r="P46" s="43">
        <f t="shared" si="5"/>
        <v>12.596013795083067</v>
      </c>
      <c r="Q46" s="43">
        <f t="shared" si="6"/>
        <v>13.638320883812533</v>
      </c>
      <c r="R46" s="29"/>
      <c r="S46" s="10"/>
    </row>
    <row r="47" spans="1:27" x14ac:dyDescent="0.55000000000000004">
      <c r="A47" s="3" t="s">
        <v>13</v>
      </c>
      <c r="B47" s="3">
        <v>2023</v>
      </c>
      <c r="C47" s="5">
        <v>3526.4912205073556</v>
      </c>
      <c r="D47" s="46">
        <v>3538.4519165284273</v>
      </c>
      <c r="E47" s="5">
        <v>1025.2382920492357</v>
      </c>
      <c r="F47" s="46">
        <v>1030.1637394256825</v>
      </c>
      <c r="G47" s="41">
        <v>3490</v>
      </c>
      <c r="H47" s="29">
        <v>1025</v>
      </c>
      <c r="I47" s="29"/>
      <c r="J47" s="7">
        <v>6018580.4329774557</v>
      </c>
      <c r="K47" s="47">
        <v>6787611.8349079955</v>
      </c>
      <c r="L47" s="7">
        <v>5996409.8647107678</v>
      </c>
      <c r="M47" s="47">
        <v>6316135.335225042</v>
      </c>
      <c r="N47" s="29">
        <f t="shared" si="3"/>
        <v>12014990.297688223</v>
      </c>
      <c r="O47" s="29">
        <f t="shared" si="4"/>
        <v>13103747.170133037</v>
      </c>
      <c r="P47" s="43">
        <f t="shared" si="5"/>
        <v>12.014990297688223</v>
      </c>
      <c r="Q47" s="43">
        <f t="shared" si="6"/>
        <v>13.103747170133037</v>
      </c>
      <c r="R47" s="29"/>
      <c r="S47" s="10"/>
    </row>
    <row r="48" spans="1:27" x14ac:dyDescent="0.55000000000000004">
      <c r="A48" s="3" t="s">
        <v>14</v>
      </c>
      <c r="B48" s="3">
        <v>2023</v>
      </c>
      <c r="C48" s="5">
        <v>3523.8890387587185</v>
      </c>
      <c r="D48" s="46">
        <v>3537.247884750017</v>
      </c>
      <c r="E48" s="5">
        <v>1025.0914483876832</v>
      </c>
      <c r="F48" s="46">
        <v>1029.0355113129958</v>
      </c>
      <c r="G48" s="41">
        <v>3490</v>
      </c>
      <c r="H48" s="29">
        <v>1025</v>
      </c>
      <c r="I48" s="29"/>
      <c r="J48" s="7">
        <v>5858600.6442096429</v>
      </c>
      <c r="K48" s="47">
        <v>6707702.1207665475</v>
      </c>
      <c r="L48" s="7">
        <v>5986988.9627601998</v>
      </c>
      <c r="M48" s="47">
        <v>6242230.1557794157</v>
      </c>
      <c r="N48" s="29">
        <f t="shared" si="3"/>
        <v>11845589.606969843</v>
      </c>
      <c r="O48" s="29">
        <f t="shared" si="4"/>
        <v>12949932.276545964</v>
      </c>
      <c r="P48" s="43">
        <f t="shared" si="5"/>
        <v>11.845589606969842</v>
      </c>
      <c r="Q48" s="43">
        <f t="shared" si="6"/>
        <v>12.949932276545963</v>
      </c>
      <c r="R48" s="29"/>
      <c r="S48" s="10"/>
    </row>
    <row r="49" spans="1:19" x14ac:dyDescent="0.55000000000000004">
      <c r="A49" s="3" t="s">
        <v>15</v>
      </c>
      <c r="B49" s="3">
        <v>2023</v>
      </c>
      <c r="C49" s="5">
        <v>3519.6353478845235</v>
      </c>
      <c r="D49" s="46">
        <v>3536.1970784207138</v>
      </c>
      <c r="E49" s="5">
        <v>1028.2572345292542</v>
      </c>
      <c r="F49" s="46">
        <v>1026.5420431374919</v>
      </c>
      <c r="G49" s="41">
        <v>3490</v>
      </c>
      <c r="H49" s="29">
        <v>1025</v>
      </c>
      <c r="I49" s="29"/>
      <c r="J49" s="7">
        <v>5602709.266250384</v>
      </c>
      <c r="K49" s="47">
        <v>6638412.2108210856</v>
      </c>
      <c r="L49" s="7">
        <v>6191489.3376329262</v>
      </c>
      <c r="M49" s="47">
        <v>6080303.8275447208</v>
      </c>
      <c r="N49" s="29">
        <f t="shared" si="3"/>
        <v>11794198.603883311</v>
      </c>
      <c r="O49" s="29">
        <f t="shared" si="4"/>
        <v>12718716.038365807</v>
      </c>
      <c r="P49" s="43">
        <f t="shared" si="5"/>
        <v>11.794198603883311</v>
      </c>
      <c r="Q49" s="43">
        <f t="shared" si="6"/>
        <v>12.718716038365807</v>
      </c>
      <c r="R49" s="29"/>
      <c r="S49" s="10"/>
    </row>
    <row r="50" spans="1:19" x14ac:dyDescent="0.55000000000000004">
      <c r="A50" s="3" t="s">
        <v>16</v>
      </c>
      <c r="B50" s="3">
        <v>2023</v>
      </c>
      <c r="C50" s="5">
        <v>3516.5292767904102</v>
      </c>
      <c r="D50" s="46">
        <v>3535.9034587209253</v>
      </c>
      <c r="E50" s="5">
        <v>1029.3431524494117</v>
      </c>
      <c r="F50" s="46">
        <v>1026.0925509334204</v>
      </c>
      <c r="G50" s="41">
        <v>3490</v>
      </c>
      <c r="H50" s="29">
        <v>1025</v>
      </c>
      <c r="I50" s="29"/>
      <c r="J50" s="7">
        <v>5420077.8460106766</v>
      </c>
      <c r="K50" s="47">
        <v>6619123.4274343429</v>
      </c>
      <c r="L50" s="7">
        <v>6262347.424971926</v>
      </c>
      <c r="M50" s="47">
        <v>6051321.2033720072</v>
      </c>
      <c r="N50" s="29">
        <f t="shared" si="3"/>
        <v>11682425.270982603</v>
      </c>
      <c r="O50" s="29">
        <f t="shared" si="4"/>
        <v>12670444.630806349</v>
      </c>
      <c r="P50" s="43">
        <f t="shared" si="5"/>
        <v>11.682425270982602</v>
      </c>
      <c r="Q50" s="43">
        <f t="shared" si="6"/>
        <v>12.670444630806349</v>
      </c>
      <c r="R50" s="29"/>
      <c r="S50" s="10"/>
    </row>
    <row r="51" spans="1:19" x14ac:dyDescent="0.55000000000000004">
      <c r="A51" s="3" t="s">
        <v>17</v>
      </c>
      <c r="B51" s="3">
        <v>2023</v>
      </c>
      <c r="C51" s="5">
        <v>3510.7447264315279</v>
      </c>
      <c r="D51" s="46">
        <v>3533.059544804798</v>
      </c>
      <c r="E51" s="5">
        <v>1031.6081662631923</v>
      </c>
      <c r="F51" s="46">
        <v>1027.9202110330079</v>
      </c>
      <c r="G51" s="41">
        <v>3490</v>
      </c>
      <c r="H51" s="29">
        <v>1025</v>
      </c>
      <c r="I51" s="29"/>
      <c r="J51" s="7">
        <v>5089092.6719053946</v>
      </c>
      <c r="K51" s="47">
        <v>6434058.6729009217</v>
      </c>
      <c r="L51" s="7">
        <v>6411332.8759631207</v>
      </c>
      <c r="M51" s="47">
        <v>6169567.4619511347</v>
      </c>
      <c r="N51" s="29">
        <f t="shared" si="3"/>
        <v>11500425.547868516</v>
      </c>
      <c r="O51" s="29">
        <f t="shared" si="4"/>
        <v>12603626.134852055</v>
      </c>
      <c r="P51" s="43">
        <f t="shared" si="5"/>
        <v>11.500425547868517</v>
      </c>
      <c r="Q51" s="43">
        <f t="shared" si="6"/>
        <v>12.603626134852055</v>
      </c>
      <c r="R51" s="29"/>
      <c r="S51" s="10"/>
    </row>
    <row r="52" spans="1:19" x14ac:dyDescent="0.55000000000000004">
      <c r="A52" s="3" t="s">
        <v>6</v>
      </c>
      <c r="B52" s="3">
        <v>2024</v>
      </c>
      <c r="C52" s="5">
        <v>3506.9475624512424</v>
      </c>
      <c r="D52" s="46">
        <v>3528.739043375781</v>
      </c>
      <c r="E52" s="5">
        <v>1032.3421620818401</v>
      </c>
      <c r="F52" s="46">
        <v>1031.657682245469</v>
      </c>
      <c r="G52" s="41">
        <v>3490</v>
      </c>
      <c r="H52" s="29">
        <v>1025</v>
      </c>
      <c r="I52" s="29"/>
      <c r="J52" s="7">
        <v>4878259.7798091192</v>
      </c>
      <c r="K52" s="47">
        <v>6158899.0698296456</v>
      </c>
      <c r="L52" s="7">
        <v>6459967.0854817592</v>
      </c>
      <c r="M52" s="47">
        <v>6414610.0417341152</v>
      </c>
      <c r="N52" s="29">
        <f t="shared" si="3"/>
        <v>11338226.865290878</v>
      </c>
      <c r="O52" s="29">
        <f t="shared" si="4"/>
        <v>12573509.111563761</v>
      </c>
      <c r="P52" s="43">
        <f t="shared" si="5"/>
        <v>11.338226865290878</v>
      </c>
      <c r="Q52" s="43">
        <f t="shared" si="6"/>
        <v>12.57350911156376</v>
      </c>
      <c r="R52" s="29"/>
      <c r="S52" s="10"/>
    </row>
    <row r="53" spans="1:19" x14ac:dyDescent="0.55000000000000004">
      <c r="A53" s="3" t="s">
        <v>7</v>
      </c>
      <c r="B53" s="3">
        <v>2024</v>
      </c>
      <c r="C53" s="5">
        <v>3503.7618940767466</v>
      </c>
      <c r="D53" s="46">
        <v>3525.1477681343081</v>
      </c>
      <c r="E53" s="5">
        <v>1031.7102410843574</v>
      </c>
      <c r="F53" s="46">
        <v>1032.0371401131226</v>
      </c>
      <c r="G53" s="41">
        <v>3490</v>
      </c>
      <c r="H53" s="29">
        <v>1025</v>
      </c>
      <c r="I53" s="29"/>
      <c r="J53" s="7">
        <v>4705335.049852198</v>
      </c>
      <c r="K53" s="47">
        <v>5935664.7468327824</v>
      </c>
      <c r="L53" s="7">
        <v>6418088.5959271155</v>
      </c>
      <c r="M53" s="47">
        <v>6439730.0979452282</v>
      </c>
      <c r="N53" s="29">
        <f t="shared" si="3"/>
        <v>11123423.645779314</v>
      </c>
      <c r="O53" s="29">
        <f t="shared" si="4"/>
        <v>12375394.844778011</v>
      </c>
      <c r="P53" s="43">
        <f t="shared" si="5"/>
        <v>11.123423645779313</v>
      </c>
      <c r="Q53" s="43">
        <f t="shared" si="6"/>
        <v>12.375394844778011</v>
      </c>
      <c r="R53" s="29"/>
      <c r="S53" s="10"/>
    </row>
    <row r="54" spans="1:19" x14ac:dyDescent="0.55000000000000004">
      <c r="A54" s="3" t="s">
        <v>8</v>
      </c>
      <c r="B54" s="3">
        <v>2024</v>
      </c>
      <c r="C54" s="5">
        <v>3502.7866378411659</v>
      </c>
      <c r="D54" s="46">
        <v>3523.3743802977815</v>
      </c>
      <c r="E54" s="5">
        <v>1027.5605844501931</v>
      </c>
      <c r="F54" s="46">
        <v>1031.0740725926635</v>
      </c>
      <c r="G54" s="41">
        <v>3490</v>
      </c>
      <c r="H54" s="29">
        <v>1025</v>
      </c>
      <c r="I54" s="29"/>
      <c r="J54" s="7">
        <v>4653113.0574459033</v>
      </c>
      <c r="K54" s="47">
        <v>5827269.1591705028</v>
      </c>
      <c r="L54" s="7">
        <v>6146217.6271821447</v>
      </c>
      <c r="M54" s="47">
        <v>6376051.7170032002</v>
      </c>
      <c r="N54" s="29">
        <f t="shared" si="3"/>
        <v>10799330.684628047</v>
      </c>
      <c r="O54" s="29">
        <f t="shared" si="4"/>
        <v>12203320.876173703</v>
      </c>
      <c r="P54" s="43">
        <f t="shared" si="5"/>
        <v>10.799330684628048</v>
      </c>
      <c r="Q54" s="43">
        <f t="shared" si="6"/>
        <v>12.203320876173702</v>
      </c>
      <c r="R54" s="29"/>
      <c r="S54" s="10"/>
    </row>
    <row r="55" spans="1:19" x14ac:dyDescent="0.55000000000000004">
      <c r="A55" s="3" t="s">
        <v>9</v>
      </c>
      <c r="B55" s="3">
        <v>2024</v>
      </c>
      <c r="C55" s="5">
        <v>3501.0542094315183</v>
      </c>
      <c r="D55" s="46">
        <v>3521.0684217395906</v>
      </c>
      <c r="E55" s="5">
        <v>1021.473109838787</v>
      </c>
      <c r="F55" s="46">
        <v>1027.2588516825954</v>
      </c>
      <c r="G55" s="41">
        <v>3490</v>
      </c>
      <c r="H55" s="29">
        <v>1025</v>
      </c>
      <c r="I55" s="29"/>
      <c r="J55" s="7">
        <v>4561172.0865628012</v>
      </c>
      <c r="K55" s="47">
        <v>5688136.7572947117</v>
      </c>
      <c r="L55" s="7">
        <v>5757049.0710564796</v>
      </c>
      <c r="M55" s="47">
        <v>6126663.8588884324</v>
      </c>
      <c r="N55" s="29">
        <f t="shared" si="3"/>
        <v>10318221.157619281</v>
      </c>
      <c r="O55" s="29">
        <f t="shared" si="4"/>
        <v>11814800.616183143</v>
      </c>
      <c r="P55" s="43">
        <f t="shared" si="5"/>
        <v>10.318221157619281</v>
      </c>
      <c r="Q55" s="43">
        <f t="shared" si="6"/>
        <v>11.814800616183144</v>
      </c>
      <c r="R55" s="29"/>
      <c r="S55" s="10"/>
    </row>
    <row r="56" spans="1:19" x14ac:dyDescent="0.55000000000000004">
      <c r="A56" s="3" t="s">
        <v>10</v>
      </c>
      <c r="B56" s="3">
        <v>2024</v>
      </c>
      <c r="C56" s="5">
        <v>3510.3096691325213</v>
      </c>
      <c r="D56" s="46">
        <v>3528.5044519490607</v>
      </c>
      <c r="E56" s="5">
        <v>1016.6282487723257</v>
      </c>
      <c r="F56" s="46">
        <v>1024.5244447414018</v>
      </c>
      <c r="G56" s="41">
        <v>3490</v>
      </c>
      <c r="H56" s="29">
        <v>1025</v>
      </c>
      <c r="I56" s="29"/>
      <c r="J56" s="7">
        <v>5064677.5471295798</v>
      </c>
      <c r="K56" s="47">
        <v>6144153.1500798352</v>
      </c>
      <c r="L56" s="7">
        <v>5455492.4294489268</v>
      </c>
      <c r="M56" s="47">
        <v>5950685.512339198</v>
      </c>
      <c r="N56" s="29">
        <f t="shared" si="3"/>
        <v>10520169.976578508</v>
      </c>
      <c r="O56" s="29">
        <f t="shared" si="4"/>
        <v>12094838.662419032</v>
      </c>
      <c r="P56" s="43">
        <f t="shared" si="5"/>
        <v>10.520169976578508</v>
      </c>
      <c r="Q56" s="43">
        <f t="shared" si="6"/>
        <v>12.094838662419033</v>
      </c>
      <c r="R56" s="29"/>
      <c r="S56" s="10"/>
    </row>
    <row r="57" spans="1:19" x14ac:dyDescent="0.55000000000000004">
      <c r="A57" s="3" t="s">
        <v>11</v>
      </c>
      <c r="B57" s="3">
        <v>2024</v>
      </c>
      <c r="C57" s="5">
        <v>3521.2016003256972</v>
      </c>
      <c r="D57" s="46">
        <v>3537.5090172816263</v>
      </c>
      <c r="E57" s="5">
        <v>1010.2183140678707</v>
      </c>
      <c r="F57" s="46">
        <v>1020.3228763062931</v>
      </c>
      <c r="G57" s="41">
        <v>3490</v>
      </c>
      <c r="H57" s="29">
        <v>1025</v>
      </c>
      <c r="I57" s="29"/>
      <c r="J57" s="7">
        <v>5696122.0281205177</v>
      </c>
      <c r="K57" s="47">
        <v>6724975.9838205222</v>
      </c>
      <c r="L57" s="7">
        <v>5067551.0393698355</v>
      </c>
      <c r="M57" s="47">
        <v>5684808.2855370082</v>
      </c>
      <c r="N57" s="29">
        <f t="shared" si="3"/>
        <v>10763673.067490354</v>
      </c>
      <c r="O57" s="29">
        <f t="shared" si="4"/>
        <v>12409784.26935753</v>
      </c>
      <c r="P57" s="43">
        <f t="shared" si="5"/>
        <v>10.763673067490354</v>
      </c>
      <c r="Q57" s="43">
        <f t="shared" si="6"/>
        <v>12.40978426935753</v>
      </c>
      <c r="R57" s="29"/>
      <c r="S57" s="10"/>
    </row>
    <row r="58" spans="1:19" x14ac:dyDescent="0.55000000000000004">
      <c r="A58" s="3" t="s">
        <v>12</v>
      </c>
      <c r="B58" s="3">
        <v>2024</v>
      </c>
      <c r="C58" s="5">
        <v>3517.1596798272708</v>
      </c>
      <c r="D58" s="46">
        <v>3532.8480684733104</v>
      </c>
      <c r="E58" s="5">
        <v>1005.1121370561574</v>
      </c>
      <c r="F58" s="46">
        <v>1017.0614107600783</v>
      </c>
      <c r="G58" s="41">
        <v>3490</v>
      </c>
      <c r="H58" s="29">
        <v>1025</v>
      </c>
      <c r="I58" s="29"/>
      <c r="J58" s="7">
        <v>5456873.6987367431</v>
      </c>
      <c r="K58" s="47">
        <v>6420427.2701868564</v>
      </c>
      <c r="L58" s="7">
        <v>4767553.1735312436</v>
      </c>
      <c r="M58" s="47">
        <v>5482158.5526107494</v>
      </c>
      <c r="N58" s="29">
        <f t="shared" si="3"/>
        <v>10224426.872267988</v>
      </c>
      <c r="O58" s="29">
        <f t="shared" si="4"/>
        <v>11902585.822797606</v>
      </c>
      <c r="P58" s="43">
        <f t="shared" si="5"/>
        <v>10.224426872267987</v>
      </c>
      <c r="Q58" s="43">
        <f t="shared" si="6"/>
        <v>11.902585822797606</v>
      </c>
      <c r="R58" s="29"/>
      <c r="S58" s="10"/>
    </row>
    <row r="59" spans="1:19" x14ac:dyDescent="0.55000000000000004">
      <c r="A59" s="3" t="s">
        <v>13</v>
      </c>
      <c r="B59" s="3">
        <v>2024</v>
      </c>
      <c r="C59" s="5">
        <v>3506.7636880581936</v>
      </c>
      <c r="D59" s="46">
        <v>3525.1683427270355</v>
      </c>
      <c r="E59" s="5">
        <v>1005.9666240086659</v>
      </c>
      <c r="F59" s="46">
        <v>1016.3182584864708</v>
      </c>
      <c r="G59" s="41">
        <v>3490</v>
      </c>
      <c r="H59" s="29">
        <v>1025</v>
      </c>
      <c r="I59" s="29"/>
      <c r="J59" s="7">
        <v>4868187.3464972097</v>
      </c>
      <c r="K59" s="47">
        <v>5936930.1896274481</v>
      </c>
      <c r="L59" s="7">
        <v>4817187.9190959893</v>
      </c>
      <c r="M59" s="47">
        <v>5436443.6154504949</v>
      </c>
      <c r="N59" s="29">
        <f t="shared" si="3"/>
        <v>9685375.2655931991</v>
      </c>
      <c r="O59" s="29">
        <f t="shared" si="4"/>
        <v>11373373.805077944</v>
      </c>
      <c r="P59" s="43">
        <f t="shared" si="5"/>
        <v>9.6853752655931995</v>
      </c>
      <c r="Q59" s="43">
        <f t="shared" si="6"/>
        <v>11.373373805077945</v>
      </c>
      <c r="R59" s="29"/>
      <c r="S59" s="10"/>
    </row>
    <row r="60" spans="1:19" x14ac:dyDescent="0.55000000000000004">
      <c r="A60" s="3" t="s">
        <v>14</v>
      </c>
      <c r="B60" s="3">
        <v>2024</v>
      </c>
      <c r="C60" s="5">
        <v>3504.4260428155953</v>
      </c>
      <c r="D60" s="46">
        <v>3523.5768556562466</v>
      </c>
      <c r="E60" s="5">
        <v>1004.6781513152645</v>
      </c>
      <c r="F60" s="46">
        <v>1014.4033614848125</v>
      </c>
      <c r="G60" s="41">
        <v>3490</v>
      </c>
      <c r="H60" s="29">
        <v>1025</v>
      </c>
      <c r="I60" s="29"/>
      <c r="J60" s="7">
        <v>4741085.5635646097</v>
      </c>
      <c r="K60" s="47">
        <v>5839580.7700619809</v>
      </c>
      <c r="L60" s="7">
        <v>4742431.3409827864</v>
      </c>
      <c r="M60" s="47">
        <v>5319412.6976009682</v>
      </c>
      <c r="N60" s="29">
        <f t="shared" si="3"/>
        <v>9483516.904547397</v>
      </c>
      <c r="O60" s="29">
        <f t="shared" si="4"/>
        <v>11158993.467662949</v>
      </c>
      <c r="P60" s="43">
        <f t="shared" si="5"/>
        <v>9.4835169045473968</v>
      </c>
      <c r="Q60" s="43">
        <f t="shared" si="6"/>
        <v>11.158993467662949</v>
      </c>
      <c r="R60" s="29"/>
      <c r="S60" s="10"/>
    </row>
    <row r="61" spans="1:19" x14ac:dyDescent="0.55000000000000004">
      <c r="A61" s="3" t="s">
        <v>15</v>
      </c>
      <c r="B61" s="3">
        <v>2024</v>
      </c>
      <c r="C61" s="5">
        <v>3498.6293080379573</v>
      </c>
      <c r="D61" s="46">
        <v>3521.5791419105672</v>
      </c>
      <c r="E61" s="5">
        <v>1007.8466576978035</v>
      </c>
      <c r="F61" s="46">
        <v>1011.2950179130995</v>
      </c>
      <c r="G61" s="41">
        <v>3490</v>
      </c>
      <c r="H61" s="29">
        <v>1025</v>
      </c>
      <c r="I61" s="29"/>
      <c r="J61" s="7">
        <v>4434234.2829644065</v>
      </c>
      <c r="K61" s="47">
        <v>5718774.3842783673</v>
      </c>
      <c r="L61" s="7">
        <v>4927206.1528460979</v>
      </c>
      <c r="M61" s="47">
        <v>5131837.5922064856</v>
      </c>
      <c r="N61" s="29">
        <f t="shared" si="3"/>
        <v>9361440.4358105045</v>
      </c>
      <c r="O61" s="29">
        <f t="shared" si="4"/>
        <v>10850611.976484854</v>
      </c>
      <c r="P61" s="43">
        <f t="shared" si="5"/>
        <v>9.3614404358105041</v>
      </c>
      <c r="Q61" s="43">
        <f t="shared" si="6"/>
        <v>10.850611976484855</v>
      </c>
      <c r="R61" s="29"/>
      <c r="S61" s="10"/>
    </row>
    <row r="62" spans="1:19" x14ac:dyDescent="0.55000000000000004">
      <c r="A62" s="3" t="s">
        <v>16</v>
      </c>
      <c r="B62" s="3">
        <v>2024</v>
      </c>
      <c r="C62" s="5">
        <v>3493.9181229108826</v>
      </c>
      <c r="D62" s="46">
        <v>3520.260655129915</v>
      </c>
      <c r="E62" s="5">
        <v>1009.7645517991353</v>
      </c>
      <c r="F62" s="46">
        <v>1010.9377395528639</v>
      </c>
      <c r="G62" s="41">
        <v>3490</v>
      </c>
      <c r="H62" s="29">
        <v>1025</v>
      </c>
      <c r="I62" s="29"/>
      <c r="J62" s="7">
        <v>4192796.0458490374</v>
      </c>
      <c r="K62" s="47">
        <v>5639892.9090054678</v>
      </c>
      <c r="L62" s="7">
        <v>5040564.8477650397</v>
      </c>
      <c r="M62" s="47">
        <v>5110461.6777432933</v>
      </c>
      <c r="N62" s="29">
        <f t="shared" si="3"/>
        <v>9233360.8936140761</v>
      </c>
      <c r="O62" s="29">
        <f t="shared" si="4"/>
        <v>10750354.58674876</v>
      </c>
      <c r="P62" s="43">
        <f t="shared" si="5"/>
        <v>9.2333608936140763</v>
      </c>
      <c r="Q62" s="43">
        <f t="shared" si="6"/>
        <v>10.75035458674876</v>
      </c>
      <c r="R62" s="29"/>
      <c r="S62" s="10"/>
    </row>
    <row r="63" spans="1:19" x14ac:dyDescent="0.55000000000000004">
      <c r="A63" s="3" t="s">
        <v>17</v>
      </c>
      <c r="B63" s="3">
        <v>2024</v>
      </c>
      <c r="C63" s="5">
        <v>3486.3388519704254</v>
      </c>
      <c r="D63" s="46">
        <v>3516.3752525098421</v>
      </c>
      <c r="E63" s="5">
        <v>1012.6929998746147</v>
      </c>
      <c r="F63" s="46">
        <v>1012.7774954873623</v>
      </c>
      <c r="G63" s="41">
        <v>3490</v>
      </c>
      <c r="H63" s="29">
        <v>1025</v>
      </c>
      <c r="I63" s="29"/>
      <c r="J63" s="7">
        <v>3818612.373762317</v>
      </c>
      <c r="K63" s="47">
        <v>5411116.665093842</v>
      </c>
      <c r="L63" s="7">
        <v>5215835.3664370086</v>
      </c>
      <c r="M63" s="47">
        <v>5220931.9728067238</v>
      </c>
      <c r="N63" s="29">
        <f t="shared" si="3"/>
        <v>9034447.7401993256</v>
      </c>
      <c r="O63" s="29">
        <f t="shared" si="4"/>
        <v>10632048.637900565</v>
      </c>
      <c r="P63" s="43">
        <f t="shared" si="5"/>
        <v>9.0344477401993259</v>
      </c>
      <c r="Q63" s="43">
        <f t="shared" si="6"/>
        <v>10.632048637900565</v>
      </c>
      <c r="R63" s="29"/>
      <c r="S63" s="10"/>
    </row>
    <row r="64" spans="1:19" x14ac:dyDescent="0.55000000000000004">
      <c r="A64" s="3" t="s">
        <v>6</v>
      </c>
      <c r="B64" s="3">
        <v>2025</v>
      </c>
      <c r="C64" s="5">
        <v>3480.5705301261228</v>
      </c>
      <c r="D64" s="46">
        <v>3511.4813371388373</v>
      </c>
      <c r="E64" s="5">
        <v>1013.1858527117698</v>
      </c>
      <c r="F64" s="46">
        <v>1015.4788348773574</v>
      </c>
      <c r="G64" s="41">
        <v>3490</v>
      </c>
      <c r="H64" s="29">
        <v>1025</v>
      </c>
      <c r="I64" s="29"/>
      <c r="J64" s="7">
        <v>3545590.634270038</v>
      </c>
      <c r="K64" s="47">
        <v>5130573.2076252606</v>
      </c>
      <c r="L64" s="7">
        <v>5245591.1417752998</v>
      </c>
      <c r="M64" s="47">
        <v>5384997.2343089897</v>
      </c>
      <c r="N64" s="29">
        <f t="shared" si="3"/>
        <v>8791181.7760453373</v>
      </c>
      <c r="O64" s="29">
        <f t="shared" si="4"/>
        <v>10515570.44193425</v>
      </c>
      <c r="P64" s="43">
        <f t="shared" si="5"/>
        <v>8.7911817760453381</v>
      </c>
      <c r="Q64" s="43">
        <f t="shared" si="6"/>
        <v>10.51557044193425</v>
      </c>
      <c r="R64" s="29"/>
      <c r="S64" s="10"/>
    </row>
    <row r="65" spans="1:19" x14ac:dyDescent="0.55000000000000004">
      <c r="A65" s="3" t="s">
        <v>7</v>
      </c>
      <c r="B65" s="3">
        <v>2025</v>
      </c>
      <c r="C65" s="5">
        <v>3475.8733513484053</v>
      </c>
      <c r="D65" s="46">
        <v>3507.5811398288629</v>
      </c>
      <c r="E65" s="5">
        <v>1012.4115270467084</v>
      </c>
      <c r="F65" s="46">
        <v>1015.0586588783509</v>
      </c>
      <c r="G65" s="41">
        <v>3490</v>
      </c>
      <c r="H65" s="29">
        <v>1025</v>
      </c>
      <c r="I65" s="29"/>
      <c r="J65" s="7">
        <v>3330699.0955408877</v>
      </c>
      <c r="K65" s="47">
        <v>4913083.8230178356</v>
      </c>
      <c r="L65" s="7">
        <v>5198871.2901840741</v>
      </c>
      <c r="M65" s="47">
        <v>5359332.8842896726</v>
      </c>
      <c r="N65" s="29">
        <f t="shared" si="3"/>
        <v>8529570.3857249618</v>
      </c>
      <c r="O65" s="29">
        <f t="shared" si="4"/>
        <v>10272416.707307508</v>
      </c>
      <c r="P65" s="43">
        <f t="shared" si="5"/>
        <v>8.529570385724961</v>
      </c>
      <c r="Q65" s="43">
        <f t="shared" si="6"/>
        <v>10.272416707307508</v>
      </c>
      <c r="R65" s="29"/>
      <c r="S65" s="10"/>
    </row>
    <row r="66" spans="1:19" x14ac:dyDescent="0.55000000000000004">
      <c r="A66" s="3" t="s">
        <v>8</v>
      </c>
      <c r="B66" s="3">
        <v>2025</v>
      </c>
      <c r="C66" s="5">
        <v>3475.2769787844654</v>
      </c>
      <c r="D66" s="46">
        <v>3506.9802312872162</v>
      </c>
      <c r="E66" s="5">
        <v>1007.7728461057256</v>
      </c>
      <c r="F66" s="46">
        <v>1012.7803576727752</v>
      </c>
      <c r="G66" s="41">
        <v>3490</v>
      </c>
      <c r="H66" s="29">
        <v>1025</v>
      </c>
      <c r="I66" s="29"/>
      <c r="J66" s="7">
        <v>3303884.4043900562</v>
      </c>
      <c r="K66" s="47">
        <v>4880049.3420546651</v>
      </c>
      <c r="L66" s="7">
        <v>4922867.8027101308</v>
      </c>
      <c r="M66" s="47">
        <v>5221104.614106453</v>
      </c>
      <c r="N66" s="29">
        <f t="shared" si="3"/>
        <v>8226752.2071001865</v>
      </c>
      <c r="O66" s="29">
        <f t="shared" si="4"/>
        <v>10101153.956161119</v>
      </c>
      <c r="P66" s="43">
        <f t="shared" si="5"/>
        <v>8.2267522071001871</v>
      </c>
      <c r="Q66" s="43">
        <f t="shared" si="6"/>
        <v>10.101153956161118</v>
      </c>
      <c r="R66" s="29"/>
      <c r="S66" s="10"/>
    </row>
    <row r="67" spans="1:19" x14ac:dyDescent="0.55000000000000004">
      <c r="A67" s="3" t="s">
        <v>9</v>
      </c>
      <c r="B67" s="3">
        <v>2025</v>
      </c>
      <c r="C67" s="5">
        <v>3478.8724623841426</v>
      </c>
      <c r="D67" s="46">
        <v>3509.9016204295517</v>
      </c>
      <c r="E67" s="5">
        <v>1002.0233705609794</v>
      </c>
      <c r="F67" s="46">
        <v>1008.204391792777</v>
      </c>
      <c r="G67" s="41">
        <v>3490</v>
      </c>
      <c r="H67" s="29">
        <v>1025</v>
      </c>
      <c r="I67" s="29"/>
      <c r="J67" s="7">
        <v>3467153.1872797818</v>
      </c>
      <c r="K67" s="47">
        <v>5041836.2506427979</v>
      </c>
      <c r="L67" s="7">
        <v>4590003.8046562159</v>
      </c>
      <c r="M67" s="47">
        <v>4948264.6259155162</v>
      </c>
      <c r="N67" s="29">
        <f t="shared" si="3"/>
        <v>8057156.9919359982</v>
      </c>
      <c r="O67" s="29">
        <f t="shared" si="4"/>
        <v>9990100.876558315</v>
      </c>
      <c r="P67" s="43">
        <f t="shared" si="5"/>
        <v>8.0571569919359973</v>
      </c>
      <c r="Q67" s="43">
        <f t="shared" si="6"/>
        <v>9.9901008765583157</v>
      </c>
      <c r="R67" s="29"/>
      <c r="S67" s="10"/>
    </row>
    <row r="68" spans="1:19" x14ac:dyDescent="0.55000000000000004">
      <c r="A68" s="3" t="s">
        <v>10</v>
      </c>
      <c r="B68" s="3">
        <v>2025</v>
      </c>
      <c r="C68" s="5">
        <v>3484.5656753889275</v>
      </c>
      <c r="D68" s="46">
        <v>3514.563789735832</v>
      </c>
      <c r="E68" s="5">
        <v>996.77892767254878</v>
      </c>
      <c r="F68" s="46">
        <v>1004.8130845456449</v>
      </c>
      <c r="G68" s="41">
        <v>3490</v>
      </c>
      <c r="H68" s="29">
        <v>1025</v>
      </c>
      <c r="I68" s="29"/>
      <c r="J68" s="7">
        <v>3733600.6372550912</v>
      </c>
      <c r="K68" s="47">
        <v>5306284.0479751853</v>
      </c>
      <c r="L68" s="7">
        <v>4295206.4237321382</v>
      </c>
      <c r="M68" s="47">
        <v>4750236.6886273753</v>
      </c>
      <c r="N68" s="29">
        <f t="shared" si="3"/>
        <v>8028807.0609872295</v>
      </c>
      <c r="O68" s="29">
        <f t="shared" si="4"/>
        <v>10056520.73660256</v>
      </c>
      <c r="P68" s="43">
        <f t="shared" si="5"/>
        <v>8.02880706098723</v>
      </c>
      <c r="Q68" s="43">
        <f t="shared" si="6"/>
        <v>10.056520736602559</v>
      </c>
      <c r="R68" s="29"/>
      <c r="S68" s="10"/>
    </row>
    <row r="69" spans="1:19" x14ac:dyDescent="0.55000000000000004">
      <c r="A69" s="3" t="s">
        <v>11</v>
      </c>
      <c r="B69" s="3">
        <v>2025</v>
      </c>
      <c r="C69" s="5">
        <v>3481.8098059638378</v>
      </c>
      <c r="D69" s="46">
        <v>3512.1826326246401</v>
      </c>
      <c r="E69" s="5">
        <v>989.68534929476914</v>
      </c>
      <c r="F69" s="46">
        <v>999.67909847983083</v>
      </c>
      <c r="G69" s="41">
        <v>3490</v>
      </c>
      <c r="H69" s="29">
        <v>1025</v>
      </c>
      <c r="I69" s="29"/>
      <c r="J69" s="7">
        <v>3603393.1704215733</v>
      </c>
      <c r="K69" s="47">
        <v>5170261.4967628093</v>
      </c>
      <c r="L69" s="7">
        <v>3909025.8077096445</v>
      </c>
      <c r="M69" s="47">
        <v>4457233.6026114337</v>
      </c>
      <c r="N69" s="29">
        <f t="shared" si="3"/>
        <v>7512418.9781312179</v>
      </c>
      <c r="O69" s="29">
        <f t="shared" si="4"/>
        <v>9627495.0993742421</v>
      </c>
      <c r="P69" s="43">
        <f t="shared" si="5"/>
        <v>7.5124189781312181</v>
      </c>
      <c r="Q69" s="43">
        <f t="shared" si="6"/>
        <v>9.6274950993742419</v>
      </c>
      <c r="R69" s="29"/>
      <c r="S69" s="10"/>
    </row>
    <row r="70" spans="1:19" x14ac:dyDescent="0.55000000000000004">
      <c r="A70" s="3" t="s">
        <v>12</v>
      </c>
      <c r="B70" s="3">
        <v>2025</v>
      </c>
      <c r="C70" s="5">
        <v>3473.4804247748757</v>
      </c>
      <c r="D70" s="46">
        <v>3505.1240316999465</v>
      </c>
      <c r="E70" s="5">
        <v>984.39656245538959</v>
      </c>
      <c r="F70" s="46">
        <v>995.27026146359447</v>
      </c>
      <c r="G70" s="41">
        <v>3490</v>
      </c>
      <c r="H70" s="29">
        <v>1025</v>
      </c>
      <c r="I70" s="29"/>
      <c r="J70" s="7">
        <v>3223727.3882152168</v>
      </c>
      <c r="K70" s="47">
        <v>4778834.6125107901</v>
      </c>
      <c r="L70" s="7">
        <v>3630663.3489393597</v>
      </c>
      <c r="M70" s="47">
        <v>4211870.2452040408</v>
      </c>
      <c r="N70" s="29">
        <f t="shared" si="3"/>
        <v>6854390.7371545769</v>
      </c>
      <c r="O70" s="29">
        <f t="shared" si="4"/>
        <v>8990704.8577148318</v>
      </c>
      <c r="P70" s="43">
        <f t="shared" si="5"/>
        <v>6.8543907371545769</v>
      </c>
      <c r="Q70" s="43">
        <f t="shared" si="6"/>
        <v>8.9907048577148316</v>
      </c>
      <c r="R70" s="29"/>
      <c r="S70" s="10"/>
    </row>
    <row r="71" spans="1:19" x14ac:dyDescent="0.55000000000000004">
      <c r="A71" s="3" t="s">
        <v>13</v>
      </c>
      <c r="B71" s="3">
        <v>2025</v>
      </c>
      <c r="C71" s="5">
        <v>3462.7502301912973</v>
      </c>
      <c r="D71" s="46">
        <v>3496.1176807377647</v>
      </c>
      <c r="E71" s="5">
        <v>981.16390842381497</v>
      </c>
      <c r="F71" s="46">
        <v>993.10864804292078</v>
      </c>
      <c r="G71" s="41">
        <v>3490</v>
      </c>
      <c r="H71" s="29">
        <v>1025</v>
      </c>
      <c r="I71" s="29"/>
      <c r="J71" s="7">
        <v>2764904.5829379102</v>
      </c>
      <c r="K71" s="47">
        <v>4304675.3821856016</v>
      </c>
      <c r="L71" s="7">
        <v>3464645.9387721801</v>
      </c>
      <c r="M71" s="47">
        <v>4093595.4513448654</v>
      </c>
      <c r="N71" s="29">
        <f t="shared" si="3"/>
        <v>6229550.5217100903</v>
      </c>
      <c r="O71" s="29">
        <f t="shared" si="4"/>
        <v>8398270.833530467</v>
      </c>
      <c r="P71" s="43">
        <f t="shared" si="5"/>
        <v>6.2295505217100899</v>
      </c>
      <c r="Q71" s="43">
        <f t="shared" si="6"/>
        <v>8.3982708335304679</v>
      </c>
      <c r="R71" s="29"/>
      <c r="S71" s="10"/>
    </row>
    <row r="72" spans="1:19" x14ac:dyDescent="0.55000000000000004">
      <c r="A72" s="3" t="s">
        <v>14</v>
      </c>
      <c r="B72" s="3">
        <v>2025</v>
      </c>
      <c r="C72" s="5">
        <v>3457.9766030272253</v>
      </c>
      <c r="D72" s="46">
        <v>3492.2600666624671</v>
      </c>
      <c r="E72" s="5">
        <v>979.56448670888813</v>
      </c>
      <c r="F72" s="46">
        <v>990.64336892067979</v>
      </c>
      <c r="G72" s="41">
        <v>3490</v>
      </c>
      <c r="H72" s="29">
        <v>1025</v>
      </c>
      <c r="I72" s="29"/>
      <c r="J72" s="7">
        <v>2571689.7781855562</v>
      </c>
      <c r="K72" s="47">
        <v>4109442.6091219401</v>
      </c>
      <c r="L72" s="7">
        <v>3383654.8703570799</v>
      </c>
      <c r="M72" s="47">
        <v>3960339.4988459647</v>
      </c>
      <c r="N72" s="29">
        <f t="shared" si="3"/>
        <v>5955344.6485426361</v>
      </c>
      <c r="O72" s="29">
        <f t="shared" si="4"/>
        <v>8069782.1079679048</v>
      </c>
      <c r="P72" s="43">
        <f t="shared" si="5"/>
        <v>5.9553446485426358</v>
      </c>
      <c r="Q72" s="43">
        <f t="shared" si="6"/>
        <v>8.0697821079679048</v>
      </c>
      <c r="R72" s="29"/>
      <c r="S72" s="10"/>
    </row>
    <row r="73" spans="1:19" x14ac:dyDescent="0.55000000000000004">
      <c r="A73" s="3" t="s">
        <v>15</v>
      </c>
      <c r="B73" s="3">
        <v>2025</v>
      </c>
      <c r="C73" s="5">
        <v>3456.3257209629874</v>
      </c>
      <c r="D73" s="46">
        <v>3494.6280106095246</v>
      </c>
      <c r="E73" s="5">
        <v>986.27750232304572</v>
      </c>
      <c r="F73" s="46">
        <v>988.90524488174367</v>
      </c>
      <c r="G73" s="41">
        <v>3490</v>
      </c>
      <c r="H73" s="29">
        <v>1025</v>
      </c>
      <c r="I73" s="29"/>
      <c r="J73" s="7">
        <v>2506396.4318984007</v>
      </c>
      <c r="K73" s="47">
        <v>4228744.0568513926</v>
      </c>
      <c r="L73" s="7">
        <v>3728705.0117183058</v>
      </c>
      <c r="M73" s="47">
        <v>3867438.3339953832</v>
      </c>
      <c r="N73" s="29">
        <f t="shared" si="3"/>
        <v>6235101.4436167069</v>
      </c>
      <c r="O73" s="29">
        <f t="shared" si="4"/>
        <v>8096182.3908467758</v>
      </c>
      <c r="P73" s="43">
        <f t="shared" si="5"/>
        <v>6.2351014436167072</v>
      </c>
      <c r="Q73" s="43">
        <f t="shared" si="6"/>
        <v>8.096182390846776</v>
      </c>
      <c r="R73" s="29"/>
      <c r="S73" s="10"/>
    </row>
    <row r="74" spans="1:19" x14ac:dyDescent="0.55000000000000004">
      <c r="A74" s="3" t="s">
        <v>16</v>
      </c>
      <c r="B74" s="3">
        <v>2025</v>
      </c>
      <c r="C74" s="5">
        <v>3452.347003782203</v>
      </c>
      <c r="D74" s="46">
        <v>3494.8671614808691</v>
      </c>
      <c r="E74" s="5">
        <v>990.4957722914603</v>
      </c>
      <c r="F74" s="46">
        <v>990.10129356121217</v>
      </c>
      <c r="G74" s="41">
        <v>3490</v>
      </c>
      <c r="H74" s="29">
        <v>1025</v>
      </c>
      <c r="I74" s="29"/>
      <c r="J74" s="7">
        <v>2352190.2864152738</v>
      </c>
      <c r="K74" s="47">
        <v>4240888.5829188945</v>
      </c>
      <c r="L74" s="7">
        <v>3952409.4455547747</v>
      </c>
      <c r="M74" s="47">
        <v>3931270.1193582374</v>
      </c>
      <c r="N74" s="29">
        <f t="shared" si="3"/>
        <v>6304599.7319700485</v>
      </c>
      <c r="O74" s="29">
        <f t="shared" si="4"/>
        <v>8172158.7022771314</v>
      </c>
      <c r="P74" s="43">
        <f t="shared" si="5"/>
        <v>6.3045997319700486</v>
      </c>
      <c r="Q74" s="43">
        <f t="shared" si="6"/>
        <v>8.172158702277132</v>
      </c>
      <c r="R74" s="29"/>
      <c r="S74" s="10"/>
    </row>
    <row r="75" spans="1:19" x14ac:dyDescent="0.55000000000000004">
      <c r="A75" s="3" t="s">
        <v>17</v>
      </c>
      <c r="B75" s="3">
        <v>2025</v>
      </c>
      <c r="C75" s="5">
        <v>3443.8562492226829</v>
      </c>
      <c r="D75" s="46">
        <v>3491.5703475412879</v>
      </c>
      <c r="E75" s="5">
        <v>995.38594755764598</v>
      </c>
      <c r="F75" s="46">
        <v>993.21460949191157</v>
      </c>
      <c r="G75" s="41">
        <v>3490</v>
      </c>
      <c r="H75" s="29">
        <v>1025</v>
      </c>
      <c r="I75" s="29"/>
      <c r="J75" s="7">
        <v>2038095.1830776641</v>
      </c>
      <c r="K75" s="47">
        <v>4075009.8856227705</v>
      </c>
      <c r="L75" s="7">
        <v>4218235.0627265656</v>
      </c>
      <c r="M75" s="47">
        <v>4099364.6283966172</v>
      </c>
      <c r="N75" s="29">
        <f t="shared" si="3"/>
        <v>6256330.2458042298</v>
      </c>
      <c r="O75" s="29">
        <f t="shared" si="4"/>
        <v>8174374.5140193878</v>
      </c>
      <c r="P75" s="43">
        <f t="shared" si="5"/>
        <v>6.2563302458042296</v>
      </c>
      <c r="Q75" s="43">
        <f t="shared" si="6"/>
        <v>8.1743745140193873</v>
      </c>
      <c r="R75" s="29"/>
      <c r="S75" s="10"/>
    </row>
    <row r="76" spans="1:19" x14ac:dyDescent="0.55000000000000004">
      <c r="A76" s="3" t="s">
        <v>6</v>
      </c>
      <c r="B76" s="3">
        <v>2026</v>
      </c>
      <c r="C76" s="5">
        <v>3443.4812571452744</v>
      </c>
      <c r="D76" s="46">
        <v>3486.2102833904487</v>
      </c>
      <c r="E76" s="5">
        <v>1004.565274955448</v>
      </c>
      <c r="F76" s="46">
        <v>1006.8051660683639</v>
      </c>
      <c r="G76" s="41">
        <v>3490</v>
      </c>
      <c r="H76" s="29">
        <v>1025</v>
      </c>
      <c r="I76" s="29"/>
      <c r="J76" s="7">
        <v>2024687.8867580984</v>
      </c>
      <c r="K76" s="47">
        <v>3812417.3378780894</v>
      </c>
      <c r="L76" s="7">
        <v>4735901.8950728448</v>
      </c>
      <c r="M76" s="47">
        <v>4866127.8393529588</v>
      </c>
      <c r="N76" s="29">
        <f t="shared" si="3"/>
        <v>6760589.7818309432</v>
      </c>
      <c r="O76" s="29">
        <f t="shared" si="4"/>
        <v>8678545.1772310473</v>
      </c>
      <c r="P76" s="43">
        <f t="shared" si="5"/>
        <v>6.7605897818309435</v>
      </c>
      <c r="Q76" s="43">
        <f t="shared" si="6"/>
        <v>8.6785451772310473</v>
      </c>
      <c r="R76" s="29"/>
      <c r="S76" s="10"/>
    </row>
    <row r="77" spans="1:19" x14ac:dyDescent="0.55000000000000004">
      <c r="A77" s="3" t="s">
        <v>7</v>
      </c>
      <c r="B77" s="3">
        <v>2026</v>
      </c>
      <c r="C77" s="5">
        <v>3441.3817745815713</v>
      </c>
      <c r="D77" s="46">
        <v>3480.269995335907</v>
      </c>
      <c r="E77" s="5">
        <v>1010.6177717304763</v>
      </c>
      <c r="F77" s="46">
        <v>1014.0024206771728</v>
      </c>
      <c r="G77" s="41">
        <v>3490</v>
      </c>
      <c r="H77" s="29">
        <v>1025</v>
      </c>
      <c r="I77" s="29"/>
      <c r="J77" s="7">
        <v>1950397.848594872</v>
      </c>
      <c r="K77" s="47">
        <v>3531649.6564128455</v>
      </c>
      <c r="L77" s="7">
        <v>5091357.6789398165</v>
      </c>
      <c r="M77" s="47">
        <v>5295045.1190758543</v>
      </c>
      <c r="N77" s="29">
        <f t="shared" si="3"/>
        <v>7041755.5275346888</v>
      </c>
      <c r="O77" s="29">
        <f t="shared" si="4"/>
        <v>8826694.7754887007</v>
      </c>
      <c r="P77" s="43">
        <f t="shared" si="5"/>
        <v>7.041755527534689</v>
      </c>
      <c r="Q77" s="43">
        <f t="shared" si="6"/>
        <v>8.8266947754887006</v>
      </c>
      <c r="R77" s="29"/>
      <c r="S77" s="10"/>
    </row>
    <row r="78" spans="1:19" x14ac:dyDescent="0.55000000000000004">
      <c r="A78" s="3" t="s">
        <v>8</v>
      </c>
      <c r="B78" s="3">
        <v>2026</v>
      </c>
      <c r="C78" s="5">
        <v>3442.4389939746593</v>
      </c>
      <c r="D78" s="46">
        <v>3476.099816108584</v>
      </c>
      <c r="E78" s="5">
        <v>1011.2724000784991</v>
      </c>
      <c r="F78" s="46">
        <v>1017.7471442964147</v>
      </c>
      <c r="G78" s="41">
        <v>3490</v>
      </c>
      <c r="H78" s="29">
        <v>1025</v>
      </c>
      <c r="I78" s="29"/>
      <c r="J78" s="7">
        <v>1987651.4823086839</v>
      </c>
      <c r="K78" s="47">
        <v>3340908.9063382354</v>
      </c>
      <c r="L78" s="7">
        <v>5130483.7790986458</v>
      </c>
      <c r="M78" s="47">
        <v>5524500.8861560617</v>
      </c>
      <c r="N78" s="29">
        <f t="shared" si="3"/>
        <v>7118135.2614073297</v>
      </c>
      <c r="O78" s="29">
        <f t="shared" si="4"/>
        <v>8865409.792494297</v>
      </c>
      <c r="P78" s="43">
        <f t="shared" si="5"/>
        <v>7.1181352614073301</v>
      </c>
      <c r="Q78" s="43">
        <f t="shared" si="6"/>
        <v>8.8654097924942974</v>
      </c>
      <c r="R78" s="29"/>
      <c r="S78" s="10"/>
    </row>
    <row r="79" spans="1:19" x14ac:dyDescent="0.55000000000000004">
      <c r="A79" s="3" t="s">
        <v>9</v>
      </c>
      <c r="B79" s="3">
        <v>2026</v>
      </c>
      <c r="C79" s="5">
        <v>3456.678397976591</v>
      </c>
      <c r="D79" s="46">
        <v>3483.3948355477055</v>
      </c>
      <c r="E79" s="5">
        <v>1007.4041988932927</v>
      </c>
      <c r="F79" s="46">
        <v>1018.5427357254316</v>
      </c>
      <c r="G79" s="41">
        <v>3490</v>
      </c>
      <c r="H79" s="29">
        <v>1025</v>
      </c>
      <c r="I79" s="29"/>
      <c r="J79" s="7">
        <v>2520281.6703228899</v>
      </c>
      <c r="K79" s="47">
        <v>3677998.0724623604</v>
      </c>
      <c r="L79" s="7">
        <v>4901214.7559203878</v>
      </c>
      <c r="M79" s="47">
        <v>5573794.0253355717</v>
      </c>
      <c r="N79" s="29">
        <f t="shared" si="3"/>
        <v>7421496.4262432773</v>
      </c>
      <c r="O79" s="29">
        <f t="shared" si="4"/>
        <v>9251792.0977979321</v>
      </c>
      <c r="P79" s="43">
        <f t="shared" si="5"/>
        <v>7.4214964262432774</v>
      </c>
      <c r="Q79" s="43">
        <f t="shared" si="6"/>
        <v>9.2517920977979315</v>
      </c>
      <c r="R79" s="29"/>
      <c r="S79" s="10"/>
    </row>
    <row r="80" spans="1:19" x14ac:dyDescent="0.55000000000000004">
      <c r="A80" s="3" t="s">
        <v>10</v>
      </c>
      <c r="B80" s="3">
        <v>2026</v>
      </c>
      <c r="C80" s="5">
        <v>3495.5826936632784</v>
      </c>
      <c r="D80" s="46">
        <v>3513.4023685213238</v>
      </c>
      <c r="E80" s="5">
        <v>1004.9560425251295</v>
      </c>
      <c r="F80" s="46">
        <v>1020.9445860248049</v>
      </c>
      <c r="G80" s="41">
        <v>3490</v>
      </c>
      <c r="H80" s="29">
        <v>1025</v>
      </c>
      <c r="I80" s="29"/>
      <c r="J80" s="7">
        <v>4277326.2959072413</v>
      </c>
      <c r="K80" s="47">
        <v>5239686.7005869402</v>
      </c>
      <c r="L80" s="7">
        <v>4758506.2359086433</v>
      </c>
      <c r="M80" s="47">
        <v>5723802.8864329103</v>
      </c>
      <c r="N80" s="29">
        <f t="shared" si="3"/>
        <v>9035832.5318158846</v>
      </c>
      <c r="O80" s="29">
        <f t="shared" si="4"/>
        <v>10963489.58701985</v>
      </c>
      <c r="P80" s="43">
        <f t="shared" si="5"/>
        <v>9.0358325318158847</v>
      </c>
      <c r="Q80" s="43">
        <f t="shared" si="6"/>
        <v>10.963489587019849</v>
      </c>
      <c r="R80" s="29"/>
      <c r="S80" s="10"/>
    </row>
    <row r="81" spans="1:19" x14ac:dyDescent="0.55000000000000004">
      <c r="A81" s="3" t="s">
        <v>11</v>
      </c>
      <c r="B81" s="3">
        <v>2026</v>
      </c>
      <c r="C81" s="5">
        <v>3527.9571998428346</v>
      </c>
      <c r="D81" s="46">
        <v>3539.6115849309713</v>
      </c>
      <c r="E81" s="5">
        <v>999.26475559122071</v>
      </c>
      <c r="F81" s="46">
        <v>1020.3198601795805</v>
      </c>
      <c r="G81" s="41">
        <v>3490</v>
      </c>
      <c r="H81" s="29">
        <v>1025</v>
      </c>
      <c r="I81" s="29"/>
      <c r="J81" s="7">
        <v>6109867.2151176482</v>
      </c>
      <c r="K81" s="47">
        <v>6865118.705534826</v>
      </c>
      <c r="L81" s="7">
        <v>4433938.6740029547</v>
      </c>
      <c r="M81" s="47">
        <v>5684619.4458435327</v>
      </c>
      <c r="N81" s="29">
        <f t="shared" ref="N81:N144" si="7">L81+J81</f>
        <v>10543805.889120603</v>
      </c>
      <c r="O81" s="29">
        <f t="shared" ref="O81:O144" si="8">M81+K81</f>
        <v>12549738.15137836</v>
      </c>
      <c r="P81" s="43">
        <f t="shared" ref="P81:P144" si="9">N81/1000000</f>
        <v>10.543805889120604</v>
      </c>
      <c r="Q81" s="43">
        <f t="shared" ref="Q81:Q144" si="10">O81/1000000</f>
        <v>12.54973815137836</v>
      </c>
      <c r="R81" s="29"/>
      <c r="S81" s="10"/>
    </row>
    <row r="82" spans="1:19" x14ac:dyDescent="0.55000000000000004">
      <c r="A82" s="3" t="s">
        <v>12</v>
      </c>
      <c r="B82" s="3">
        <v>2026</v>
      </c>
      <c r="C82" s="5">
        <v>3530.904471718789</v>
      </c>
      <c r="D82" s="46">
        <v>3538.8167123088792</v>
      </c>
      <c r="E82" s="5">
        <v>994.38152252664031</v>
      </c>
      <c r="F82" s="46">
        <v>1020.5456344017746</v>
      </c>
      <c r="G82" s="41">
        <v>3490</v>
      </c>
      <c r="H82" s="29">
        <v>1025</v>
      </c>
      <c r="I82" s="29"/>
      <c r="J82" s="7">
        <v>6295905.7014016667</v>
      </c>
      <c r="K82" s="47">
        <v>6811942.7673798567</v>
      </c>
      <c r="L82" s="7">
        <v>4163078.7278830241</v>
      </c>
      <c r="M82" s="47">
        <v>5698762.2888617823</v>
      </c>
      <c r="N82" s="29">
        <f t="shared" si="7"/>
        <v>10458984.429284692</v>
      </c>
      <c r="O82" s="29">
        <f t="shared" si="8"/>
        <v>12510705.056241639</v>
      </c>
      <c r="P82" s="43">
        <f t="shared" si="9"/>
        <v>10.458984429284692</v>
      </c>
      <c r="Q82" s="43">
        <f t="shared" si="10"/>
        <v>12.510705056241639</v>
      </c>
      <c r="R82" s="29"/>
      <c r="S82" s="10"/>
    </row>
    <row r="83" spans="1:19" x14ac:dyDescent="0.55000000000000004">
      <c r="A83" s="3" t="s">
        <v>13</v>
      </c>
      <c r="B83" s="3">
        <v>2026</v>
      </c>
      <c r="C83" s="5">
        <v>3517.0825201242842</v>
      </c>
      <c r="D83" s="46">
        <v>3530.5483402388127</v>
      </c>
      <c r="E83" s="5">
        <v>1002.8300115029159</v>
      </c>
      <c r="F83" s="46">
        <v>1022.8033079787042</v>
      </c>
      <c r="G83" s="41">
        <v>3490</v>
      </c>
      <c r="H83" s="29">
        <v>1025</v>
      </c>
      <c r="I83" s="29"/>
      <c r="J83" s="7">
        <v>5452359.7696931679</v>
      </c>
      <c r="K83" s="47">
        <v>6273244.741935065</v>
      </c>
      <c r="L83" s="7">
        <v>4636091.8982888693</v>
      </c>
      <c r="M83" s="47">
        <v>5841116.2663062299</v>
      </c>
      <c r="N83" s="29">
        <f t="shared" si="7"/>
        <v>10088451.667982038</v>
      </c>
      <c r="O83" s="29">
        <f t="shared" si="8"/>
        <v>12114361.008241296</v>
      </c>
      <c r="P83" s="43">
        <f t="shared" si="9"/>
        <v>10.088451667982039</v>
      </c>
      <c r="Q83" s="43">
        <f t="shared" si="10"/>
        <v>12.114361008241296</v>
      </c>
      <c r="R83" s="29"/>
      <c r="S83" s="10"/>
    </row>
    <row r="84" spans="1:19" x14ac:dyDescent="0.55000000000000004">
      <c r="A84" s="3" t="s">
        <v>14</v>
      </c>
      <c r="B84" s="3">
        <v>2026</v>
      </c>
      <c r="C84" s="5">
        <v>3508.302211772128</v>
      </c>
      <c r="D84" s="46">
        <v>3526.5435748906139</v>
      </c>
      <c r="E84" s="5">
        <v>1008.13168766842</v>
      </c>
      <c r="F84" s="46">
        <v>1023.2363471619236</v>
      </c>
      <c r="G84" s="41">
        <v>3490</v>
      </c>
      <c r="H84" s="29">
        <v>1025</v>
      </c>
      <c r="I84" s="29"/>
      <c r="J84" s="7">
        <v>4952892.5204876997</v>
      </c>
      <c r="K84" s="47">
        <v>6021829.1518547656</v>
      </c>
      <c r="L84" s="7">
        <v>4943979.8810506659</v>
      </c>
      <c r="M84" s="47">
        <v>5868600.0259743007</v>
      </c>
      <c r="N84" s="29">
        <f t="shared" si="7"/>
        <v>9896872.4015383646</v>
      </c>
      <c r="O84" s="29">
        <f t="shared" si="8"/>
        <v>11890429.177829066</v>
      </c>
      <c r="P84" s="43">
        <f t="shared" si="9"/>
        <v>9.8968724015383653</v>
      </c>
      <c r="Q84" s="43">
        <f t="shared" si="10"/>
        <v>11.890429177829066</v>
      </c>
      <c r="R84" s="29"/>
      <c r="S84" s="10"/>
    </row>
    <row r="85" spans="1:19" x14ac:dyDescent="0.55000000000000004">
      <c r="A85" s="3" t="s">
        <v>15</v>
      </c>
      <c r="B85" s="3">
        <v>2026</v>
      </c>
      <c r="C85" s="5">
        <v>3509.9114457847404</v>
      </c>
      <c r="D85" s="46">
        <v>3528.5875424952142</v>
      </c>
      <c r="E85" s="5">
        <v>1012.2326156577905</v>
      </c>
      <c r="F85" s="46">
        <v>1022.930335108361</v>
      </c>
      <c r="G85" s="41">
        <v>3490</v>
      </c>
      <c r="H85" s="29">
        <v>1025</v>
      </c>
      <c r="I85" s="29"/>
      <c r="J85" s="7">
        <v>5042384.9218608607</v>
      </c>
      <c r="K85" s="47">
        <v>6149376.0456590652</v>
      </c>
      <c r="L85" s="7">
        <v>5188107.623203991</v>
      </c>
      <c r="M85" s="47">
        <v>5849167.4998381324</v>
      </c>
      <c r="N85" s="29">
        <f t="shared" si="7"/>
        <v>10230492.545064852</v>
      </c>
      <c r="O85" s="29">
        <f t="shared" si="8"/>
        <v>11998543.545497198</v>
      </c>
      <c r="P85" s="43">
        <f t="shared" si="9"/>
        <v>10.230492545064852</v>
      </c>
      <c r="Q85" s="43">
        <f t="shared" si="10"/>
        <v>11.998543545497197</v>
      </c>
      <c r="R85" s="29"/>
      <c r="S85" s="10"/>
    </row>
    <row r="86" spans="1:19" x14ac:dyDescent="0.55000000000000004">
      <c r="A86" s="3" t="s">
        <v>16</v>
      </c>
      <c r="B86" s="3">
        <v>2026</v>
      </c>
      <c r="C86" s="5">
        <v>3509.6311826155143</v>
      </c>
      <c r="D86" s="46">
        <v>3528.9446498533775</v>
      </c>
      <c r="E86" s="5">
        <v>1013.6253071182615</v>
      </c>
      <c r="F86" s="46">
        <v>1024.4350720415946</v>
      </c>
      <c r="G86" s="41">
        <v>3490</v>
      </c>
      <c r="H86" s="29">
        <v>1025</v>
      </c>
      <c r="I86" s="29"/>
      <c r="J86" s="7">
        <v>5026734.3594649397</v>
      </c>
      <c r="K86" s="47">
        <v>6171823.0571256299</v>
      </c>
      <c r="L86" s="7">
        <v>5272183.3681232501</v>
      </c>
      <c r="M86" s="47">
        <v>5944975.6095676431</v>
      </c>
      <c r="N86" s="29">
        <f t="shared" si="7"/>
        <v>10298917.72758819</v>
      </c>
      <c r="O86" s="29">
        <f t="shared" si="8"/>
        <v>12116798.666693274</v>
      </c>
      <c r="P86" s="43">
        <f t="shared" si="9"/>
        <v>10.29891772758819</v>
      </c>
      <c r="Q86" s="43">
        <f t="shared" si="10"/>
        <v>12.116798666693274</v>
      </c>
      <c r="R86" s="29"/>
      <c r="S86" s="10"/>
    </row>
    <row r="87" spans="1:19" x14ac:dyDescent="0.55000000000000004">
      <c r="A87" s="3" t="s">
        <v>17</v>
      </c>
      <c r="B87" s="3">
        <v>2026</v>
      </c>
      <c r="C87" s="5">
        <v>3504.7558565181366</v>
      </c>
      <c r="D87" s="46">
        <v>3525.264410093263</v>
      </c>
      <c r="E87" s="5">
        <v>1016.6065666823094</v>
      </c>
      <c r="F87" s="46">
        <v>1027.5695321329852</v>
      </c>
      <c r="G87" s="41">
        <v>3490</v>
      </c>
      <c r="H87" s="29">
        <v>1025</v>
      </c>
      <c r="I87" s="29"/>
      <c r="J87" s="7">
        <v>4758905.4412328722</v>
      </c>
      <c r="K87" s="47">
        <v>5942838.8245153613</v>
      </c>
      <c r="L87" s="7">
        <v>5454158.1136293244</v>
      </c>
      <c r="M87" s="47">
        <v>6146798.5823304588</v>
      </c>
      <c r="N87" s="29">
        <f t="shared" si="7"/>
        <v>10213063.554862197</v>
      </c>
      <c r="O87" s="29">
        <f t="shared" si="8"/>
        <v>12089637.406845819</v>
      </c>
      <c r="P87" s="43">
        <f t="shared" si="9"/>
        <v>10.213063554862197</v>
      </c>
      <c r="Q87" s="43">
        <f t="shared" si="10"/>
        <v>12.089637406845819</v>
      </c>
      <c r="R87" s="29"/>
      <c r="S87" s="10"/>
    </row>
    <row r="88" spans="1:19" x14ac:dyDescent="0.55000000000000004">
      <c r="A88" s="3" t="s">
        <v>6</v>
      </c>
      <c r="B88" s="3">
        <v>2027</v>
      </c>
      <c r="C88" s="5">
        <v>3501.2545531103788</v>
      </c>
      <c r="D88" s="46">
        <v>3520.5307463347935</v>
      </c>
      <c r="E88" s="5">
        <v>1016.8440325772574</v>
      </c>
      <c r="F88" s="46">
        <v>1031.6249043303706</v>
      </c>
      <c r="G88" s="41">
        <v>3490</v>
      </c>
      <c r="H88" s="29">
        <v>1025</v>
      </c>
      <c r="I88" s="29"/>
      <c r="J88" s="7">
        <v>4571756.0668145791</v>
      </c>
      <c r="K88" s="47">
        <v>5655988.8917557178</v>
      </c>
      <c r="L88" s="7">
        <v>5468771.7648044191</v>
      </c>
      <c r="M88" s="47">
        <v>6412440.6682012519</v>
      </c>
      <c r="N88" s="29">
        <f t="shared" si="7"/>
        <v>10040527.831618998</v>
      </c>
      <c r="O88" s="29">
        <f t="shared" si="8"/>
        <v>12068429.55995697</v>
      </c>
      <c r="P88" s="43">
        <f t="shared" si="9"/>
        <v>10.040527831618999</v>
      </c>
      <c r="Q88" s="43">
        <f t="shared" si="10"/>
        <v>12.06842955995697</v>
      </c>
      <c r="R88" s="29"/>
      <c r="S88" s="10"/>
    </row>
    <row r="89" spans="1:19" x14ac:dyDescent="0.55000000000000004">
      <c r="A89" s="3" t="s">
        <v>7</v>
      </c>
      <c r="B89" s="3">
        <v>2027</v>
      </c>
      <c r="C89" s="5">
        <v>3497.6066983580859</v>
      </c>
      <c r="D89" s="46">
        <v>3515.8406782226557</v>
      </c>
      <c r="E89" s="5">
        <v>1015.6316279131705</v>
      </c>
      <c r="F89" s="46">
        <v>1032.1255807817834</v>
      </c>
      <c r="G89" s="41">
        <v>3490</v>
      </c>
      <c r="H89" s="29">
        <v>1025</v>
      </c>
      <c r="I89" s="29"/>
      <c r="J89" s="7">
        <v>4381250.9871994648</v>
      </c>
      <c r="K89" s="47">
        <v>5380061.2153468579</v>
      </c>
      <c r="L89" s="7">
        <v>5394350.1036350839</v>
      </c>
      <c r="M89" s="47">
        <v>6445597.7825481985</v>
      </c>
      <c r="N89" s="29">
        <f t="shared" si="7"/>
        <v>9775601.0908345487</v>
      </c>
      <c r="O89" s="29">
        <f t="shared" si="8"/>
        <v>11825658.997895056</v>
      </c>
      <c r="P89" s="43">
        <f t="shared" si="9"/>
        <v>9.7756010908345488</v>
      </c>
      <c r="Q89" s="43">
        <f t="shared" si="10"/>
        <v>11.825658997895056</v>
      </c>
      <c r="R89" s="29"/>
      <c r="S89" s="10"/>
    </row>
    <row r="90" spans="1:19" x14ac:dyDescent="0.55000000000000004">
      <c r="A90" s="3" t="s">
        <v>8</v>
      </c>
      <c r="B90" s="3">
        <v>2027</v>
      </c>
      <c r="C90" s="5">
        <v>3495.7746478082927</v>
      </c>
      <c r="D90" s="46">
        <v>3512.6707376098529</v>
      </c>
      <c r="E90" s="5">
        <v>1012.6999669365699</v>
      </c>
      <c r="F90" s="46">
        <v>1031.8871811933766</v>
      </c>
      <c r="G90" s="41">
        <v>3490</v>
      </c>
      <c r="H90" s="29">
        <v>1025</v>
      </c>
      <c r="I90" s="29"/>
      <c r="J90" s="7">
        <v>4287132.7379343295</v>
      </c>
      <c r="K90" s="47">
        <v>5197981.2839377858</v>
      </c>
      <c r="L90" s="7">
        <v>5216255.6056800261</v>
      </c>
      <c r="M90" s="47">
        <v>6429799.2001024317</v>
      </c>
      <c r="N90" s="29">
        <f t="shared" si="7"/>
        <v>9503388.3436143547</v>
      </c>
      <c r="O90" s="29">
        <f t="shared" si="8"/>
        <v>11627780.484040217</v>
      </c>
      <c r="P90" s="43">
        <f t="shared" si="9"/>
        <v>9.503388343614354</v>
      </c>
      <c r="Q90" s="43">
        <f t="shared" si="10"/>
        <v>11.627780484040217</v>
      </c>
      <c r="R90" s="29"/>
      <c r="S90" s="10"/>
    </row>
    <row r="91" spans="1:19" x14ac:dyDescent="0.55000000000000004">
      <c r="A91" s="3" t="s">
        <v>9</v>
      </c>
      <c r="B91" s="3">
        <v>2027</v>
      </c>
      <c r="C91" s="5">
        <v>3505.1270533366928</v>
      </c>
      <c r="D91" s="46">
        <v>3519.6986011808131</v>
      </c>
      <c r="E91" s="5">
        <v>1006.5338043698359</v>
      </c>
      <c r="F91" s="46">
        <v>1028.8672303758462</v>
      </c>
      <c r="G91" s="41">
        <v>3490</v>
      </c>
      <c r="H91" s="29">
        <v>1025</v>
      </c>
      <c r="I91" s="29"/>
      <c r="J91" s="7">
        <v>4778998.5276019704</v>
      </c>
      <c r="K91" s="47">
        <v>5606465.7137933942</v>
      </c>
      <c r="L91" s="7">
        <v>4850262.4062868273</v>
      </c>
      <c r="M91" s="47">
        <v>6231246.3752594525</v>
      </c>
      <c r="N91" s="29">
        <f t="shared" si="7"/>
        <v>9629260.9338887967</v>
      </c>
      <c r="O91" s="29">
        <f t="shared" si="8"/>
        <v>11837712.089052847</v>
      </c>
      <c r="P91" s="43">
        <f t="shared" si="9"/>
        <v>9.629260933888796</v>
      </c>
      <c r="Q91" s="43">
        <f t="shared" si="10"/>
        <v>11.837712089052847</v>
      </c>
      <c r="R91" s="29"/>
      <c r="S91" s="10"/>
    </row>
    <row r="92" spans="1:19" x14ac:dyDescent="0.55000000000000004">
      <c r="A92" s="3" t="s">
        <v>10</v>
      </c>
      <c r="B92" s="3">
        <v>2027</v>
      </c>
      <c r="C92" s="5">
        <v>3525.3082762526201</v>
      </c>
      <c r="D92" s="46">
        <v>3537.1129471984473</v>
      </c>
      <c r="E92" s="5">
        <v>1001.2079646321351</v>
      </c>
      <c r="F92" s="46">
        <v>1026.5735404617192</v>
      </c>
      <c r="G92" s="41">
        <v>3490</v>
      </c>
      <c r="H92" s="29">
        <v>1025</v>
      </c>
      <c r="I92" s="29"/>
      <c r="J92" s="7">
        <v>5945536.8179105418</v>
      </c>
      <c r="K92" s="47">
        <v>6698776.9301005555</v>
      </c>
      <c r="L92" s="7">
        <v>4543634.9043785166</v>
      </c>
      <c r="M92" s="47">
        <v>6082339.1846362995</v>
      </c>
      <c r="N92" s="29">
        <f t="shared" si="7"/>
        <v>10489171.722289059</v>
      </c>
      <c r="O92" s="29">
        <f t="shared" si="8"/>
        <v>12781116.114736855</v>
      </c>
      <c r="P92" s="43">
        <f t="shared" si="9"/>
        <v>10.489171722289059</v>
      </c>
      <c r="Q92" s="43">
        <f t="shared" si="10"/>
        <v>12.781116114736855</v>
      </c>
      <c r="R92" s="29"/>
      <c r="S92" s="10"/>
    </row>
    <row r="93" spans="1:19" x14ac:dyDescent="0.55000000000000004">
      <c r="A93" s="3" t="s">
        <v>11</v>
      </c>
      <c r="B93" s="3">
        <v>2027</v>
      </c>
      <c r="C93" s="5">
        <v>3531.3293655498519</v>
      </c>
      <c r="D93" s="46">
        <v>3541.6071556686848</v>
      </c>
      <c r="E93" s="5">
        <v>994.59123725428276</v>
      </c>
      <c r="F93" s="46">
        <v>1023.2236485537849</v>
      </c>
      <c r="G93" s="41">
        <v>3490</v>
      </c>
      <c r="H93" s="29">
        <v>1025</v>
      </c>
      <c r="I93" s="29"/>
      <c r="J93" s="7">
        <v>6323005.7163776131</v>
      </c>
      <c r="K93" s="47">
        <v>6999771.3701351481</v>
      </c>
      <c r="L93" s="7">
        <v>4174569.7355660219</v>
      </c>
      <c r="M93" s="47">
        <v>5867793.18181038</v>
      </c>
      <c r="N93" s="29">
        <f t="shared" si="7"/>
        <v>10497575.451943636</v>
      </c>
      <c r="O93" s="29">
        <f t="shared" si="8"/>
        <v>12867564.551945528</v>
      </c>
      <c r="P93" s="43">
        <f t="shared" si="9"/>
        <v>10.497575451943636</v>
      </c>
      <c r="Q93" s="43">
        <f t="shared" si="10"/>
        <v>12.867564551945527</v>
      </c>
      <c r="R93" s="29"/>
      <c r="S93" s="10"/>
    </row>
    <row r="94" spans="1:19" x14ac:dyDescent="0.55000000000000004">
      <c r="A94" s="3" t="s">
        <v>12</v>
      </c>
      <c r="B94" s="3">
        <v>2027</v>
      </c>
      <c r="C94" s="5">
        <v>3526.9601973131362</v>
      </c>
      <c r="D94" s="46">
        <v>3535.9737555839711</v>
      </c>
      <c r="E94" s="5">
        <v>989.16561943162367</v>
      </c>
      <c r="F94" s="46">
        <v>1020.6167713141419</v>
      </c>
      <c r="G94" s="41">
        <v>3490</v>
      </c>
      <c r="H94" s="29">
        <v>1025</v>
      </c>
      <c r="I94" s="29"/>
      <c r="J94" s="7">
        <v>6047695.1049623722</v>
      </c>
      <c r="K94" s="47">
        <v>6623732.3273790134</v>
      </c>
      <c r="L94" s="7">
        <v>3881300.1907500871</v>
      </c>
      <c r="M94" s="47">
        <v>5703227.2683034334</v>
      </c>
      <c r="N94" s="29">
        <f t="shared" si="7"/>
        <v>9928995.2957124598</v>
      </c>
      <c r="O94" s="29">
        <f t="shared" si="8"/>
        <v>12326959.595682446</v>
      </c>
      <c r="P94" s="43">
        <f t="shared" si="9"/>
        <v>9.9289952957124594</v>
      </c>
      <c r="Q94" s="43">
        <f t="shared" si="10"/>
        <v>12.326959595682446</v>
      </c>
      <c r="R94" s="29"/>
      <c r="S94" s="10"/>
    </row>
    <row r="95" spans="1:19" x14ac:dyDescent="0.55000000000000004">
      <c r="A95" s="3" t="s">
        <v>13</v>
      </c>
      <c r="B95" s="3">
        <v>2027</v>
      </c>
      <c r="C95" s="5">
        <v>3511.8514223224706</v>
      </c>
      <c r="D95" s="46">
        <v>3529.2196375754779</v>
      </c>
      <c r="E95" s="5">
        <v>997.18037381174599</v>
      </c>
      <c r="F95" s="46">
        <v>1020.2802341533594</v>
      </c>
      <c r="G95" s="41">
        <v>3490</v>
      </c>
      <c r="H95" s="29">
        <v>1025</v>
      </c>
      <c r="I95" s="29"/>
      <c r="J95" s="7">
        <v>5151498.7272985112</v>
      </c>
      <c r="K95" s="47">
        <v>6189150.6451279586</v>
      </c>
      <c r="L95" s="7">
        <v>4317490.6194473365</v>
      </c>
      <c r="M95" s="47">
        <v>5682138.4603418335</v>
      </c>
      <c r="N95" s="29">
        <f t="shared" si="7"/>
        <v>9468989.3467458487</v>
      </c>
      <c r="O95" s="29">
        <f t="shared" si="8"/>
        <v>11871289.105469793</v>
      </c>
      <c r="P95" s="43">
        <f t="shared" si="9"/>
        <v>9.4689893467458486</v>
      </c>
      <c r="Q95" s="43">
        <f t="shared" si="10"/>
        <v>11.871289105469794</v>
      </c>
      <c r="R95" s="29"/>
      <c r="S95" s="10"/>
    </row>
    <row r="96" spans="1:19" x14ac:dyDescent="0.55000000000000004">
      <c r="A96" s="3" t="s">
        <v>14</v>
      </c>
      <c r="B96" s="3">
        <v>2027</v>
      </c>
      <c r="C96" s="5">
        <v>3502.057914667058</v>
      </c>
      <c r="D96" s="46">
        <v>3525.8666487575256</v>
      </c>
      <c r="E96" s="5">
        <v>1001.5245339621608</v>
      </c>
      <c r="F96" s="46">
        <v>1018.5645027027273</v>
      </c>
      <c r="G96" s="41">
        <v>3490</v>
      </c>
      <c r="H96" s="29">
        <v>1025</v>
      </c>
      <c r="I96" s="29"/>
      <c r="J96" s="7">
        <v>4614306.1116452431</v>
      </c>
      <c r="K96" s="47">
        <v>5979950.4443683326</v>
      </c>
      <c r="L96" s="7">
        <v>4561608.3749903478</v>
      </c>
      <c r="M96" s="47">
        <v>5575146.8429744979</v>
      </c>
      <c r="N96" s="29">
        <f t="shared" si="7"/>
        <v>9175914.4866355918</v>
      </c>
      <c r="O96" s="29">
        <f t="shared" si="8"/>
        <v>11555097.287342831</v>
      </c>
      <c r="P96" s="43">
        <f t="shared" si="9"/>
        <v>9.1759144866355911</v>
      </c>
      <c r="Q96" s="43">
        <f t="shared" si="10"/>
        <v>11.555097287342832</v>
      </c>
      <c r="R96" s="29"/>
      <c r="S96" s="10"/>
    </row>
    <row r="97" spans="1:19" x14ac:dyDescent="0.55000000000000004">
      <c r="A97" s="3" t="s">
        <v>15</v>
      </c>
      <c r="B97" s="3">
        <v>2027</v>
      </c>
      <c r="C97" s="5">
        <v>3513.7613631127879</v>
      </c>
      <c r="D97" s="46">
        <v>3536.580099770405</v>
      </c>
      <c r="E97" s="5">
        <v>1006.7708939603792</v>
      </c>
      <c r="F97" s="46">
        <v>1019.1371083042799</v>
      </c>
      <c r="G97" s="41">
        <v>3490</v>
      </c>
      <c r="H97" s="29">
        <v>1025</v>
      </c>
      <c r="I97" s="29"/>
      <c r="J97" s="7">
        <v>5260225.5611562291</v>
      </c>
      <c r="K97" s="47">
        <v>6663613.8802462462</v>
      </c>
      <c r="L97" s="7">
        <v>4864124.0862875311</v>
      </c>
      <c r="M97" s="47">
        <v>5610755.3957898542</v>
      </c>
      <c r="N97" s="29">
        <f t="shared" si="7"/>
        <v>10124349.64744376</v>
      </c>
      <c r="O97" s="29">
        <f t="shared" si="8"/>
        <v>12274369.2760361</v>
      </c>
      <c r="P97" s="43">
        <f t="shared" si="9"/>
        <v>10.12434964744376</v>
      </c>
      <c r="Q97" s="43">
        <f t="shared" si="10"/>
        <v>12.274369276036101</v>
      </c>
      <c r="R97" s="29"/>
      <c r="S97" s="10"/>
    </row>
    <row r="98" spans="1:19" x14ac:dyDescent="0.55000000000000004">
      <c r="A98" s="3" t="s">
        <v>16</v>
      </c>
      <c r="B98" s="3">
        <v>2027</v>
      </c>
      <c r="C98" s="5">
        <v>3512.4935978552012</v>
      </c>
      <c r="D98" s="46">
        <v>3536.0516682672305</v>
      </c>
      <c r="E98" s="5">
        <v>1008.8112567045155</v>
      </c>
      <c r="F98" s="46">
        <v>1020.6881040348139</v>
      </c>
      <c r="G98" s="41">
        <v>3490</v>
      </c>
      <c r="H98" s="29">
        <v>1025</v>
      </c>
      <c r="I98" s="29"/>
      <c r="J98" s="7">
        <v>5187902.1251605144</v>
      </c>
      <c r="K98" s="47">
        <v>6628850.5306143509</v>
      </c>
      <c r="L98" s="7">
        <v>4984077.5361564131</v>
      </c>
      <c r="M98" s="47">
        <v>5707704.5378491301</v>
      </c>
      <c r="N98" s="29">
        <f t="shared" si="7"/>
        <v>10171979.661316928</v>
      </c>
      <c r="O98" s="29">
        <f t="shared" si="8"/>
        <v>12336555.068463482</v>
      </c>
      <c r="P98" s="43">
        <f t="shared" si="9"/>
        <v>10.171979661316927</v>
      </c>
      <c r="Q98" s="43">
        <f t="shared" si="10"/>
        <v>12.336555068463483</v>
      </c>
      <c r="R98" s="29"/>
      <c r="S98" s="10"/>
    </row>
    <row r="99" spans="1:19" x14ac:dyDescent="0.55000000000000004">
      <c r="A99" s="3" t="s">
        <v>17</v>
      </c>
      <c r="B99" s="3">
        <v>2027</v>
      </c>
      <c r="C99" s="5">
        <v>3507.778958199734</v>
      </c>
      <c r="D99" s="46">
        <v>3532.583306190319</v>
      </c>
      <c r="E99" s="5">
        <v>1011.7853211951369</v>
      </c>
      <c r="F99" s="46">
        <v>1023.9303201871329</v>
      </c>
      <c r="G99" s="41">
        <v>3490</v>
      </c>
      <c r="H99" s="29">
        <v>1025</v>
      </c>
      <c r="I99" s="29"/>
      <c r="J99" s="7">
        <v>4923990.2184300609</v>
      </c>
      <c r="K99" s="47">
        <v>6403375.5518845739</v>
      </c>
      <c r="L99" s="7">
        <v>5161229.6955625555</v>
      </c>
      <c r="M99" s="47">
        <v>5912759.95335887</v>
      </c>
      <c r="N99" s="29">
        <f t="shared" si="7"/>
        <v>10085219.913992617</v>
      </c>
      <c r="O99" s="29">
        <f t="shared" si="8"/>
        <v>12316135.505243443</v>
      </c>
      <c r="P99" s="43">
        <f t="shared" si="9"/>
        <v>10.085219913992617</v>
      </c>
      <c r="Q99" s="43">
        <f t="shared" si="10"/>
        <v>12.316135505243443</v>
      </c>
      <c r="R99" s="29"/>
      <c r="S99" s="10"/>
    </row>
    <row r="100" spans="1:19" x14ac:dyDescent="0.55000000000000004">
      <c r="A100" s="3" t="s">
        <v>6</v>
      </c>
      <c r="B100" s="3">
        <v>2028</v>
      </c>
      <c r="C100" s="5">
        <v>3503.2991800748669</v>
      </c>
      <c r="D100" s="46">
        <v>3527.1601474959634</v>
      </c>
      <c r="E100" s="5">
        <v>1012.4663883951827</v>
      </c>
      <c r="F100" s="46">
        <v>1027.7526762184966</v>
      </c>
      <c r="G100" s="41">
        <v>3490</v>
      </c>
      <c r="H100" s="29">
        <v>1025</v>
      </c>
      <c r="I100" s="29"/>
      <c r="J100" s="7">
        <v>4680515.7887498206</v>
      </c>
      <c r="K100" s="47">
        <v>6060139.9349713046</v>
      </c>
      <c r="L100" s="7">
        <v>5202171.8586309776</v>
      </c>
      <c r="M100" s="47">
        <v>6158689.7615145417</v>
      </c>
      <c r="N100" s="29">
        <f t="shared" si="7"/>
        <v>9882687.6473807991</v>
      </c>
      <c r="O100" s="29">
        <f t="shared" si="8"/>
        <v>12218829.696485847</v>
      </c>
      <c r="P100" s="43">
        <f t="shared" si="9"/>
        <v>9.8826876473807985</v>
      </c>
      <c r="Q100" s="43">
        <f t="shared" si="10"/>
        <v>12.218829696485848</v>
      </c>
      <c r="R100" s="29"/>
      <c r="S100" s="10"/>
    </row>
    <row r="101" spans="1:19" x14ac:dyDescent="0.55000000000000004">
      <c r="A101" s="3" t="s">
        <v>7</v>
      </c>
      <c r="B101" s="3">
        <v>2028</v>
      </c>
      <c r="C101" s="5">
        <v>3501.4065087255253</v>
      </c>
      <c r="D101" s="46">
        <v>3524.1397493689747</v>
      </c>
      <c r="E101" s="5">
        <v>1011.2604423782204</v>
      </c>
      <c r="F101" s="46">
        <v>1028.4832794265519</v>
      </c>
      <c r="G101" s="41">
        <v>3490</v>
      </c>
      <c r="H101" s="29">
        <v>1025</v>
      </c>
      <c r="I101" s="29"/>
      <c r="J101" s="7">
        <v>4579783.748241825</v>
      </c>
      <c r="K101" s="47">
        <v>5873902.2885776106</v>
      </c>
      <c r="L101" s="7">
        <v>5129768.038990763</v>
      </c>
      <c r="M101" s="47">
        <v>6206200.7916388512</v>
      </c>
      <c r="N101" s="29">
        <f t="shared" si="7"/>
        <v>9709551.787232589</v>
      </c>
      <c r="O101" s="29">
        <f t="shared" si="8"/>
        <v>12080103.080216462</v>
      </c>
      <c r="P101" s="43">
        <f t="shared" si="9"/>
        <v>9.7095517872325896</v>
      </c>
      <c r="Q101" s="43">
        <f t="shared" si="10"/>
        <v>12.080103080216462</v>
      </c>
      <c r="R101" s="29"/>
      <c r="S101" s="10"/>
    </row>
    <row r="102" spans="1:19" x14ac:dyDescent="0.55000000000000004">
      <c r="A102" s="3" t="s">
        <v>8</v>
      </c>
      <c r="B102" s="3">
        <v>2028</v>
      </c>
      <c r="C102" s="5">
        <v>3506.1542407277766</v>
      </c>
      <c r="D102" s="46">
        <v>3526.8399926851266</v>
      </c>
      <c r="E102" s="5">
        <v>1008.1841580452517</v>
      </c>
      <c r="F102" s="46">
        <v>1027.7850304225624</v>
      </c>
      <c r="G102" s="41">
        <v>3490</v>
      </c>
      <c r="H102" s="29">
        <v>1025</v>
      </c>
      <c r="I102" s="29"/>
      <c r="J102" s="7">
        <v>4834863.7936065923</v>
      </c>
      <c r="K102" s="47">
        <v>6040232.2150569521</v>
      </c>
      <c r="L102" s="7">
        <v>4947072.1702388627</v>
      </c>
      <c r="M102" s="47">
        <v>6160790.4552761316</v>
      </c>
      <c r="N102" s="29">
        <f t="shared" si="7"/>
        <v>9781935.9638454542</v>
      </c>
      <c r="O102" s="29">
        <f t="shared" si="8"/>
        <v>12201022.670333084</v>
      </c>
      <c r="P102" s="43">
        <f t="shared" si="9"/>
        <v>9.7819359638454539</v>
      </c>
      <c r="Q102" s="43">
        <f t="shared" si="10"/>
        <v>12.201022670333083</v>
      </c>
      <c r="R102" s="29"/>
      <c r="S102" s="10"/>
    </row>
    <row r="103" spans="1:19" x14ac:dyDescent="0.55000000000000004">
      <c r="A103" s="3" t="s">
        <v>9</v>
      </c>
      <c r="B103" s="3">
        <v>2028</v>
      </c>
      <c r="C103" s="5">
        <v>3512.2872000157749</v>
      </c>
      <c r="D103" s="46">
        <v>3530.9340559581192</v>
      </c>
      <c r="E103" s="5">
        <v>1002.0843058640617</v>
      </c>
      <c r="F103" s="46">
        <v>1024.4181942008797</v>
      </c>
      <c r="G103" s="41">
        <v>3490</v>
      </c>
      <c r="H103" s="29">
        <v>1025</v>
      </c>
      <c r="I103" s="29"/>
      <c r="J103" s="7">
        <v>5176193.4605588932</v>
      </c>
      <c r="K103" s="47">
        <v>6297788.1725843605</v>
      </c>
      <c r="L103" s="7">
        <v>4593481.5042737275</v>
      </c>
      <c r="M103" s="47">
        <v>5943898.0269493684</v>
      </c>
      <c r="N103" s="29">
        <f t="shared" si="7"/>
        <v>9769674.9648326207</v>
      </c>
      <c r="O103" s="29">
        <f t="shared" si="8"/>
        <v>12241686.199533729</v>
      </c>
      <c r="P103" s="43">
        <f t="shared" si="9"/>
        <v>9.7696749648326211</v>
      </c>
      <c r="Q103" s="43">
        <f t="shared" si="10"/>
        <v>12.24168619953373</v>
      </c>
      <c r="R103" s="29"/>
      <c r="S103" s="10"/>
    </row>
    <row r="104" spans="1:19" x14ac:dyDescent="0.55000000000000004">
      <c r="A104" s="3" t="s">
        <v>10</v>
      </c>
      <c r="B104" s="3">
        <v>2028</v>
      </c>
      <c r="C104" s="5">
        <v>3527.1185447874782</v>
      </c>
      <c r="D104" s="46">
        <v>3543.1404510670868</v>
      </c>
      <c r="E104" s="5">
        <v>997.25484747397945</v>
      </c>
      <c r="F104" s="46">
        <v>1021.9711797026965</v>
      </c>
      <c r="G104" s="41">
        <v>3490</v>
      </c>
      <c r="H104" s="29">
        <v>1025</v>
      </c>
      <c r="I104" s="29"/>
      <c r="J104" s="7">
        <v>6057548.9964999305</v>
      </c>
      <c r="K104" s="47">
        <v>7104416.7992092231</v>
      </c>
      <c r="L104" s="7">
        <v>4321630.4613835681</v>
      </c>
      <c r="M104" s="47">
        <v>5788460.1885678824</v>
      </c>
      <c r="N104" s="29">
        <f t="shared" si="7"/>
        <v>10379179.4578835</v>
      </c>
      <c r="O104" s="29">
        <f t="shared" si="8"/>
        <v>12892876.987777106</v>
      </c>
      <c r="P104" s="43">
        <f t="shared" si="9"/>
        <v>10.379179457883499</v>
      </c>
      <c r="Q104" s="43">
        <f t="shared" si="10"/>
        <v>12.892876987777106</v>
      </c>
      <c r="R104" s="29"/>
      <c r="S104" s="10"/>
    </row>
    <row r="105" spans="1:19" x14ac:dyDescent="0.55000000000000004">
      <c r="A105" s="3" t="s">
        <v>11</v>
      </c>
      <c r="B105" s="3">
        <v>2028</v>
      </c>
      <c r="C105" s="5">
        <v>3531.1957286006677</v>
      </c>
      <c r="D105" s="46">
        <v>3546.0706946669839</v>
      </c>
      <c r="E105" s="5">
        <v>991.31200685488409</v>
      </c>
      <c r="F105" s="46">
        <v>1018.6177439879543</v>
      </c>
      <c r="G105" s="41">
        <v>3490</v>
      </c>
      <c r="H105" s="29">
        <v>1025</v>
      </c>
      <c r="I105" s="29"/>
      <c r="J105" s="7">
        <v>6314476.4556964487</v>
      </c>
      <c r="K105" s="47">
        <v>7307263.4632912129</v>
      </c>
      <c r="L105" s="7">
        <v>3996311.6813137382</v>
      </c>
      <c r="M105" s="47">
        <v>5578455.7888513599</v>
      </c>
      <c r="N105" s="29">
        <f t="shared" si="7"/>
        <v>10310788.137010187</v>
      </c>
      <c r="O105" s="29">
        <f t="shared" si="8"/>
        <v>12885719.252142573</v>
      </c>
      <c r="P105" s="43">
        <f t="shared" si="9"/>
        <v>10.310788137010187</v>
      </c>
      <c r="Q105" s="43">
        <f t="shared" si="10"/>
        <v>12.885719252142573</v>
      </c>
      <c r="R105" s="29"/>
      <c r="S105" s="10"/>
    </row>
    <row r="106" spans="1:19" x14ac:dyDescent="0.55000000000000004">
      <c r="A106" s="3" t="s">
        <v>12</v>
      </c>
      <c r="B106" s="3">
        <v>2028</v>
      </c>
      <c r="C106" s="5">
        <v>3528.9856638174392</v>
      </c>
      <c r="D106" s="46">
        <v>3542.4521993147587</v>
      </c>
      <c r="E106" s="5">
        <v>986.69107026592383</v>
      </c>
      <c r="F106" s="46">
        <v>1016.3968775225962</v>
      </c>
      <c r="G106" s="41">
        <v>3490</v>
      </c>
      <c r="H106" s="29">
        <v>1025</v>
      </c>
      <c r="I106" s="29"/>
      <c r="J106" s="7">
        <v>6174401.1079569375</v>
      </c>
      <c r="K106" s="47">
        <v>7057311.4092672272</v>
      </c>
      <c r="L106" s="7">
        <v>3750402.5960526993</v>
      </c>
      <c r="M106" s="47">
        <v>5441269.7236020956</v>
      </c>
      <c r="N106" s="29">
        <f t="shared" si="7"/>
        <v>9924803.7040096372</v>
      </c>
      <c r="O106" s="29">
        <f t="shared" si="8"/>
        <v>12498581.132869322</v>
      </c>
      <c r="P106" s="43">
        <f t="shared" si="9"/>
        <v>9.9248037040096371</v>
      </c>
      <c r="Q106" s="43">
        <f t="shared" si="10"/>
        <v>12.498581132869322</v>
      </c>
      <c r="R106" s="29"/>
      <c r="S106" s="10"/>
    </row>
    <row r="107" spans="1:19" x14ac:dyDescent="0.55000000000000004">
      <c r="A107" s="3" t="s">
        <v>13</v>
      </c>
      <c r="B107" s="3">
        <v>2028</v>
      </c>
      <c r="C107" s="5">
        <v>3513.5198328297365</v>
      </c>
      <c r="D107" s="46">
        <v>3536.3504539976998</v>
      </c>
      <c r="E107" s="5">
        <v>996.82757936736323</v>
      </c>
      <c r="F107" s="46">
        <v>1016.6166467323853</v>
      </c>
      <c r="G107" s="41">
        <v>3490</v>
      </c>
      <c r="H107" s="29">
        <v>1025</v>
      </c>
      <c r="I107" s="29"/>
      <c r="J107" s="7">
        <v>5246395.4453671901</v>
      </c>
      <c r="K107" s="47">
        <v>6648497.6703542303</v>
      </c>
      <c r="L107" s="7">
        <v>4297903.9656028207</v>
      </c>
      <c r="M107" s="47">
        <v>5454778.4399109967</v>
      </c>
      <c r="N107" s="29">
        <f t="shared" si="7"/>
        <v>9544299.4109700099</v>
      </c>
      <c r="O107" s="29">
        <f t="shared" si="8"/>
        <v>12103276.110265227</v>
      </c>
      <c r="P107" s="43">
        <f t="shared" si="9"/>
        <v>9.5442994109700106</v>
      </c>
      <c r="Q107" s="43">
        <f t="shared" si="10"/>
        <v>12.103276110265227</v>
      </c>
      <c r="R107" s="29"/>
      <c r="S107" s="10"/>
    </row>
    <row r="108" spans="1:19" x14ac:dyDescent="0.55000000000000004">
      <c r="A108" s="3" t="s">
        <v>14</v>
      </c>
      <c r="B108" s="3">
        <v>2028</v>
      </c>
      <c r="C108" s="5">
        <v>3502.6465594781885</v>
      </c>
      <c r="D108" s="46">
        <v>3532.8238718591597</v>
      </c>
      <c r="E108" s="5">
        <v>1002.5504699397843</v>
      </c>
      <c r="F108" s="46">
        <v>1014.91249070306</v>
      </c>
      <c r="G108" s="41">
        <v>3490</v>
      </c>
      <c r="H108" s="29">
        <v>1025</v>
      </c>
      <c r="I108" s="29"/>
      <c r="J108" s="7">
        <v>4645638.3527284861</v>
      </c>
      <c r="K108" s="47">
        <v>6418868.9143526973</v>
      </c>
      <c r="L108" s="7">
        <v>4620094.2937139757</v>
      </c>
      <c r="M108" s="47">
        <v>5350418.2335560415</v>
      </c>
      <c r="N108" s="29">
        <f t="shared" si="7"/>
        <v>9265732.6464424618</v>
      </c>
      <c r="O108" s="29">
        <f t="shared" si="8"/>
        <v>11769287.14790874</v>
      </c>
      <c r="P108" s="43">
        <f t="shared" si="9"/>
        <v>9.2657326464424621</v>
      </c>
      <c r="Q108" s="43">
        <f t="shared" si="10"/>
        <v>11.76928714790874</v>
      </c>
      <c r="R108" s="29"/>
      <c r="S108" s="10"/>
    </row>
    <row r="109" spans="1:19" x14ac:dyDescent="0.55000000000000004">
      <c r="A109" s="3" t="s">
        <v>15</v>
      </c>
      <c r="B109" s="3">
        <v>2028</v>
      </c>
      <c r="C109" s="5">
        <v>3500.1635451100315</v>
      </c>
      <c r="D109" s="46">
        <v>3531.3515349304862</v>
      </c>
      <c r="E109" s="5">
        <v>1006.6241690736786</v>
      </c>
      <c r="F109" s="46">
        <v>1014.3378779221578</v>
      </c>
      <c r="G109" s="41">
        <v>3490</v>
      </c>
      <c r="H109" s="29">
        <v>1025</v>
      </c>
      <c r="I109" s="29"/>
      <c r="J109" s="7">
        <v>4514326.9675017502</v>
      </c>
      <c r="K109" s="47">
        <v>6324420.6575875478</v>
      </c>
      <c r="L109" s="7">
        <v>4855545.6690616934</v>
      </c>
      <c r="M109" s="47">
        <v>5315432.8685970604</v>
      </c>
      <c r="N109" s="29">
        <f t="shared" si="7"/>
        <v>9369872.6365634426</v>
      </c>
      <c r="O109" s="29">
        <f t="shared" si="8"/>
        <v>11639853.526184607</v>
      </c>
      <c r="P109" s="43">
        <f t="shared" si="9"/>
        <v>9.3698726365634428</v>
      </c>
      <c r="Q109" s="43">
        <f t="shared" si="10"/>
        <v>11.639853526184607</v>
      </c>
      <c r="R109" s="29"/>
      <c r="S109" s="10"/>
    </row>
    <row r="110" spans="1:19" x14ac:dyDescent="0.55000000000000004">
      <c r="A110" s="3" t="s">
        <v>16</v>
      </c>
      <c r="B110" s="3">
        <v>2028</v>
      </c>
      <c r="C110" s="5">
        <v>3496.587446966947</v>
      </c>
      <c r="D110" s="46">
        <v>3529.0091170116279</v>
      </c>
      <c r="E110" s="5">
        <v>1009.3957203764708</v>
      </c>
      <c r="F110" s="46">
        <v>1016.3767154152819</v>
      </c>
      <c r="G110" s="41">
        <v>3490</v>
      </c>
      <c r="H110" s="29">
        <v>1025</v>
      </c>
      <c r="I110" s="29"/>
      <c r="J110" s="7">
        <v>4328759.6484744241</v>
      </c>
      <c r="K110" s="47">
        <v>6175877.0877941949</v>
      </c>
      <c r="L110" s="7">
        <v>5018673.2665428836</v>
      </c>
      <c r="M110" s="47">
        <v>5440032.0524824895</v>
      </c>
      <c r="N110" s="29">
        <f t="shared" si="7"/>
        <v>9347432.9150173068</v>
      </c>
      <c r="O110" s="29">
        <f t="shared" si="8"/>
        <v>11615909.140276685</v>
      </c>
      <c r="P110" s="43">
        <f t="shared" si="9"/>
        <v>9.3474329150173077</v>
      </c>
      <c r="Q110" s="43">
        <f t="shared" si="10"/>
        <v>11.615909140276685</v>
      </c>
      <c r="R110" s="29"/>
      <c r="S110" s="10"/>
    </row>
    <row r="111" spans="1:19" x14ac:dyDescent="0.55000000000000004">
      <c r="A111" s="3" t="s">
        <v>17</v>
      </c>
      <c r="B111" s="3">
        <v>2028</v>
      </c>
      <c r="C111" s="5">
        <v>3491.1370922217166</v>
      </c>
      <c r="D111" s="46">
        <v>3525.1917935942142</v>
      </c>
      <c r="E111" s="5">
        <v>1013.6594256508356</v>
      </c>
      <c r="F111" s="46">
        <v>1020.6767182203386</v>
      </c>
      <c r="G111" s="41">
        <v>3490</v>
      </c>
      <c r="H111" s="29">
        <v>1025</v>
      </c>
      <c r="I111" s="29"/>
      <c r="J111" s="7">
        <v>4053460.9588465467</v>
      </c>
      <c r="K111" s="47">
        <v>5938372.5380273676</v>
      </c>
      <c r="L111" s="7">
        <v>5274251.7018049527</v>
      </c>
      <c r="M111" s="47">
        <v>5706989.8958177688</v>
      </c>
      <c r="N111" s="29">
        <f t="shared" si="7"/>
        <v>9327712.6606514994</v>
      </c>
      <c r="O111" s="29">
        <f t="shared" si="8"/>
        <v>11645362.433845136</v>
      </c>
      <c r="P111" s="43">
        <f t="shared" si="9"/>
        <v>9.3277126606514997</v>
      </c>
      <c r="Q111" s="43">
        <f t="shared" si="10"/>
        <v>11.645362433845136</v>
      </c>
      <c r="R111" s="29"/>
      <c r="S111" s="10"/>
    </row>
    <row r="112" spans="1:19" x14ac:dyDescent="0.55000000000000004">
      <c r="A112" s="3" t="s">
        <v>6</v>
      </c>
      <c r="B112" s="3">
        <v>2029</v>
      </c>
      <c r="C112" s="5">
        <v>3486.3544353573639</v>
      </c>
      <c r="D112" s="46">
        <v>3517.1482248627949</v>
      </c>
      <c r="E112" s="5">
        <v>1015.2709076925761</v>
      </c>
      <c r="F112" s="46">
        <v>1027.7197230468039</v>
      </c>
      <c r="G112" s="41">
        <v>3490</v>
      </c>
      <c r="H112" s="29">
        <v>1025</v>
      </c>
      <c r="I112" s="29"/>
      <c r="J112" s="7">
        <v>3819363.2542752614</v>
      </c>
      <c r="K112" s="47">
        <v>5456203.570485347</v>
      </c>
      <c r="L112" s="7">
        <v>5372297.0418625474</v>
      </c>
      <c r="M112" s="47">
        <v>6156550.17798289</v>
      </c>
      <c r="N112" s="29">
        <f t="shared" si="7"/>
        <v>9191660.2961378098</v>
      </c>
      <c r="O112" s="29">
        <f t="shared" si="8"/>
        <v>11612753.748468237</v>
      </c>
      <c r="P112" s="43">
        <f t="shared" si="9"/>
        <v>9.19166029613781</v>
      </c>
      <c r="Q112" s="43">
        <f t="shared" si="10"/>
        <v>11.612753748468236</v>
      </c>
      <c r="R112" s="29"/>
      <c r="S112" s="10"/>
    </row>
    <row r="113" spans="1:19" x14ac:dyDescent="0.55000000000000004">
      <c r="A113" s="3" t="s">
        <v>7</v>
      </c>
      <c r="B113" s="3">
        <v>2029</v>
      </c>
      <c r="C113" s="5">
        <v>3482.4895389733297</v>
      </c>
      <c r="D113" s="46">
        <v>3511.695208383017</v>
      </c>
      <c r="E113" s="5">
        <v>1016.6979439840618</v>
      </c>
      <c r="F113" s="46">
        <v>1031.5416704800521</v>
      </c>
      <c r="G113" s="41">
        <v>3490</v>
      </c>
      <c r="H113" s="29">
        <v>1025</v>
      </c>
      <c r="I113" s="29"/>
      <c r="J113" s="7">
        <v>3635286.0642442191</v>
      </c>
      <c r="K113" s="47">
        <v>5142664.6134471782</v>
      </c>
      <c r="L113" s="7">
        <v>5459781.4727791632</v>
      </c>
      <c r="M113" s="47">
        <v>6406931.9190517617</v>
      </c>
      <c r="N113" s="29">
        <f t="shared" si="7"/>
        <v>9095067.5370233823</v>
      </c>
      <c r="O113" s="29">
        <f t="shared" si="8"/>
        <v>11549596.532498941</v>
      </c>
      <c r="P113" s="43">
        <f t="shared" si="9"/>
        <v>9.0950675370233824</v>
      </c>
      <c r="Q113" s="43">
        <f t="shared" si="10"/>
        <v>11.54959653249894</v>
      </c>
      <c r="R113" s="29"/>
      <c r="S113" s="10"/>
    </row>
    <row r="114" spans="1:19" x14ac:dyDescent="0.55000000000000004">
      <c r="A114" s="3" t="s">
        <v>8</v>
      </c>
      <c r="B114" s="3">
        <v>2029</v>
      </c>
      <c r="C114" s="5">
        <v>3481.0333470317405</v>
      </c>
      <c r="D114" s="46">
        <v>3507.119565117308</v>
      </c>
      <c r="E114" s="5">
        <v>1014.7363961691489</v>
      </c>
      <c r="F114" s="46">
        <v>1033.7485516900642</v>
      </c>
      <c r="G114" s="41">
        <v>3490</v>
      </c>
      <c r="H114" s="29">
        <v>1025</v>
      </c>
      <c r="I114" s="29"/>
      <c r="J114" s="7">
        <v>3567118.6404590951</v>
      </c>
      <c r="K114" s="47">
        <v>4887703.0849345997</v>
      </c>
      <c r="L114" s="7">
        <v>5339689.1457939018</v>
      </c>
      <c r="M114" s="47">
        <v>6553636.2123436145</v>
      </c>
      <c r="N114" s="29">
        <f t="shared" si="7"/>
        <v>8906807.7862529978</v>
      </c>
      <c r="O114" s="29">
        <f t="shared" si="8"/>
        <v>11441339.297278214</v>
      </c>
      <c r="P114" s="43">
        <f t="shared" si="9"/>
        <v>8.9068077862529975</v>
      </c>
      <c r="Q114" s="43">
        <f t="shared" si="10"/>
        <v>11.441339297278214</v>
      </c>
      <c r="R114" s="29"/>
      <c r="S114" s="10"/>
    </row>
    <row r="115" spans="1:19" x14ac:dyDescent="0.55000000000000004">
      <c r="A115" s="3" t="s">
        <v>9</v>
      </c>
      <c r="B115" s="3">
        <v>2029</v>
      </c>
      <c r="C115" s="5">
        <v>3486.7803774761073</v>
      </c>
      <c r="D115" s="46">
        <v>3508.4362549248021</v>
      </c>
      <c r="E115" s="5">
        <v>1008.7195746087539</v>
      </c>
      <c r="F115" s="46">
        <v>1032.2386933160926</v>
      </c>
      <c r="G115" s="41">
        <v>3490</v>
      </c>
      <c r="H115" s="29">
        <v>1025</v>
      </c>
      <c r="I115" s="29"/>
      <c r="J115" s="7">
        <v>3839929.9750362383</v>
      </c>
      <c r="K115" s="47">
        <v>4960306.530368858</v>
      </c>
      <c r="L115" s="7">
        <v>4978660.2244820511</v>
      </c>
      <c r="M115" s="47">
        <v>6453102.3467494873</v>
      </c>
      <c r="N115" s="29">
        <f t="shared" si="7"/>
        <v>8818590.1995182894</v>
      </c>
      <c r="O115" s="29">
        <f t="shared" si="8"/>
        <v>11413408.877118345</v>
      </c>
      <c r="P115" s="43">
        <f t="shared" si="9"/>
        <v>8.8185901995182903</v>
      </c>
      <c r="Q115" s="43">
        <f t="shared" si="10"/>
        <v>11.413408877118345</v>
      </c>
      <c r="R115" s="29"/>
      <c r="S115" s="10"/>
    </row>
    <row r="116" spans="1:19" x14ac:dyDescent="0.55000000000000004">
      <c r="A116" s="3" t="s">
        <v>10</v>
      </c>
      <c r="B116" s="3">
        <v>2029</v>
      </c>
      <c r="C116" s="5">
        <v>3518.7500457479982</v>
      </c>
      <c r="D116" s="46">
        <v>3533.4023692878095</v>
      </c>
      <c r="E116" s="5">
        <v>1003.9203508793098</v>
      </c>
      <c r="F116" s="46">
        <v>1032.0376877592128</v>
      </c>
      <c r="G116" s="41">
        <v>3490</v>
      </c>
      <c r="H116" s="29">
        <v>1025</v>
      </c>
      <c r="I116" s="29"/>
      <c r="J116" s="7">
        <v>5550310.7306360807</v>
      </c>
      <c r="K116" s="47">
        <v>6456204.1471689409</v>
      </c>
      <c r="L116" s="7">
        <v>4698696.3081919663</v>
      </c>
      <c r="M116" s="47">
        <v>6439766.432072727</v>
      </c>
      <c r="N116" s="29">
        <f t="shared" si="7"/>
        <v>10249007.038828047</v>
      </c>
      <c r="O116" s="29">
        <f t="shared" si="8"/>
        <v>12895970.579241667</v>
      </c>
      <c r="P116" s="43">
        <f t="shared" si="9"/>
        <v>10.249007038828047</v>
      </c>
      <c r="Q116" s="43">
        <f t="shared" si="10"/>
        <v>12.895970579241666</v>
      </c>
      <c r="R116" s="29"/>
      <c r="S116" s="10"/>
    </row>
    <row r="117" spans="1:19" x14ac:dyDescent="0.55000000000000004">
      <c r="A117" s="3" t="s">
        <v>11</v>
      </c>
      <c r="B117" s="3">
        <v>2029</v>
      </c>
      <c r="C117" s="5">
        <v>3548.734525432259</v>
      </c>
      <c r="D117" s="46">
        <v>3558.009170785047</v>
      </c>
      <c r="E117" s="5">
        <v>997.52891119048843</v>
      </c>
      <c r="F117" s="46">
        <v>1031.188602157242</v>
      </c>
      <c r="G117" s="41">
        <v>3490</v>
      </c>
      <c r="H117" s="29">
        <v>1025</v>
      </c>
      <c r="I117" s="29"/>
      <c r="J117" s="7">
        <v>7494947.7134063598</v>
      </c>
      <c r="K117" s="47">
        <v>8172660.263906464</v>
      </c>
      <c r="L117" s="7">
        <v>4336869.3362906817</v>
      </c>
      <c r="M117" s="47">
        <v>6383613.64603406</v>
      </c>
      <c r="N117" s="29">
        <f t="shared" si="7"/>
        <v>11831817.049697042</v>
      </c>
      <c r="O117" s="29">
        <f t="shared" si="8"/>
        <v>14556273.909940524</v>
      </c>
      <c r="P117" s="43">
        <f t="shared" si="9"/>
        <v>11.831817049697042</v>
      </c>
      <c r="Q117" s="43">
        <f t="shared" si="10"/>
        <v>14.556273909940524</v>
      </c>
      <c r="R117" s="29"/>
      <c r="S117" s="10"/>
    </row>
    <row r="118" spans="1:19" x14ac:dyDescent="0.55000000000000004">
      <c r="A118" s="3" t="s">
        <v>12</v>
      </c>
      <c r="B118" s="3">
        <v>2029</v>
      </c>
      <c r="C118" s="5">
        <v>3553.5224726225215</v>
      </c>
      <c r="D118" s="46">
        <v>3559.0865102215148</v>
      </c>
      <c r="E118" s="5">
        <v>992.57179753882338</v>
      </c>
      <c r="F118" s="46">
        <v>1031.0234570443281</v>
      </c>
      <c r="G118" s="41">
        <v>3490</v>
      </c>
      <c r="H118" s="29">
        <v>1025</v>
      </c>
      <c r="I118" s="29"/>
      <c r="J118" s="7">
        <v>7840092.9583557937</v>
      </c>
      <c r="K118" s="47">
        <v>8253838.0360874292</v>
      </c>
      <c r="L118" s="7">
        <v>4064426.8935482651</v>
      </c>
      <c r="M118" s="47">
        <v>6372709.7748088092</v>
      </c>
      <c r="N118" s="29">
        <f t="shared" si="7"/>
        <v>11904519.851904059</v>
      </c>
      <c r="O118" s="29">
        <f t="shared" si="8"/>
        <v>14626547.810896238</v>
      </c>
      <c r="P118" s="43">
        <f t="shared" si="9"/>
        <v>11.904519851904059</v>
      </c>
      <c r="Q118" s="43">
        <f t="shared" si="10"/>
        <v>14.626547810896238</v>
      </c>
      <c r="R118" s="29"/>
      <c r="S118" s="10"/>
    </row>
    <row r="119" spans="1:19" x14ac:dyDescent="0.55000000000000004">
      <c r="A119" s="3" t="s">
        <v>13</v>
      </c>
      <c r="B119" s="3">
        <v>2029</v>
      </c>
      <c r="C119" s="5">
        <v>3534.9756446545571</v>
      </c>
      <c r="D119" s="46">
        <v>3552.0301664361796</v>
      </c>
      <c r="E119" s="5">
        <v>1008.8451338046533</v>
      </c>
      <c r="F119" s="46">
        <v>1032.7979714510852</v>
      </c>
      <c r="G119" s="41">
        <v>3490</v>
      </c>
      <c r="H119" s="29">
        <v>1025</v>
      </c>
      <c r="I119" s="29"/>
      <c r="J119" s="7">
        <v>6558398.8445727117</v>
      </c>
      <c r="K119" s="47">
        <v>7731436.5004510749</v>
      </c>
      <c r="L119" s="7">
        <v>4986079.266249354</v>
      </c>
      <c r="M119" s="47">
        <v>6490256.4852687698</v>
      </c>
      <c r="N119" s="29">
        <f t="shared" si="7"/>
        <v>11544478.110822067</v>
      </c>
      <c r="O119" s="29">
        <f t="shared" si="8"/>
        <v>14221692.985719845</v>
      </c>
      <c r="P119" s="43">
        <f t="shared" si="9"/>
        <v>11.544478110822066</v>
      </c>
      <c r="Q119" s="43">
        <f t="shared" si="10"/>
        <v>14.221692985719844</v>
      </c>
      <c r="R119" s="29"/>
      <c r="S119" s="10"/>
    </row>
    <row r="120" spans="1:19" x14ac:dyDescent="0.55000000000000004">
      <c r="A120" s="3" t="s">
        <v>14</v>
      </c>
      <c r="B120" s="3">
        <v>2029</v>
      </c>
      <c r="C120" s="5">
        <v>3520.3940053969513</v>
      </c>
      <c r="D120" s="46">
        <v>3547.2612994705569</v>
      </c>
      <c r="E120" s="5">
        <v>1019.5535534217785</v>
      </c>
      <c r="F120" s="46">
        <v>1033.0342386367934</v>
      </c>
      <c r="G120" s="41">
        <v>3490</v>
      </c>
      <c r="H120" s="29">
        <v>1025</v>
      </c>
      <c r="I120" s="29"/>
      <c r="J120" s="7">
        <v>5647836.9337905394</v>
      </c>
      <c r="K120" s="47">
        <v>7390768.4401561245</v>
      </c>
      <c r="L120" s="7">
        <v>5636709.7325105965</v>
      </c>
      <c r="M120" s="47">
        <v>6505975.5529604685</v>
      </c>
      <c r="N120" s="29">
        <f t="shared" si="7"/>
        <v>11284546.666301135</v>
      </c>
      <c r="O120" s="29">
        <f t="shared" si="8"/>
        <v>13896743.993116593</v>
      </c>
      <c r="P120" s="43">
        <f t="shared" si="9"/>
        <v>11.284546666301136</v>
      </c>
      <c r="Q120" s="43">
        <f t="shared" si="10"/>
        <v>13.896743993116592</v>
      </c>
      <c r="R120" s="29"/>
      <c r="S120" s="10"/>
    </row>
    <row r="121" spans="1:19" x14ac:dyDescent="0.55000000000000004">
      <c r="A121" s="3" t="s">
        <v>15</v>
      </c>
      <c r="B121" s="3">
        <v>2029</v>
      </c>
      <c r="C121" s="5">
        <v>3517.2171323940943</v>
      </c>
      <c r="D121" s="46">
        <v>3545.1088716076401</v>
      </c>
      <c r="E121" s="5">
        <v>1023.4271011377856</v>
      </c>
      <c r="F121" s="46">
        <v>1032.6254737664769</v>
      </c>
      <c r="G121" s="41">
        <v>3490</v>
      </c>
      <c r="H121" s="29">
        <v>1025</v>
      </c>
      <c r="I121" s="29"/>
      <c r="J121" s="7">
        <v>5460234.7382427836</v>
      </c>
      <c r="K121" s="47">
        <v>7240266.9744789703</v>
      </c>
      <c r="L121" s="7">
        <v>5880720.1520926179</v>
      </c>
      <c r="M121" s="47">
        <v>6478784.0092608538</v>
      </c>
      <c r="N121" s="29">
        <f t="shared" si="7"/>
        <v>11340954.890335402</v>
      </c>
      <c r="O121" s="29">
        <f t="shared" si="8"/>
        <v>13719050.983739823</v>
      </c>
      <c r="P121" s="43">
        <f t="shared" si="9"/>
        <v>11.340954890335402</v>
      </c>
      <c r="Q121" s="43">
        <f t="shared" si="10"/>
        <v>13.719050983739823</v>
      </c>
      <c r="R121" s="29"/>
      <c r="S121" s="10"/>
    </row>
    <row r="122" spans="1:19" x14ac:dyDescent="0.55000000000000004">
      <c r="A122" s="3" t="s">
        <v>16</v>
      </c>
      <c r="B122" s="3">
        <v>2029</v>
      </c>
      <c r="C122" s="5">
        <v>3514.9119365684801</v>
      </c>
      <c r="D122" s="46">
        <v>3543.7226565253181</v>
      </c>
      <c r="E122" s="5">
        <v>1026.0413700417123</v>
      </c>
      <c r="F122" s="46">
        <v>1034.5948780183701</v>
      </c>
      <c r="G122" s="41">
        <v>3490</v>
      </c>
      <c r="H122" s="29">
        <v>1025</v>
      </c>
      <c r="I122" s="29"/>
      <c r="J122" s="7">
        <v>5326342.4859605953</v>
      </c>
      <c r="K122" s="47">
        <v>7144423.5356747787</v>
      </c>
      <c r="L122" s="7">
        <v>6048021.8783689411</v>
      </c>
      <c r="M122" s="47">
        <v>6610304.869177511</v>
      </c>
      <c r="N122" s="29">
        <f t="shared" si="7"/>
        <v>11374364.364329536</v>
      </c>
      <c r="O122" s="29">
        <f t="shared" si="8"/>
        <v>13754728.40485229</v>
      </c>
      <c r="P122" s="43">
        <f t="shared" si="9"/>
        <v>11.374364364329535</v>
      </c>
      <c r="Q122" s="43">
        <f t="shared" si="10"/>
        <v>13.75472840485229</v>
      </c>
      <c r="R122" s="29"/>
      <c r="S122" s="10"/>
    </row>
    <row r="123" spans="1:19" x14ac:dyDescent="0.55000000000000004">
      <c r="A123" s="3" t="s">
        <v>17</v>
      </c>
      <c r="B123" s="3">
        <v>2029</v>
      </c>
      <c r="C123" s="5">
        <v>3510.3570347524669</v>
      </c>
      <c r="D123" s="46">
        <v>3540.4791294684301</v>
      </c>
      <c r="E123" s="5">
        <v>1029.8941177260845</v>
      </c>
      <c r="F123" s="46">
        <v>1037.9642476580586</v>
      </c>
      <c r="G123" s="41">
        <v>3490</v>
      </c>
      <c r="H123" s="29">
        <v>1025</v>
      </c>
      <c r="I123" s="29"/>
      <c r="J123" s="7">
        <v>5067330.9511599857</v>
      </c>
      <c r="K123" s="47">
        <v>6923437.9259754131</v>
      </c>
      <c r="L123" s="7">
        <v>6298436.8404739304</v>
      </c>
      <c r="M123" s="47">
        <v>6838203.836485697</v>
      </c>
      <c r="N123" s="29">
        <f t="shared" si="7"/>
        <v>11365767.791633915</v>
      </c>
      <c r="O123" s="29">
        <f t="shared" si="8"/>
        <v>13761641.762461111</v>
      </c>
      <c r="P123" s="43">
        <f t="shared" si="9"/>
        <v>11.365767791633916</v>
      </c>
      <c r="Q123" s="43">
        <f t="shared" si="10"/>
        <v>13.76164176246111</v>
      </c>
      <c r="R123" s="29"/>
      <c r="S123" s="10"/>
    </row>
    <row r="124" spans="1:19" x14ac:dyDescent="0.55000000000000004">
      <c r="A124" s="3" t="s">
        <v>6</v>
      </c>
      <c r="B124" s="3">
        <v>2030</v>
      </c>
      <c r="C124" s="5">
        <v>3508.0477203929922</v>
      </c>
      <c r="D124" s="46">
        <v>3535.6510073716559</v>
      </c>
      <c r="E124" s="5">
        <v>1030.0056561041608</v>
      </c>
      <c r="F124" s="46">
        <v>1043.192690482789</v>
      </c>
      <c r="G124" s="41">
        <v>3490</v>
      </c>
      <c r="H124" s="29">
        <v>1025</v>
      </c>
      <c r="I124" s="29"/>
      <c r="J124" s="7">
        <v>4938816.4445230402</v>
      </c>
      <c r="K124" s="47">
        <v>6602571.8636906631</v>
      </c>
      <c r="L124" s="7">
        <v>6305748.628667783</v>
      </c>
      <c r="M124" s="47">
        <v>7199160.230842392</v>
      </c>
      <c r="N124" s="29">
        <f t="shared" si="7"/>
        <v>11244565.073190823</v>
      </c>
      <c r="O124" s="29">
        <f t="shared" si="8"/>
        <v>13801732.094533056</v>
      </c>
      <c r="P124" s="43">
        <f t="shared" si="9"/>
        <v>11.244565073190824</v>
      </c>
      <c r="Q124" s="43">
        <f t="shared" si="10"/>
        <v>13.801732094533056</v>
      </c>
      <c r="R124" s="29"/>
      <c r="S124" s="10"/>
    </row>
    <row r="125" spans="1:19" x14ac:dyDescent="0.55000000000000004">
      <c r="A125" s="3" t="s">
        <v>7</v>
      </c>
      <c r="B125" s="3">
        <v>2030</v>
      </c>
      <c r="C125" s="5">
        <v>3505.1940231380468</v>
      </c>
      <c r="D125" s="46">
        <v>3530.9077235660889</v>
      </c>
      <c r="E125" s="5">
        <v>1029.1350491475844</v>
      </c>
      <c r="F125" s="46">
        <v>1045.0563774088866</v>
      </c>
      <c r="G125" s="41">
        <v>3490</v>
      </c>
      <c r="H125" s="29">
        <v>1025</v>
      </c>
      <c r="I125" s="29"/>
      <c r="J125" s="7">
        <v>4782631.4464524109</v>
      </c>
      <c r="K125" s="47">
        <v>6296112.6193069834</v>
      </c>
      <c r="L125" s="7">
        <v>6248739.1338588307</v>
      </c>
      <c r="M125" s="47">
        <v>7330032.5833318485</v>
      </c>
      <c r="N125" s="29">
        <f t="shared" si="7"/>
        <v>11031370.580311242</v>
      </c>
      <c r="O125" s="29">
        <f t="shared" si="8"/>
        <v>13626145.202638831</v>
      </c>
      <c r="P125" s="43">
        <f t="shared" si="9"/>
        <v>11.031370580311242</v>
      </c>
      <c r="Q125" s="43">
        <f t="shared" si="10"/>
        <v>13.626145202638831</v>
      </c>
      <c r="R125" s="29"/>
      <c r="S125" s="10"/>
    </row>
    <row r="126" spans="1:19" x14ac:dyDescent="0.55000000000000004">
      <c r="A126" s="3" t="s">
        <v>8</v>
      </c>
      <c r="B126" s="3">
        <v>2030</v>
      </c>
      <c r="C126" s="5">
        <v>3503.0293572126611</v>
      </c>
      <c r="D126" s="46">
        <v>3526.3208960534243</v>
      </c>
      <c r="E126" s="5">
        <v>1025.4605102255885</v>
      </c>
      <c r="F126" s="46">
        <v>1045.7683701674696</v>
      </c>
      <c r="G126" s="41">
        <v>3490</v>
      </c>
      <c r="H126" s="29">
        <v>1025</v>
      </c>
      <c r="I126" s="29"/>
      <c r="J126" s="7">
        <v>4666069.9799743062</v>
      </c>
      <c r="K126" s="47">
        <v>6008038.7765980335</v>
      </c>
      <c r="L126" s="7">
        <v>6010666.4940328579</v>
      </c>
      <c r="M126" s="47">
        <v>7380348.6302324999</v>
      </c>
      <c r="N126" s="29">
        <f t="shared" si="7"/>
        <v>10676736.474007163</v>
      </c>
      <c r="O126" s="29">
        <f t="shared" si="8"/>
        <v>13388387.406830534</v>
      </c>
      <c r="P126" s="43">
        <f t="shared" si="9"/>
        <v>10.676736474007162</v>
      </c>
      <c r="Q126" s="43">
        <f t="shared" si="10"/>
        <v>13.388387406830534</v>
      </c>
      <c r="R126" s="29"/>
      <c r="S126" s="10"/>
    </row>
    <row r="127" spans="1:19" x14ac:dyDescent="0.55000000000000004">
      <c r="A127" s="3" t="s">
        <v>9</v>
      </c>
      <c r="B127" s="3">
        <v>2030</v>
      </c>
      <c r="C127" s="5">
        <v>3506.4315752456073</v>
      </c>
      <c r="D127" s="46">
        <v>3526.8927673388257</v>
      </c>
      <c r="E127" s="5">
        <v>1019.2528132596902</v>
      </c>
      <c r="F127" s="46">
        <v>1043.6906068113783</v>
      </c>
      <c r="G127" s="41">
        <v>3490</v>
      </c>
      <c r="H127" s="29">
        <v>1025</v>
      </c>
      <c r="I127" s="29"/>
      <c r="J127" s="7">
        <v>4850006.7075620471</v>
      </c>
      <c r="K127" s="47">
        <v>6043508.7230989123</v>
      </c>
      <c r="L127" s="7">
        <v>5617964.2773317397</v>
      </c>
      <c r="M127" s="47">
        <v>7234012.1562639885</v>
      </c>
      <c r="N127" s="29">
        <f t="shared" si="7"/>
        <v>10467970.984893788</v>
      </c>
      <c r="O127" s="29">
        <f t="shared" si="8"/>
        <v>13277520.8793629</v>
      </c>
      <c r="P127" s="43">
        <f t="shared" si="9"/>
        <v>10.467970984893787</v>
      </c>
      <c r="Q127" s="43">
        <f t="shared" si="10"/>
        <v>13.2775208793629</v>
      </c>
      <c r="R127" s="29"/>
      <c r="S127" s="10"/>
    </row>
    <row r="128" spans="1:19" x14ac:dyDescent="0.55000000000000004">
      <c r="A128" s="3" t="s">
        <v>10</v>
      </c>
      <c r="B128" s="3">
        <v>2030</v>
      </c>
      <c r="C128" s="5">
        <v>3540.7367816568803</v>
      </c>
      <c r="D128" s="46">
        <v>3555.5015231626003</v>
      </c>
      <c r="E128" s="5">
        <v>1015.3094666930269</v>
      </c>
      <c r="F128" s="46">
        <v>1043.1693701571489</v>
      </c>
      <c r="G128" s="41">
        <v>3490</v>
      </c>
      <c r="H128" s="29">
        <v>1025</v>
      </c>
      <c r="I128" s="29"/>
      <c r="J128" s="7">
        <v>6940833.9034043197</v>
      </c>
      <c r="K128" s="47">
        <v>7985695.7312066909</v>
      </c>
      <c r="L128" s="7">
        <v>5374652.225610083</v>
      </c>
      <c r="M128" s="47">
        <v>7197529.3938297341</v>
      </c>
      <c r="N128" s="29">
        <f t="shared" si="7"/>
        <v>12315486.129014403</v>
      </c>
      <c r="O128" s="29">
        <f t="shared" si="8"/>
        <v>15183225.125036426</v>
      </c>
      <c r="P128" s="43">
        <f t="shared" si="9"/>
        <v>12.315486129014403</v>
      </c>
      <c r="Q128" s="43">
        <f t="shared" si="10"/>
        <v>15.183225125036426</v>
      </c>
      <c r="R128" s="29"/>
      <c r="S128" s="10"/>
    </row>
    <row r="129" spans="1:19" x14ac:dyDescent="0.55000000000000004">
      <c r="A129" s="3" t="s">
        <v>11</v>
      </c>
      <c r="B129" s="3">
        <v>2030</v>
      </c>
      <c r="C129" s="5">
        <v>3551.9176909367661</v>
      </c>
      <c r="D129" s="46">
        <v>3563.6972958405463</v>
      </c>
      <c r="E129" s="5">
        <v>1009.5312745751626</v>
      </c>
      <c r="F129" s="46">
        <v>1041.3760488250753</v>
      </c>
      <c r="G129" s="41">
        <v>3490</v>
      </c>
      <c r="H129" s="29">
        <v>1025</v>
      </c>
      <c r="I129" s="29"/>
      <c r="J129" s="7">
        <v>7723291.0075364495</v>
      </c>
      <c r="K129" s="47">
        <v>8607303.8881824668</v>
      </c>
      <c r="L129" s="7">
        <v>5026708.6472155079</v>
      </c>
      <c r="M129" s="47">
        <v>7072711.6374294152</v>
      </c>
      <c r="N129" s="29">
        <f t="shared" si="7"/>
        <v>12749999.654751956</v>
      </c>
      <c r="O129" s="29">
        <f t="shared" si="8"/>
        <v>15680015.525611881</v>
      </c>
      <c r="P129" s="43">
        <f t="shared" si="9"/>
        <v>12.749999654751957</v>
      </c>
      <c r="Q129" s="43">
        <f t="shared" si="10"/>
        <v>15.680015525611882</v>
      </c>
      <c r="R129" s="29"/>
      <c r="S129" s="10"/>
    </row>
    <row r="130" spans="1:19" x14ac:dyDescent="0.55000000000000004">
      <c r="A130" s="3" t="s">
        <v>12</v>
      </c>
      <c r="B130" s="3">
        <v>2030</v>
      </c>
      <c r="C130" s="5">
        <v>3553.8802670058412</v>
      </c>
      <c r="D130" s="46">
        <v>3563.0489818604483</v>
      </c>
      <c r="E130" s="5">
        <v>1004.4311599089605</v>
      </c>
      <c r="F130" s="46">
        <v>1040.1129025182286</v>
      </c>
      <c r="G130" s="41">
        <v>3490</v>
      </c>
      <c r="H130" s="29">
        <v>1025</v>
      </c>
      <c r="I130" s="29"/>
      <c r="J130" s="7">
        <v>7866297.3967927406</v>
      </c>
      <c r="K130" s="47">
        <v>8556976.1372074336</v>
      </c>
      <c r="L130" s="7">
        <v>4728154.3397875624</v>
      </c>
      <c r="M130" s="47">
        <v>6985446.0157512808</v>
      </c>
      <c r="N130" s="29">
        <f t="shared" si="7"/>
        <v>12594451.736580303</v>
      </c>
      <c r="O130" s="29">
        <f t="shared" si="8"/>
        <v>15542422.152958713</v>
      </c>
      <c r="P130" s="43">
        <f t="shared" si="9"/>
        <v>12.594451736580304</v>
      </c>
      <c r="Q130" s="43">
        <f t="shared" si="10"/>
        <v>15.542422152958714</v>
      </c>
      <c r="R130" s="29"/>
      <c r="S130" s="10"/>
    </row>
    <row r="131" spans="1:19" x14ac:dyDescent="0.55000000000000004">
      <c r="A131" s="3" t="s">
        <v>13</v>
      </c>
      <c r="B131" s="3">
        <v>2030</v>
      </c>
      <c r="C131" s="5">
        <v>3537.5459582634016</v>
      </c>
      <c r="D131" s="46">
        <v>3556.2339591371588</v>
      </c>
      <c r="E131" s="5">
        <v>1014.8307902101825</v>
      </c>
      <c r="F131" s="46">
        <v>1040.3240846436604</v>
      </c>
      <c r="G131" s="41">
        <v>3490</v>
      </c>
      <c r="H131" s="29">
        <v>1025</v>
      </c>
      <c r="I131" s="29"/>
      <c r="J131" s="7">
        <v>6727426.5148251411</v>
      </c>
      <c r="K131" s="47">
        <v>8040032.5115529075</v>
      </c>
      <c r="L131" s="7">
        <v>5345440.385925998</v>
      </c>
      <c r="M131" s="47">
        <v>7000000.2654717835</v>
      </c>
      <c r="N131" s="29">
        <f t="shared" si="7"/>
        <v>12072866.90075114</v>
      </c>
      <c r="O131" s="29">
        <f t="shared" si="8"/>
        <v>15040032.77702469</v>
      </c>
      <c r="P131" s="43">
        <f t="shared" si="9"/>
        <v>12.072866900751141</v>
      </c>
      <c r="Q131" s="43">
        <f t="shared" si="10"/>
        <v>15.04003277702469</v>
      </c>
      <c r="R131" s="29"/>
      <c r="S131" s="10"/>
    </row>
    <row r="132" spans="1:19" x14ac:dyDescent="0.55000000000000004">
      <c r="A132" s="3" t="s">
        <v>14</v>
      </c>
      <c r="B132" s="3">
        <v>2030</v>
      </c>
      <c r="C132" s="5">
        <v>3524.7091380783254</v>
      </c>
      <c r="D132" s="46">
        <v>3552.4919167215894</v>
      </c>
      <c r="E132" s="5">
        <v>1023.3280266414395</v>
      </c>
      <c r="F132" s="46">
        <v>1039.5409178425257</v>
      </c>
      <c r="G132" s="41">
        <v>3490</v>
      </c>
      <c r="H132" s="29">
        <v>1025</v>
      </c>
      <c r="I132" s="29"/>
      <c r="J132" s="7">
        <v>5908742.9587617163</v>
      </c>
      <c r="K132" s="47">
        <v>7764950.6501563136</v>
      </c>
      <c r="L132" s="7">
        <v>5874425.1567437816</v>
      </c>
      <c r="M132" s="47">
        <v>6946101.2653450081</v>
      </c>
      <c r="N132" s="29">
        <f t="shared" si="7"/>
        <v>11783168.115505498</v>
      </c>
      <c r="O132" s="29">
        <f t="shared" si="8"/>
        <v>14711051.915501323</v>
      </c>
      <c r="P132" s="43">
        <f t="shared" si="9"/>
        <v>11.783168115505498</v>
      </c>
      <c r="Q132" s="43">
        <f t="shared" si="10"/>
        <v>14.711051915501322</v>
      </c>
      <c r="R132" s="29"/>
      <c r="S132" s="10"/>
    </row>
    <row r="133" spans="1:19" x14ac:dyDescent="0.55000000000000004">
      <c r="A133" s="3" t="s">
        <v>15</v>
      </c>
      <c r="B133" s="3">
        <v>2030</v>
      </c>
      <c r="C133" s="5">
        <v>3521.8470336955556</v>
      </c>
      <c r="D133" s="46">
        <v>3550.5974909582173</v>
      </c>
      <c r="E133" s="5">
        <v>1026.1528265169536</v>
      </c>
      <c r="F133" s="46">
        <v>1038.7994410179688</v>
      </c>
      <c r="G133" s="41">
        <v>3490</v>
      </c>
      <c r="H133" s="29">
        <v>1025</v>
      </c>
      <c r="I133" s="29"/>
      <c r="J133" s="7">
        <v>5734888.7127278689</v>
      </c>
      <c r="K133" s="47">
        <v>7628045.8892918378</v>
      </c>
      <c r="L133" s="7">
        <v>6055206.8085888922</v>
      </c>
      <c r="M133" s="47">
        <v>6895266.9466236802</v>
      </c>
      <c r="N133" s="29">
        <f t="shared" si="7"/>
        <v>11790095.521316761</v>
      </c>
      <c r="O133" s="29">
        <f t="shared" si="8"/>
        <v>14523312.835915517</v>
      </c>
      <c r="P133" s="43">
        <f t="shared" si="9"/>
        <v>11.790095521316761</v>
      </c>
      <c r="Q133" s="43">
        <f t="shared" si="10"/>
        <v>14.523312835915517</v>
      </c>
      <c r="R133" s="29"/>
      <c r="S133" s="10"/>
    </row>
    <row r="134" spans="1:19" x14ac:dyDescent="0.55000000000000004">
      <c r="A134" s="3" t="s">
        <v>16</v>
      </c>
      <c r="B134" s="3">
        <v>2030</v>
      </c>
      <c r="C134" s="5">
        <v>3519.988156959208</v>
      </c>
      <c r="D134" s="46">
        <v>3549.5711763435693</v>
      </c>
      <c r="E134" s="5">
        <v>1027.6326691324778</v>
      </c>
      <c r="F134" s="46">
        <v>1040.2190171429938</v>
      </c>
      <c r="G134" s="41">
        <v>3490</v>
      </c>
      <c r="H134" s="29">
        <v>1025</v>
      </c>
      <c r="I134" s="29"/>
      <c r="J134" s="7">
        <v>5623661.6728361333</v>
      </c>
      <c r="K134" s="47">
        <v>7554528.5469319513</v>
      </c>
      <c r="L134" s="7">
        <v>6150897.9414335201</v>
      </c>
      <c r="M134" s="47">
        <v>6992759.2234608466</v>
      </c>
      <c r="N134" s="29">
        <f t="shared" si="7"/>
        <v>11774559.614269653</v>
      </c>
      <c r="O134" s="29">
        <f t="shared" si="8"/>
        <v>14547287.770392798</v>
      </c>
      <c r="P134" s="43">
        <f t="shared" si="9"/>
        <v>11.774559614269654</v>
      </c>
      <c r="Q134" s="43">
        <f t="shared" si="10"/>
        <v>14.547287770392797</v>
      </c>
      <c r="R134" s="29"/>
      <c r="S134" s="10"/>
    </row>
    <row r="135" spans="1:19" x14ac:dyDescent="0.55000000000000004">
      <c r="A135" s="3" t="s">
        <v>17</v>
      </c>
      <c r="B135" s="3">
        <v>2030</v>
      </c>
      <c r="C135" s="5">
        <v>3515.1020018955924</v>
      </c>
      <c r="D135" s="46">
        <v>3546.0539387699268</v>
      </c>
      <c r="E135" s="5">
        <v>1030.1941402019875</v>
      </c>
      <c r="F135" s="46">
        <v>1043.2687459663136</v>
      </c>
      <c r="G135" s="41">
        <v>3490</v>
      </c>
      <c r="H135" s="29">
        <v>1025</v>
      </c>
      <c r="I135" s="29"/>
      <c r="J135" s="7">
        <v>5337311.1557902982</v>
      </c>
      <c r="K135" s="47">
        <v>7306091.4187878259</v>
      </c>
      <c r="L135" s="7">
        <v>6318132.7878313884</v>
      </c>
      <c r="M135" s="47">
        <v>7204478.9429162433</v>
      </c>
      <c r="N135" s="29">
        <f t="shared" si="7"/>
        <v>11655443.943621688</v>
      </c>
      <c r="O135" s="29">
        <f t="shared" si="8"/>
        <v>14510570.36170407</v>
      </c>
      <c r="P135" s="43">
        <f t="shared" si="9"/>
        <v>11.655443943621687</v>
      </c>
      <c r="Q135" s="43">
        <f t="shared" si="10"/>
        <v>14.510570361704071</v>
      </c>
      <c r="R135" s="29"/>
      <c r="S135" s="10"/>
    </row>
    <row r="136" spans="1:19" x14ac:dyDescent="0.55000000000000004">
      <c r="A136" s="3" t="s">
        <v>6</v>
      </c>
      <c r="B136" s="3">
        <v>2031</v>
      </c>
      <c r="C136" s="5">
        <v>3511.6554533865342</v>
      </c>
      <c r="D136" s="46">
        <v>3541.7494824233268</v>
      </c>
      <c r="E136" s="5">
        <v>1032.2717829795918</v>
      </c>
      <c r="F136" s="46">
        <v>1047.7692191563056</v>
      </c>
      <c r="G136" s="41">
        <v>3490</v>
      </c>
      <c r="H136" s="29">
        <v>1025</v>
      </c>
      <c r="I136" s="29"/>
      <c r="J136" s="7">
        <v>5140416.4135341924</v>
      </c>
      <c r="K136" s="47">
        <v>7009445.863336388</v>
      </c>
      <c r="L136" s="7">
        <v>6455297.7135639973</v>
      </c>
      <c r="M136" s="47">
        <v>7522646.4009095924</v>
      </c>
      <c r="N136" s="29">
        <f t="shared" si="7"/>
        <v>11595714.12709819</v>
      </c>
      <c r="O136" s="29">
        <f t="shared" si="8"/>
        <v>14532092.264245979</v>
      </c>
      <c r="P136" s="43">
        <f t="shared" si="9"/>
        <v>11.595714127098189</v>
      </c>
      <c r="Q136" s="43">
        <f t="shared" si="10"/>
        <v>14.53209226424598</v>
      </c>
      <c r="R136" s="29"/>
      <c r="S136" s="10"/>
    </row>
    <row r="137" spans="1:19" x14ac:dyDescent="0.55000000000000004">
      <c r="A137" s="3" t="s">
        <v>7</v>
      </c>
      <c r="B137" s="3">
        <v>2031</v>
      </c>
      <c r="C137" s="5">
        <v>3508.8886113028007</v>
      </c>
      <c r="D137" s="46">
        <v>3538.1708286773433</v>
      </c>
      <c r="E137" s="5">
        <v>1031.4584637701403</v>
      </c>
      <c r="F137" s="46">
        <v>1048.9948505649427</v>
      </c>
      <c r="G137" s="41">
        <v>3490</v>
      </c>
      <c r="H137" s="29">
        <v>1025</v>
      </c>
      <c r="I137" s="29"/>
      <c r="J137" s="7">
        <v>4985395.5273364531</v>
      </c>
      <c r="K137" s="47">
        <v>6768911.1669887602</v>
      </c>
      <c r="L137" s="7">
        <v>6401431.5288872812</v>
      </c>
      <c r="M137" s="47">
        <v>7610468.2705628825</v>
      </c>
      <c r="N137" s="29">
        <f t="shared" si="7"/>
        <v>11386827.056223735</v>
      </c>
      <c r="O137" s="29">
        <f t="shared" si="8"/>
        <v>14379379.437551644</v>
      </c>
      <c r="P137" s="43">
        <f t="shared" si="9"/>
        <v>11.386827056223735</v>
      </c>
      <c r="Q137" s="43">
        <f t="shared" si="10"/>
        <v>14.379379437551643</v>
      </c>
      <c r="R137" s="29"/>
      <c r="S137" s="10"/>
    </row>
    <row r="138" spans="1:19" x14ac:dyDescent="0.55000000000000004">
      <c r="A138" s="3" t="s">
        <v>8</v>
      </c>
      <c r="B138" s="3">
        <v>2031</v>
      </c>
      <c r="C138" s="5">
        <v>3507.7498321254684</v>
      </c>
      <c r="D138" s="46">
        <v>3535.8786931085729</v>
      </c>
      <c r="E138" s="5">
        <v>1028.7052647076866</v>
      </c>
      <c r="F138" s="46">
        <v>1048.8048572308442</v>
      </c>
      <c r="G138" s="41">
        <v>3490</v>
      </c>
      <c r="H138" s="29">
        <v>1025</v>
      </c>
      <c r="I138" s="29"/>
      <c r="J138" s="7">
        <v>4922384.3995096562</v>
      </c>
      <c r="K138" s="47">
        <v>6617499.7101807473</v>
      </c>
      <c r="L138" s="7">
        <v>6220680.0590000646</v>
      </c>
      <c r="M138" s="47">
        <v>7596826.7491746182</v>
      </c>
      <c r="N138" s="29">
        <f t="shared" si="7"/>
        <v>11143064.458509721</v>
      </c>
      <c r="O138" s="29">
        <f t="shared" si="8"/>
        <v>14214326.459355365</v>
      </c>
      <c r="P138" s="43">
        <f t="shared" si="9"/>
        <v>11.143064458509722</v>
      </c>
      <c r="Q138" s="43">
        <f t="shared" si="10"/>
        <v>14.214326459355366</v>
      </c>
      <c r="R138" s="29"/>
      <c r="S138" s="10"/>
    </row>
    <row r="139" spans="1:19" x14ac:dyDescent="0.55000000000000004">
      <c r="A139" s="3" t="s">
        <v>9</v>
      </c>
      <c r="B139" s="3">
        <v>2031</v>
      </c>
      <c r="C139" s="5">
        <v>3512.1253595104472</v>
      </c>
      <c r="D139" s="46">
        <v>3538.2930005092358</v>
      </c>
      <c r="E139" s="5">
        <v>1024.2737379070049</v>
      </c>
      <c r="F139" s="46">
        <v>1047.0944166754234</v>
      </c>
      <c r="G139" s="41">
        <v>3490</v>
      </c>
      <c r="H139" s="29">
        <v>1025</v>
      </c>
      <c r="I139" s="29"/>
      <c r="J139" s="7">
        <v>5167012.4720315346</v>
      </c>
      <c r="K139" s="47">
        <v>6777039.2125392603</v>
      </c>
      <c r="L139" s="7">
        <v>5934675.0704106437</v>
      </c>
      <c r="M139" s="47">
        <v>7474498.020624185</v>
      </c>
      <c r="N139" s="29">
        <f t="shared" si="7"/>
        <v>11101687.542442178</v>
      </c>
      <c r="O139" s="29">
        <f t="shared" si="8"/>
        <v>14251537.233163446</v>
      </c>
      <c r="P139" s="43">
        <f t="shared" si="9"/>
        <v>11.101687542442178</v>
      </c>
      <c r="Q139" s="43">
        <f t="shared" si="10"/>
        <v>14.251537233163447</v>
      </c>
      <c r="R139" s="29"/>
      <c r="S139" s="10"/>
    </row>
    <row r="140" spans="1:19" x14ac:dyDescent="0.55000000000000004">
      <c r="A140" s="3" t="s">
        <v>10</v>
      </c>
      <c r="B140" s="3">
        <v>2031</v>
      </c>
      <c r="C140" s="5">
        <v>3522.5570680285855</v>
      </c>
      <c r="D140" s="46">
        <v>3546.1425693803235</v>
      </c>
      <c r="E140" s="5">
        <v>1019.7864354850421</v>
      </c>
      <c r="F140" s="46">
        <v>1045.728601351216</v>
      </c>
      <c r="G140" s="41">
        <v>3490</v>
      </c>
      <c r="H140" s="29">
        <v>1025</v>
      </c>
      <c r="I140" s="29"/>
      <c r="J140" s="7">
        <v>5777717.6445343755</v>
      </c>
      <c r="K140" s="47">
        <v>7312290.9686773606</v>
      </c>
      <c r="L140" s="7">
        <v>5651254.6146537941</v>
      </c>
      <c r="M140" s="47">
        <v>7377534.0320309578</v>
      </c>
      <c r="N140" s="29">
        <f t="shared" si="7"/>
        <v>11428972.25918817</v>
      </c>
      <c r="O140" s="29">
        <f t="shared" si="8"/>
        <v>14689825.000708319</v>
      </c>
      <c r="P140" s="43">
        <f t="shared" si="9"/>
        <v>11.42897225918817</v>
      </c>
      <c r="Q140" s="43">
        <f t="shared" si="10"/>
        <v>14.68982500070832</v>
      </c>
      <c r="R140" s="29"/>
      <c r="S140" s="10"/>
    </row>
    <row r="141" spans="1:19" x14ac:dyDescent="0.55000000000000004">
      <c r="A141" s="3" t="s">
        <v>11</v>
      </c>
      <c r="B141" s="3">
        <v>2031</v>
      </c>
      <c r="C141" s="5">
        <v>3542.5317544041009</v>
      </c>
      <c r="D141" s="46">
        <v>3562.5482045813001</v>
      </c>
      <c r="E141" s="5">
        <v>1013.6487957726445</v>
      </c>
      <c r="F141" s="46">
        <v>1042.8573129993849</v>
      </c>
      <c r="G141" s="41">
        <v>3490</v>
      </c>
      <c r="H141" s="29">
        <v>1025</v>
      </c>
      <c r="I141" s="29"/>
      <c r="J141" s="7">
        <v>7062743.4900758006</v>
      </c>
      <c r="K141" s="47">
        <v>8518247.772117218</v>
      </c>
      <c r="L141" s="7">
        <v>5273607.2973292544</v>
      </c>
      <c r="M141" s="47">
        <v>7175730.8694630936</v>
      </c>
      <c r="N141" s="29">
        <f t="shared" si="7"/>
        <v>12336350.787405055</v>
      </c>
      <c r="O141" s="29">
        <f t="shared" si="8"/>
        <v>15693978.641580312</v>
      </c>
      <c r="P141" s="43">
        <f t="shared" si="9"/>
        <v>12.336350787405054</v>
      </c>
      <c r="Q141" s="43">
        <f t="shared" si="10"/>
        <v>15.693978641580312</v>
      </c>
      <c r="R141" s="29"/>
      <c r="S141" s="10"/>
    </row>
    <row r="142" spans="1:19" x14ac:dyDescent="0.55000000000000004">
      <c r="A142" s="3" t="s">
        <v>12</v>
      </c>
      <c r="B142" s="3">
        <v>2031</v>
      </c>
      <c r="C142" s="5">
        <v>3539.0817155887999</v>
      </c>
      <c r="D142" s="46">
        <v>3558.1326945347782</v>
      </c>
      <c r="E142" s="5">
        <v>1007.7511800039352</v>
      </c>
      <c r="F142" s="46">
        <v>1040.1597904743405</v>
      </c>
      <c r="G142" s="41">
        <v>3490</v>
      </c>
      <c r="H142" s="29">
        <v>1025</v>
      </c>
      <c r="I142" s="29"/>
      <c r="J142" s="7">
        <v>6829640.3401459903</v>
      </c>
      <c r="K142" s="47">
        <v>8181950.8779292796</v>
      </c>
      <c r="L142" s="7">
        <v>4921594.3559112987</v>
      </c>
      <c r="M142" s="47">
        <v>6988677.4399106055</v>
      </c>
      <c r="N142" s="29">
        <f t="shared" si="7"/>
        <v>11751234.69605729</v>
      </c>
      <c r="O142" s="29">
        <f t="shared" si="8"/>
        <v>15170628.317839885</v>
      </c>
      <c r="P142" s="43">
        <f t="shared" si="9"/>
        <v>11.75123469605729</v>
      </c>
      <c r="Q142" s="43">
        <f t="shared" si="10"/>
        <v>15.170628317839885</v>
      </c>
      <c r="R142" s="29"/>
      <c r="S142" s="10"/>
    </row>
    <row r="143" spans="1:19" x14ac:dyDescent="0.55000000000000004">
      <c r="A143" s="3" t="s">
        <v>13</v>
      </c>
      <c r="B143" s="3">
        <v>2031</v>
      </c>
      <c r="C143" s="5">
        <v>3527.9638869974356</v>
      </c>
      <c r="D143" s="46">
        <v>3553.9999281682231</v>
      </c>
      <c r="E143" s="5">
        <v>1013.7882115414923</v>
      </c>
      <c r="F143" s="46">
        <v>1039.9625322362158</v>
      </c>
      <c r="G143" s="41">
        <v>3490</v>
      </c>
      <c r="H143" s="29">
        <v>1025</v>
      </c>
      <c r="I143" s="29"/>
      <c r="J143" s="7">
        <v>6110284.9708938468</v>
      </c>
      <c r="K143" s="47">
        <v>7875061.2391254064</v>
      </c>
      <c r="L143" s="7">
        <v>5282058.9600683441</v>
      </c>
      <c r="M143" s="47">
        <v>6975088.9413687736</v>
      </c>
      <c r="N143" s="29">
        <f t="shared" si="7"/>
        <v>11392343.93096219</v>
      </c>
      <c r="O143" s="29">
        <f t="shared" si="8"/>
        <v>14850150.18049418</v>
      </c>
      <c r="P143" s="43">
        <f t="shared" si="9"/>
        <v>11.392343930962189</v>
      </c>
      <c r="Q143" s="43">
        <f t="shared" si="10"/>
        <v>14.850150180494181</v>
      </c>
      <c r="R143" s="29"/>
      <c r="S143" s="10"/>
    </row>
    <row r="144" spans="1:19" x14ac:dyDescent="0.55000000000000004">
      <c r="A144" s="3" t="s">
        <v>14</v>
      </c>
      <c r="B144" s="3">
        <v>2031</v>
      </c>
      <c r="C144" s="5">
        <v>3518.7574826644732</v>
      </c>
      <c r="D144" s="46">
        <v>3550.6303123397511</v>
      </c>
      <c r="E144" s="5">
        <v>1017.6723512838114</v>
      </c>
      <c r="F144" s="46">
        <v>1038.6525061381199</v>
      </c>
      <c r="G144" s="41">
        <v>3490</v>
      </c>
      <c r="H144" s="29">
        <v>1025</v>
      </c>
      <c r="I144" s="29"/>
      <c r="J144" s="7">
        <v>5550749.7532339171</v>
      </c>
      <c r="K144" s="47">
        <v>7630406.487074486</v>
      </c>
      <c r="L144" s="7">
        <v>5519875.2374986</v>
      </c>
      <c r="M144" s="47">
        <v>6885211.6050560949</v>
      </c>
      <c r="N144" s="29">
        <f t="shared" si="7"/>
        <v>11070624.990732517</v>
      </c>
      <c r="O144" s="29">
        <f t="shared" si="8"/>
        <v>14515618.092130581</v>
      </c>
      <c r="P144" s="43">
        <f t="shared" si="9"/>
        <v>11.070624990732517</v>
      </c>
      <c r="Q144" s="43">
        <f t="shared" si="10"/>
        <v>14.51561809213058</v>
      </c>
      <c r="R144" s="29"/>
      <c r="S144" s="10"/>
    </row>
    <row r="145" spans="1:19" x14ac:dyDescent="0.55000000000000004">
      <c r="A145" s="3" t="s">
        <v>15</v>
      </c>
      <c r="B145" s="3">
        <v>2031</v>
      </c>
      <c r="C145" s="5">
        <v>3516.3848727985592</v>
      </c>
      <c r="D145" s="46">
        <v>3549.1965038384328</v>
      </c>
      <c r="E145" s="5">
        <v>1021.464557128223</v>
      </c>
      <c r="F145" s="46">
        <v>1038.7703043148431</v>
      </c>
      <c r="G145" s="41">
        <v>3490</v>
      </c>
      <c r="H145" s="29">
        <v>1025</v>
      </c>
      <c r="I145" s="29"/>
      <c r="J145" s="7">
        <v>5411676.0523661571</v>
      </c>
      <c r="K145" s="47">
        <v>7527812.106003752</v>
      </c>
      <c r="L145" s="7">
        <v>5756510.934507791</v>
      </c>
      <c r="M145" s="47">
        <v>6893273.0054819677</v>
      </c>
      <c r="N145" s="29">
        <f t="shared" ref="N145:N208" si="11">L145+J145</f>
        <v>11168186.986873947</v>
      </c>
      <c r="O145" s="29">
        <f t="shared" ref="O145:O208" si="12">M145+K145</f>
        <v>14421085.11148572</v>
      </c>
      <c r="P145" s="43">
        <f t="shared" ref="P145:P208" si="13">N145/1000000</f>
        <v>11.168186986873947</v>
      </c>
      <c r="Q145" s="43">
        <f t="shared" ref="Q145:Q208" si="14">O145/1000000</f>
        <v>14.42108511148572</v>
      </c>
      <c r="R145" s="29"/>
      <c r="S145" s="10"/>
    </row>
    <row r="146" spans="1:19" x14ac:dyDescent="0.55000000000000004">
      <c r="A146" s="3" t="s">
        <v>16</v>
      </c>
      <c r="B146" s="3">
        <v>2031</v>
      </c>
      <c r="C146" s="5">
        <v>3512.9217432485866</v>
      </c>
      <c r="D146" s="46">
        <v>3546.8963327008973</v>
      </c>
      <c r="E146" s="5">
        <v>1022.254487536155</v>
      </c>
      <c r="F146" s="46">
        <v>1039.7288159237785</v>
      </c>
      <c r="G146" s="41">
        <v>3490</v>
      </c>
      <c r="H146" s="29">
        <v>1025</v>
      </c>
      <c r="I146" s="29"/>
      <c r="J146" s="7">
        <v>5212264.9806948686</v>
      </c>
      <c r="K146" s="47">
        <v>7365102.2885701861</v>
      </c>
      <c r="L146" s="7">
        <v>5806368.7379360106</v>
      </c>
      <c r="M146" s="47">
        <v>6959020.0100234607</v>
      </c>
      <c r="N146" s="29">
        <f t="shared" si="11"/>
        <v>11018633.71863088</v>
      </c>
      <c r="O146" s="29">
        <f t="shared" si="12"/>
        <v>14324122.298593648</v>
      </c>
      <c r="P146" s="43">
        <f t="shared" si="13"/>
        <v>11.01863371863088</v>
      </c>
      <c r="Q146" s="43">
        <f t="shared" si="14"/>
        <v>14.324122298593648</v>
      </c>
      <c r="R146" s="29"/>
      <c r="S146" s="10"/>
    </row>
    <row r="147" spans="1:19" x14ac:dyDescent="0.55000000000000004">
      <c r="A147" s="3" t="s">
        <v>17</v>
      </c>
      <c r="B147" s="3">
        <v>2031</v>
      </c>
      <c r="C147" s="5">
        <v>3508.6954747685681</v>
      </c>
      <c r="D147" s="46">
        <v>3544.0230227467659</v>
      </c>
      <c r="E147" s="5">
        <v>1028.5436231965195</v>
      </c>
      <c r="F147" s="46">
        <v>1045.5228867424526</v>
      </c>
      <c r="G147" s="41">
        <v>3490</v>
      </c>
      <c r="H147" s="29">
        <v>1025</v>
      </c>
      <c r="I147" s="29"/>
      <c r="J147" s="7">
        <v>4974678.7905013394</v>
      </c>
      <c r="K147" s="47">
        <v>7165109.1967745926</v>
      </c>
      <c r="L147" s="7">
        <v>6210134.8900945401</v>
      </c>
      <c r="M147" s="47">
        <v>7362974.7863103328</v>
      </c>
      <c r="N147" s="29">
        <f t="shared" si="11"/>
        <v>11184813.680595879</v>
      </c>
      <c r="O147" s="29">
        <f t="shared" si="12"/>
        <v>14528083.983084925</v>
      </c>
      <c r="P147" s="43">
        <f t="shared" si="13"/>
        <v>11.184813680595878</v>
      </c>
      <c r="Q147" s="43">
        <f t="shared" si="14"/>
        <v>14.528083983084924</v>
      </c>
      <c r="R147" s="29"/>
      <c r="S147" s="10"/>
    </row>
    <row r="148" spans="1:19" x14ac:dyDescent="0.55000000000000004">
      <c r="A148" s="3" t="s">
        <v>6</v>
      </c>
      <c r="B148" s="3">
        <v>2032</v>
      </c>
      <c r="C148" s="5">
        <v>3503.5702490514332</v>
      </c>
      <c r="D148" s="46">
        <v>3533.62732831937</v>
      </c>
      <c r="E148" s="5">
        <v>1029.0118649347889</v>
      </c>
      <c r="F148" s="46">
        <v>1053.9206446915894</v>
      </c>
      <c r="G148" s="41">
        <v>3490</v>
      </c>
      <c r="H148" s="29">
        <v>1025</v>
      </c>
      <c r="I148" s="29"/>
      <c r="J148" s="7">
        <v>4695040.7644923767</v>
      </c>
      <c r="K148" s="47">
        <v>6470760.4601967307</v>
      </c>
      <c r="L148" s="7">
        <v>6240683.8718157131</v>
      </c>
      <c r="M148" s="47">
        <v>7968770.623513313</v>
      </c>
      <c r="N148" s="29">
        <f t="shared" si="11"/>
        <v>10935724.636308089</v>
      </c>
      <c r="O148" s="29">
        <f t="shared" si="12"/>
        <v>14439531.083710045</v>
      </c>
      <c r="P148" s="43">
        <f t="shared" si="13"/>
        <v>10.935724636308089</v>
      </c>
      <c r="Q148" s="43">
        <f t="shared" si="14"/>
        <v>14.439531083710044</v>
      </c>
      <c r="R148" s="29"/>
      <c r="S148" s="10"/>
    </row>
    <row r="149" spans="1:19" x14ac:dyDescent="0.55000000000000004">
      <c r="A149" s="3" t="s">
        <v>7</v>
      </c>
      <c r="B149" s="3">
        <v>2032</v>
      </c>
      <c r="C149" s="5">
        <v>3499.2650422297788</v>
      </c>
      <c r="D149" s="46">
        <v>3524.5053623047447</v>
      </c>
      <c r="E149" s="5">
        <v>1028.4385435164766</v>
      </c>
      <c r="F149" s="46">
        <v>1058.454046934392</v>
      </c>
      <c r="G149" s="41">
        <v>3490</v>
      </c>
      <c r="H149" s="29">
        <v>1025</v>
      </c>
      <c r="I149" s="29"/>
      <c r="J149" s="7">
        <v>4467335.5351718189</v>
      </c>
      <c r="K149" s="47">
        <v>5896249.0829850333</v>
      </c>
      <c r="L149" s="7">
        <v>6203289.2891393211</v>
      </c>
      <c r="M149" s="47">
        <v>8306292.3294662694</v>
      </c>
      <c r="N149" s="29">
        <f t="shared" si="11"/>
        <v>10670624.824311141</v>
      </c>
      <c r="O149" s="29">
        <f t="shared" si="12"/>
        <v>14202541.412451303</v>
      </c>
      <c r="P149" s="43">
        <f t="shared" si="13"/>
        <v>10.67062482431114</v>
      </c>
      <c r="Q149" s="43">
        <f t="shared" si="14"/>
        <v>14.202541412451303</v>
      </c>
      <c r="R149" s="29"/>
      <c r="S149" s="10"/>
    </row>
    <row r="150" spans="1:19" x14ac:dyDescent="0.55000000000000004">
      <c r="A150" s="3" t="s">
        <v>8</v>
      </c>
      <c r="B150" s="3">
        <v>2032</v>
      </c>
      <c r="C150" s="5">
        <v>3497.8303525375541</v>
      </c>
      <c r="D150" s="46">
        <v>3516.8092424677884</v>
      </c>
      <c r="E150" s="5">
        <v>1024.9616570779228</v>
      </c>
      <c r="F150" s="46">
        <v>1062.0395265814659</v>
      </c>
      <c r="G150" s="41">
        <v>3490</v>
      </c>
      <c r="H150" s="29">
        <v>1025</v>
      </c>
      <c r="I150" s="29"/>
      <c r="J150" s="7">
        <v>4392813.5772697916</v>
      </c>
      <c r="K150" s="47">
        <v>5436406.5305821933</v>
      </c>
      <c r="L150" s="7">
        <v>5978667.976301223</v>
      </c>
      <c r="M150" s="47">
        <v>8578507.3172035441</v>
      </c>
      <c r="N150" s="29">
        <f t="shared" si="11"/>
        <v>10371481.553571016</v>
      </c>
      <c r="O150" s="29">
        <f t="shared" si="12"/>
        <v>14014913.847785737</v>
      </c>
      <c r="P150" s="43">
        <f t="shared" si="13"/>
        <v>10.371481553571016</v>
      </c>
      <c r="Q150" s="43">
        <f t="shared" si="14"/>
        <v>14.014913847785737</v>
      </c>
      <c r="R150" s="29"/>
      <c r="S150" s="10"/>
    </row>
    <row r="151" spans="1:19" x14ac:dyDescent="0.55000000000000004">
      <c r="A151" s="3" t="s">
        <v>9</v>
      </c>
      <c r="B151" s="3">
        <v>2032</v>
      </c>
      <c r="C151" s="5">
        <v>3500.9331939573094</v>
      </c>
      <c r="D151" s="46">
        <v>3515.32590166922</v>
      </c>
      <c r="E151" s="5">
        <v>1021.7997164914144</v>
      </c>
      <c r="F151" s="46">
        <v>1063.7093268070032</v>
      </c>
      <c r="G151" s="41">
        <v>3490</v>
      </c>
      <c r="H151" s="29">
        <v>1025</v>
      </c>
      <c r="I151" s="29"/>
      <c r="J151" s="7">
        <v>4554790.7862569839</v>
      </c>
      <c r="K151" s="47">
        <v>5350250.7983757658</v>
      </c>
      <c r="L151" s="7">
        <v>5777645.3179794736</v>
      </c>
      <c r="M151" s="47">
        <v>8706873.8429645114</v>
      </c>
      <c r="N151" s="29">
        <f t="shared" si="11"/>
        <v>10332436.104236457</v>
      </c>
      <c r="O151" s="29">
        <f t="shared" si="12"/>
        <v>14057124.641340278</v>
      </c>
      <c r="P151" s="43">
        <f t="shared" si="13"/>
        <v>10.332436104236457</v>
      </c>
      <c r="Q151" s="43">
        <f t="shared" si="14"/>
        <v>14.057124641340279</v>
      </c>
      <c r="R151" s="29"/>
      <c r="S151" s="10"/>
    </row>
    <row r="152" spans="1:19" x14ac:dyDescent="0.55000000000000004">
      <c r="A152" s="3" t="s">
        <v>10</v>
      </c>
      <c r="B152" s="3">
        <v>2032</v>
      </c>
      <c r="C152" s="5">
        <v>3521.0344481533571</v>
      </c>
      <c r="D152" s="46">
        <v>3530.4600734062892</v>
      </c>
      <c r="E152" s="5">
        <v>1019.7806141311412</v>
      </c>
      <c r="F152" s="46">
        <v>1065.8986480251831</v>
      </c>
      <c r="G152" s="41">
        <v>3490</v>
      </c>
      <c r="H152" s="29">
        <v>1025</v>
      </c>
      <c r="I152" s="29"/>
      <c r="J152" s="7">
        <v>5686099.7309609037</v>
      </c>
      <c r="K152" s="47">
        <v>6267635.9619202847</v>
      </c>
      <c r="L152" s="7">
        <v>5650891.0361745544</v>
      </c>
      <c r="M152" s="47">
        <v>8876700.6541222651</v>
      </c>
      <c r="N152" s="29">
        <f t="shared" si="11"/>
        <v>11336990.767135458</v>
      </c>
      <c r="O152" s="29">
        <f t="shared" si="12"/>
        <v>15144336.616042551</v>
      </c>
      <c r="P152" s="43">
        <f t="shared" si="13"/>
        <v>11.336990767135458</v>
      </c>
      <c r="Q152" s="43">
        <f t="shared" si="14"/>
        <v>15.144336616042551</v>
      </c>
      <c r="R152" s="29"/>
      <c r="S152" s="10"/>
    </row>
    <row r="153" spans="1:19" x14ac:dyDescent="0.55000000000000004">
      <c r="A153" s="3" t="s">
        <v>11</v>
      </c>
      <c r="B153" s="3">
        <v>2032</v>
      </c>
      <c r="C153" s="5">
        <v>3565.9460047089069</v>
      </c>
      <c r="D153" s="46">
        <v>3571.867677229116</v>
      </c>
      <c r="E153" s="5">
        <v>1018.4563313873076</v>
      </c>
      <c r="F153" s="46">
        <v>1067.3606731952677</v>
      </c>
      <c r="G153" s="41">
        <v>3490</v>
      </c>
      <c r="H153" s="29">
        <v>1025</v>
      </c>
      <c r="I153" s="29"/>
      <c r="J153" s="7">
        <v>8783405.4220204409</v>
      </c>
      <c r="K153" s="47">
        <v>9258889.5981712844</v>
      </c>
      <c r="L153" s="7">
        <v>5568430.6333503006</v>
      </c>
      <c r="M153" s="47">
        <v>8991076.4189007096</v>
      </c>
      <c r="N153" s="29">
        <f t="shared" si="11"/>
        <v>14351836.055370741</v>
      </c>
      <c r="O153" s="29">
        <f t="shared" si="12"/>
        <v>18249966.017071992</v>
      </c>
      <c r="P153" s="43">
        <f t="shared" si="13"/>
        <v>14.351836055370741</v>
      </c>
      <c r="Q153" s="43">
        <f t="shared" si="14"/>
        <v>18.249966017071991</v>
      </c>
      <c r="R153" s="29"/>
      <c r="S153" s="10"/>
    </row>
    <row r="154" spans="1:19" x14ac:dyDescent="0.55000000000000004">
      <c r="A154" s="3" t="s">
        <v>12</v>
      </c>
      <c r="B154" s="3">
        <v>2032</v>
      </c>
      <c r="C154" s="5">
        <v>3585.2375704451765</v>
      </c>
      <c r="D154" s="46">
        <v>3590.1982303535433</v>
      </c>
      <c r="E154" s="5">
        <v>1019.960745162559</v>
      </c>
      <c r="F154" s="46">
        <v>1069.386680180965</v>
      </c>
      <c r="G154" s="41">
        <v>3490</v>
      </c>
      <c r="H154" s="29">
        <v>1025</v>
      </c>
      <c r="I154" s="29"/>
      <c r="J154" s="7">
        <v>10394903.10831782</v>
      </c>
      <c r="K154" s="47">
        <v>10838474.284203183</v>
      </c>
      <c r="L154" s="7">
        <v>5662141.2998727793</v>
      </c>
      <c r="M154" s="47">
        <v>9150855.3367288131</v>
      </c>
      <c r="N154" s="29">
        <f t="shared" si="11"/>
        <v>16057044.408190601</v>
      </c>
      <c r="O154" s="29">
        <f t="shared" si="12"/>
        <v>19989329.620931998</v>
      </c>
      <c r="P154" s="43">
        <f t="shared" si="13"/>
        <v>16.057044408190599</v>
      </c>
      <c r="Q154" s="43">
        <f t="shared" si="14"/>
        <v>19.989329620931997</v>
      </c>
      <c r="R154" s="29"/>
      <c r="S154" s="10"/>
    </row>
    <row r="155" spans="1:19" x14ac:dyDescent="0.55000000000000004">
      <c r="A155" s="3" t="s">
        <v>13</v>
      </c>
      <c r="B155" s="3">
        <v>2032</v>
      </c>
      <c r="C155" s="5">
        <v>3575.8007728982661</v>
      </c>
      <c r="D155" s="46">
        <v>3585.7266460606802</v>
      </c>
      <c r="E155" s="5">
        <v>1030.6499660736858</v>
      </c>
      <c r="F155" s="46">
        <v>1072.9878296723739</v>
      </c>
      <c r="G155" s="41">
        <v>3490</v>
      </c>
      <c r="H155" s="29">
        <v>1025</v>
      </c>
      <c r="I155" s="29"/>
      <c r="J155" s="7">
        <v>9584084.2770347204</v>
      </c>
      <c r="K155" s="47">
        <v>10438103.700496871</v>
      </c>
      <c r="L155" s="7">
        <v>6348106.3654772481</v>
      </c>
      <c r="M155" s="47">
        <v>9438389.7490654122</v>
      </c>
      <c r="N155" s="29">
        <f t="shared" si="11"/>
        <v>15932190.642511968</v>
      </c>
      <c r="O155" s="29">
        <f t="shared" si="12"/>
        <v>19876493.449562281</v>
      </c>
      <c r="P155" s="43">
        <f t="shared" si="13"/>
        <v>15.932190642511967</v>
      </c>
      <c r="Q155" s="43">
        <f t="shared" si="14"/>
        <v>19.876493449562282</v>
      </c>
      <c r="R155" s="29"/>
      <c r="S155" s="10"/>
    </row>
    <row r="156" spans="1:19" x14ac:dyDescent="0.55000000000000004">
      <c r="A156" s="3" t="s">
        <v>14</v>
      </c>
      <c r="B156" s="3">
        <v>2032</v>
      </c>
      <c r="C156" s="5">
        <v>3568.2750560773284</v>
      </c>
      <c r="D156" s="46">
        <v>3582.1845333581955</v>
      </c>
      <c r="E156" s="5">
        <v>1037.8824867395372</v>
      </c>
      <c r="F156" s="46">
        <v>1074.7909455807014</v>
      </c>
      <c r="G156" s="41">
        <v>3490</v>
      </c>
      <c r="H156" s="29">
        <v>1025</v>
      </c>
      <c r="I156" s="29"/>
      <c r="J156" s="7">
        <v>8968398.6168673132</v>
      </c>
      <c r="K156" s="47">
        <v>10127851.206423704</v>
      </c>
      <c r="L156" s="7">
        <v>6832634.9368033493</v>
      </c>
      <c r="M156" s="47">
        <v>9584037.8676832728</v>
      </c>
      <c r="N156" s="29">
        <f t="shared" si="11"/>
        <v>15801033.553670663</v>
      </c>
      <c r="O156" s="29">
        <f t="shared" si="12"/>
        <v>19711889.074106976</v>
      </c>
      <c r="P156" s="43">
        <f t="shared" si="13"/>
        <v>15.801033553670663</v>
      </c>
      <c r="Q156" s="43">
        <f t="shared" si="14"/>
        <v>19.711889074106978</v>
      </c>
      <c r="R156" s="29"/>
      <c r="S156" s="10"/>
    </row>
    <row r="157" spans="1:19" x14ac:dyDescent="0.55000000000000004">
      <c r="A157" s="3" t="s">
        <v>15</v>
      </c>
      <c r="B157" s="3">
        <v>2032</v>
      </c>
      <c r="C157" s="5">
        <v>3568.1286314190206</v>
      </c>
      <c r="D157" s="46">
        <v>3580.7786215701635</v>
      </c>
      <c r="E157" s="5">
        <v>1038.8455814085964</v>
      </c>
      <c r="F157" s="46">
        <v>1074.4962863220367</v>
      </c>
      <c r="G157" s="41">
        <v>3490</v>
      </c>
      <c r="H157" s="29">
        <v>1025</v>
      </c>
      <c r="I157" s="29"/>
      <c r="J157" s="7">
        <v>8956688.0881106872</v>
      </c>
      <c r="K157" s="47">
        <v>10006399.481613535</v>
      </c>
      <c r="L157" s="7">
        <v>6898424.5181158902</v>
      </c>
      <c r="M157" s="47">
        <v>9560147.6377263255</v>
      </c>
      <c r="N157" s="29">
        <f t="shared" si="11"/>
        <v>15855112.606226578</v>
      </c>
      <c r="O157" s="29">
        <f t="shared" si="12"/>
        <v>19566547.119339861</v>
      </c>
      <c r="P157" s="43">
        <f t="shared" si="13"/>
        <v>15.855112606226578</v>
      </c>
      <c r="Q157" s="43">
        <f t="shared" si="14"/>
        <v>19.566547119339862</v>
      </c>
      <c r="R157" s="29"/>
      <c r="S157" s="10"/>
    </row>
    <row r="158" spans="1:19" x14ac:dyDescent="0.55000000000000004">
      <c r="A158" s="3" t="s">
        <v>16</v>
      </c>
      <c r="B158" s="3">
        <v>2032</v>
      </c>
      <c r="C158" s="5">
        <v>3567.5181208417148</v>
      </c>
      <c r="D158" s="46">
        <v>3579.1506179835937</v>
      </c>
      <c r="E158" s="5">
        <v>1038.5505087143481</v>
      </c>
      <c r="F158" s="46">
        <v>1075.6171785865761</v>
      </c>
      <c r="G158" s="41">
        <v>3490</v>
      </c>
      <c r="H158" s="29">
        <v>1025</v>
      </c>
      <c r="I158" s="29"/>
      <c r="J158" s="7">
        <v>8907978.2929919418</v>
      </c>
      <c r="K158" s="47">
        <v>9866958.4333365131</v>
      </c>
      <c r="L158" s="7">
        <v>6878231.5133576952</v>
      </c>
      <c r="M158" s="47">
        <v>9651136.3369472921</v>
      </c>
      <c r="N158" s="29">
        <f t="shared" si="11"/>
        <v>15786209.806349637</v>
      </c>
      <c r="O158" s="29">
        <f t="shared" si="12"/>
        <v>19518094.770283803</v>
      </c>
      <c r="P158" s="43">
        <f t="shared" si="13"/>
        <v>15.786209806349637</v>
      </c>
      <c r="Q158" s="43">
        <f t="shared" si="14"/>
        <v>19.518094770283803</v>
      </c>
      <c r="R158" s="29"/>
      <c r="S158" s="10"/>
    </row>
    <row r="159" spans="1:19" x14ac:dyDescent="0.55000000000000004">
      <c r="A159" s="3" t="s">
        <v>17</v>
      </c>
      <c r="B159" s="3">
        <v>2032</v>
      </c>
      <c r="C159" s="5">
        <v>3564.7860129012251</v>
      </c>
      <c r="D159" s="46">
        <v>3575.7513291330642</v>
      </c>
      <c r="E159" s="5">
        <v>1040.2929342334298</v>
      </c>
      <c r="F159" s="46">
        <v>1078.7253085611294</v>
      </c>
      <c r="G159" s="41">
        <v>3490</v>
      </c>
      <c r="H159" s="29">
        <v>1025</v>
      </c>
      <c r="I159" s="29"/>
      <c r="J159" s="7">
        <v>8692262.5360462181</v>
      </c>
      <c r="K159" s="47">
        <v>9579950.3471142054</v>
      </c>
      <c r="L159" s="7">
        <v>6997853.441499521</v>
      </c>
      <c r="M159" s="47">
        <v>9905657.9316082876</v>
      </c>
      <c r="N159" s="29">
        <f t="shared" si="11"/>
        <v>15690115.977545738</v>
      </c>
      <c r="O159" s="29">
        <f t="shared" si="12"/>
        <v>19485608.278722495</v>
      </c>
      <c r="P159" s="43">
        <f t="shared" si="13"/>
        <v>15.690115977545739</v>
      </c>
      <c r="Q159" s="43">
        <f t="shared" si="14"/>
        <v>19.485608278722495</v>
      </c>
      <c r="R159" s="29"/>
      <c r="S159" s="10"/>
    </row>
    <row r="160" spans="1:19" x14ac:dyDescent="0.55000000000000004">
      <c r="A160" s="3" t="s">
        <v>6</v>
      </c>
      <c r="B160" s="3">
        <v>2033</v>
      </c>
      <c r="C160" s="5">
        <v>3560.7265920927321</v>
      </c>
      <c r="D160" s="46">
        <v>3572.6272343351507</v>
      </c>
      <c r="E160" s="5">
        <v>1041.9221440076601</v>
      </c>
      <c r="F160" s="46">
        <v>1080.2638015516568</v>
      </c>
      <c r="G160" s="41">
        <v>3490</v>
      </c>
      <c r="H160" s="29">
        <v>1025</v>
      </c>
      <c r="I160" s="29"/>
      <c r="J160" s="7">
        <v>8378405.0365777854</v>
      </c>
      <c r="K160" s="47">
        <v>9321106.4811364505</v>
      </c>
      <c r="L160" s="7">
        <v>7110602.9255877994</v>
      </c>
      <c r="M160" s="47">
        <v>10032857.700694416</v>
      </c>
      <c r="N160" s="29">
        <f t="shared" si="11"/>
        <v>15489007.962165585</v>
      </c>
      <c r="O160" s="29">
        <f t="shared" si="12"/>
        <v>19353964.181830868</v>
      </c>
      <c r="P160" s="43">
        <f t="shared" si="13"/>
        <v>15.489007962165585</v>
      </c>
      <c r="Q160" s="43">
        <f t="shared" si="14"/>
        <v>19.353964181830868</v>
      </c>
      <c r="R160" s="29"/>
      <c r="S160" s="10"/>
    </row>
    <row r="161" spans="1:19" x14ac:dyDescent="0.55000000000000004">
      <c r="A161" s="3" t="s">
        <v>7</v>
      </c>
      <c r="B161" s="3">
        <v>2033</v>
      </c>
      <c r="C161" s="5">
        <v>3557.3705890713454</v>
      </c>
      <c r="D161" s="46">
        <v>3570.0749738264294</v>
      </c>
      <c r="E161" s="5">
        <v>1041.4985802902402</v>
      </c>
      <c r="F161" s="46">
        <v>1078.9840089005397</v>
      </c>
      <c r="G161" s="41">
        <v>3490</v>
      </c>
      <c r="H161" s="29">
        <v>1025</v>
      </c>
      <c r="I161" s="29"/>
      <c r="J161" s="7">
        <v>8124796.9602799695</v>
      </c>
      <c r="K161" s="47">
        <v>9113148.7623782493</v>
      </c>
      <c r="L161" s="7">
        <v>7081197.676580877</v>
      </c>
      <c r="M161" s="47">
        <v>9926980.0135824848</v>
      </c>
      <c r="N161" s="29">
        <f t="shared" si="11"/>
        <v>15205994.636860847</v>
      </c>
      <c r="O161" s="29">
        <f t="shared" si="12"/>
        <v>19040128.775960736</v>
      </c>
      <c r="P161" s="43">
        <f t="shared" si="13"/>
        <v>15.205994636860847</v>
      </c>
      <c r="Q161" s="43">
        <f t="shared" si="14"/>
        <v>19.040128775960735</v>
      </c>
      <c r="R161" s="29"/>
      <c r="S161" s="10"/>
    </row>
    <row r="162" spans="1:19" x14ac:dyDescent="0.55000000000000004">
      <c r="A162" s="3" t="s">
        <v>8</v>
      </c>
      <c r="B162" s="3">
        <v>2033</v>
      </c>
      <c r="C162" s="5">
        <v>3555.8639817134144</v>
      </c>
      <c r="D162" s="46">
        <v>3569.3006903115133</v>
      </c>
      <c r="E162" s="5">
        <v>1039.0141732763555</v>
      </c>
      <c r="F162" s="46">
        <v>1076.5714192492655</v>
      </c>
      <c r="G162" s="41">
        <v>3490</v>
      </c>
      <c r="H162" s="29">
        <v>1025</v>
      </c>
      <c r="I162" s="29"/>
      <c r="J162" s="7">
        <v>8012559.8251455743</v>
      </c>
      <c r="K162" s="47">
        <v>9050691.9270027932</v>
      </c>
      <c r="L162" s="7">
        <v>6909964.1733717676</v>
      </c>
      <c r="M162" s="47">
        <v>9728925.8094349615</v>
      </c>
      <c r="N162" s="29">
        <f t="shared" si="11"/>
        <v>14922523.998517342</v>
      </c>
      <c r="O162" s="29">
        <f t="shared" si="12"/>
        <v>18779617.736437753</v>
      </c>
      <c r="P162" s="43">
        <f t="shared" si="13"/>
        <v>14.922523998517342</v>
      </c>
      <c r="Q162" s="43">
        <f t="shared" si="14"/>
        <v>18.779617736437753</v>
      </c>
      <c r="R162" s="29"/>
      <c r="S162" s="10"/>
    </row>
    <row r="163" spans="1:19" x14ac:dyDescent="0.55000000000000004">
      <c r="A163" s="3" t="s">
        <v>9</v>
      </c>
      <c r="B163" s="3">
        <v>2033</v>
      </c>
      <c r="C163" s="5">
        <v>3560.060893881544</v>
      </c>
      <c r="D163" s="46">
        <v>3573.7093805236427</v>
      </c>
      <c r="E163" s="5">
        <v>1034.4762588836898</v>
      </c>
      <c r="F163" s="46">
        <v>1072.2619073457356</v>
      </c>
      <c r="G163" s="41">
        <v>3490</v>
      </c>
      <c r="H163" s="29">
        <v>1025</v>
      </c>
      <c r="I163" s="29"/>
      <c r="J163" s="7">
        <v>8327689.1510447524</v>
      </c>
      <c r="K163" s="47">
        <v>9410233.5715994947</v>
      </c>
      <c r="L163" s="7">
        <v>6602343.6301006088</v>
      </c>
      <c r="M163" s="47">
        <v>9380078.2072749082</v>
      </c>
      <c r="N163" s="29">
        <f t="shared" si="11"/>
        <v>14930032.78114536</v>
      </c>
      <c r="O163" s="29">
        <f t="shared" si="12"/>
        <v>18790311.778874405</v>
      </c>
      <c r="P163" s="43">
        <f t="shared" si="13"/>
        <v>14.930032781145361</v>
      </c>
      <c r="Q163" s="43">
        <f t="shared" si="14"/>
        <v>18.790311778874404</v>
      </c>
      <c r="R163" s="29"/>
      <c r="S163" s="10"/>
    </row>
    <row r="164" spans="1:19" x14ac:dyDescent="0.55000000000000004">
      <c r="A164" s="3" t="s">
        <v>10</v>
      </c>
      <c r="B164" s="3">
        <v>2033</v>
      </c>
      <c r="C164" s="5">
        <v>3565.0764470053182</v>
      </c>
      <c r="D164" s="46">
        <v>3578.8520666594109</v>
      </c>
      <c r="E164" s="5">
        <v>1031.0894353739168</v>
      </c>
      <c r="F164" s="46">
        <v>1068.5446652411376</v>
      </c>
      <c r="G164" s="41">
        <v>3490</v>
      </c>
      <c r="H164" s="29">
        <v>1025</v>
      </c>
      <c r="I164" s="29"/>
      <c r="J164" s="7">
        <v>8715016.6425378546</v>
      </c>
      <c r="K164" s="47">
        <v>9841526.7003974635</v>
      </c>
      <c r="L164" s="7">
        <v>6377066.0599982319</v>
      </c>
      <c r="M164" s="47">
        <v>9084266.5540498774</v>
      </c>
      <c r="N164" s="29">
        <f t="shared" si="11"/>
        <v>15092082.702536087</v>
      </c>
      <c r="O164" s="29">
        <f t="shared" si="12"/>
        <v>18925793.254447341</v>
      </c>
      <c r="P164" s="43">
        <f t="shared" si="13"/>
        <v>15.092082702536088</v>
      </c>
      <c r="Q164" s="43">
        <f t="shared" si="14"/>
        <v>18.925793254447342</v>
      </c>
      <c r="R164" s="29"/>
      <c r="S164" s="10"/>
    </row>
    <row r="165" spans="1:19" x14ac:dyDescent="0.55000000000000004">
      <c r="A165" s="3" t="s">
        <v>11</v>
      </c>
      <c r="B165" s="3">
        <v>2033</v>
      </c>
      <c r="C165" s="5">
        <v>3560.3663137046901</v>
      </c>
      <c r="D165" s="46">
        <v>3575.034219285681</v>
      </c>
      <c r="E165" s="5">
        <v>1026.0286510513358</v>
      </c>
      <c r="F165" s="46">
        <v>1064.0890052562236</v>
      </c>
      <c r="G165" s="41">
        <v>3490</v>
      </c>
      <c r="H165" s="29">
        <v>1025</v>
      </c>
      <c r="I165" s="29"/>
      <c r="J165" s="7">
        <v>8350932.2348594163</v>
      </c>
      <c r="K165" s="47">
        <v>9520106.4948172718</v>
      </c>
      <c r="L165" s="7">
        <v>6047201.9613733124</v>
      </c>
      <c r="M165" s="47">
        <v>8736195.2267265879</v>
      </c>
      <c r="N165" s="29">
        <f t="shared" si="11"/>
        <v>14398134.196232729</v>
      </c>
      <c r="O165" s="29">
        <f t="shared" si="12"/>
        <v>18256301.72154386</v>
      </c>
      <c r="P165" s="43">
        <f t="shared" si="13"/>
        <v>14.398134196232728</v>
      </c>
      <c r="Q165" s="43">
        <f t="shared" si="14"/>
        <v>18.25630172154386</v>
      </c>
      <c r="R165" s="29"/>
      <c r="S165" s="10"/>
    </row>
    <row r="166" spans="1:19" x14ac:dyDescent="0.55000000000000004">
      <c r="A166" s="3" t="s">
        <v>12</v>
      </c>
      <c r="B166" s="3">
        <v>2033</v>
      </c>
      <c r="C166" s="5">
        <v>3555.694687851003</v>
      </c>
      <c r="D166" s="46">
        <v>3571.3938494464169</v>
      </c>
      <c r="E166" s="5">
        <v>1023.7470864568921</v>
      </c>
      <c r="F166" s="46">
        <v>1060.2926446780275</v>
      </c>
      <c r="G166" s="41">
        <v>3490</v>
      </c>
      <c r="H166" s="29">
        <v>1025</v>
      </c>
      <c r="I166" s="29"/>
      <c r="J166" s="7">
        <v>8000012.3870650325</v>
      </c>
      <c r="K166" s="47">
        <v>9220217.0662350748</v>
      </c>
      <c r="L166" s="7">
        <v>5901089.4306123741</v>
      </c>
      <c r="M166" s="47">
        <v>8445305.5839558411</v>
      </c>
      <c r="N166" s="29">
        <f t="shared" si="11"/>
        <v>13901101.817677407</v>
      </c>
      <c r="O166" s="29">
        <f t="shared" si="12"/>
        <v>17665522.650190916</v>
      </c>
      <c r="P166" s="43">
        <f t="shared" si="13"/>
        <v>13.901101817677407</v>
      </c>
      <c r="Q166" s="43">
        <f t="shared" si="14"/>
        <v>17.665522650190915</v>
      </c>
      <c r="R166" s="29"/>
      <c r="S166" s="10"/>
    </row>
    <row r="167" spans="1:19" x14ac:dyDescent="0.55000000000000004">
      <c r="A167" s="3" t="s">
        <v>13</v>
      </c>
      <c r="B167" s="3">
        <v>2033</v>
      </c>
      <c r="C167" s="5">
        <v>3548.5226565702028</v>
      </c>
      <c r="D167" s="46">
        <v>3565.5346133612902</v>
      </c>
      <c r="E167" s="5">
        <v>1023.9412641655601</v>
      </c>
      <c r="F167" s="46">
        <v>1058.7522146126034</v>
      </c>
      <c r="G167" s="41">
        <v>3490</v>
      </c>
      <c r="H167" s="29">
        <v>1025</v>
      </c>
      <c r="I167" s="29"/>
      <c r="J167" s="7">
        <v>7479895.477389466</v>
      </c>
      <c r="K167" s="47">
        <v>8751001.8863236532</v>
      </c>
      <c r="L167" s="7">
        <v>5913456.9972328572</v>
      </c>
      <c r="M167" s="47">
        <v>8328759.937498047</v>
      </c>
      <c r="N167" s="29">
        <f t="shared" si="11"/>
        <v>13393352.474622324</v>
      </c>
      <c r="O167" s="29">
        <f t="shared" si="12"/>
        <v>17079761.823821701</v>
      </c>
      <c r="P167" s="43">
        <f t="shared" si="13"/>
        <v>13.393352474622324</v>
      </c>
      <c r="Q167" s="43">
        <f t="shared" si="14"/>
        <v>17.079761823821702</v>
      </c>
      <c r="R167" s="29"/>
      <c r="S167" s="10"/>
    </row>
    <row r="168" spans="1:19" x14ac:dyDescent="0.55000000000000004">
      <c r="A168" s="3" t="s">
        <v>14</v>
      </c>
      <c r="B168" s="3">
        <v>2033</v>
      </c>
      <c r="C168" s="5">
        <v>3544.3216436781995</v>
      </c>
      <c r="D168" s="46">
        <v>3562.2351782339492</v>
      </c>
      <c r="E168" s="5">
        <v>1023.0050153650186</v>
      </c>
      <c r="F168" s="46">
        <v>1056.0969998915982</v>
      </c>
      <c r="G168" s="41">
        <v>3490</v>
      </c>
      <c r="H168" s="29">
        <v>1025</v>
      </c>
      <c r="I168" s="29"/>
      <c r="J168" s="7">
        <v>7185735.1475709267</v>
      </c>
      <c r="K168" s="47">
        <v>8494110.9464116711</v>
      </c>
      <c r="L168" s="7">
        <v>5853901.6662625493</v>
      </c>
      <c r="M168" s="47">
        <v>8129882.5519262403</v>
      </c>
      <c r="N168" s="29">
        <f t="shared" si="11"/>
        <v>13039636.813833475</v>
      </c>
      <c r="O168" s="29">
        <f t="shared" si="12"/>
        <v>16623993.498337911</v>
      </c>
      <c r="P168" s="43">
        <f t="shared" si="13"/>
        <v>13.039636813833475</v>
      </c>
      <c r="Q168" s="43">
        <f t="shared" si="14"/>
        <v>16.62399349833791</v>
      </c>
      <c r="R168" s="29"/>
      <c r="S168" s="10"/>
    </row>
    <row r="169" spans="1:19" x14ac:dyDescent="0.55000000000000004">
      <c r="A169" s="3" t="s">
        <v>15</v>
      </c>
      <c r="B169" s="3">
        <v>2033</v>
      </c>
      <c r="C169" s="5">
        <v>3540.4922056471155</v>
      </c>
      <c r="D169" s="46">
        <v>3560.7163631047956</v>
      </c>
      <c r="E169" s="5">
        <v>1026.4737132791681</v>
      </c>
      <c r="F169" s="46">
        <v>1053.1722913616215</v>
      </c>
      <c r="G169" s="41">
        <v>3490</v>
      </c>
      <c r="H169" s="29">
        <v>1025</v>
      </c>
      <c r="I169" s="29"/>
      <c r="J169" s="7">
        <v>6924318.1578354128</v>
      </c>
      <c r="K169" s="47">
        <v>8377624.1124724038</v>
      </c>
      <c r="L169" s="7">
        <v>6075892.4528283011</v>
      </c>
      <c r="M169" s="47">
        <v>7913774.1859430289</v>
      </c>
      <c r="N169" s="29">
        <f t="shared" si="11"/>
        <v>13000210.610663714</v>
      </c>
      <c r="O169" s="29">
        <f t="shared" si="12"/>
        <v>16291398.298415434</v>
      </c>
      <c r="P169" s="43">
        <f t="shared" si="13"/>
        <v>13.000210610663714</v>
      </c>
      <c r="Q169" s="43">
        <f t="shared" si="14"/>
        <v>16.291398298415434</v>
      </c>
      <c r="R169" s="29"/>
      <c r="S169" s="10"/>
    </row>
    <row r="170" spans="1:19" x14ac:dyDescent="0.55000000000000004">
      <c r="A170" s="3" t="s">
        <v>16</v>
      </c>
      <c r="B170" s="3">
        <v>2033</v>
      </c>
      <c r="C170" s="5">
        <v>3535.3890275637887</v>
      </c>
      <c r="D170" s="46">
        <v>3557.907381296377</v>
      </c>
      <c r="E170" s="5">
        <v>1028.2295530708977</v>
      </c>
      <c r="F170" s="46">
        <v>1052.2252185756108</v>
      </c>
      <c r="G170" s="41">
        <v>3490</v>
      </c>
      <c r="H170" s="29">
        <v>1025</v>
      </c>
      <c r="I170" s="29"/>
      <c r="J170" s="7">
        <v>6585417.0285281762</v>
      </c>
      <c r="K170" s="47">
        <v>8165024.6696118675</v>
      </c>
      <c r="L170" s="7">
        <v>6189687.772960173</v>
      </c>
      <c r="M170" s="47">
        <v>7844463.4603911033</v>
      </c>
      <c r="N170" s="29">
        <f t="shared" si="11"/>
        <v>12775104.801488349</v>
      </c>
      <c r="O170" s="29">
        <f t="shared" si="12"/>
        <v>16009488.130002972</v>
      </c>
      <c r="P170" s="43">
        <f t="shared" si="13"/>
        <v>12.775104801488348</v>
      </c>
      <c r="Q170" s="43">
        <f t="shared" si="14"/>
        <v>16.009488130002971</v>
      </c>
      <c r="R170" s="29"/>
      <c r="S170" s="10"/>
    </row>
    <row r="171" spans="1:19" x14ac:dyDescent="0.55000000000000004">
      <c r="A171" s="3" t="s">
        <v>17</v>
      </c>
      <c r="B171" s="3">
        <v>2033</v>
      </c>
      <c r="C171" s="5">
        <v>3528.5610629522521</v>
      </c>
      <c r="D171" s="46">
        <v>3553.4607658175942</v>
      </c>
      <c r="E171" s="5">
        <v>1031.1851376442435</v>
      </c>
      <c r="F171" s="46">
        <v>1053.0830636175281</v>
      </c>
      <c r="G171" s="41">
        <v>3490</v>
      </c>
      <c r="H171" s="29">
        <v>1025</v>
      </c>
      <c r="I171" s="29"/>
      <c r="J171" s="7">
        <v>6147711.5977250962</v>
      </c>
      <c r="K171" s="47">
        <v>7835582.2319718692</v>
      </c>
      <c r="L171" s="7">
        <v>6383384.8980988245</v>
      </c>
      <c r="M171" s="47">
        <v>7907224.8695265567</v>
      </c>
      <c r="N171" s="29">
        <f t="shared" si="11"/>
        <v>12531096.49582392</v>
      </c>
      <c r="O171" s="29">
        <f t="shared" si="12"/>
        <v>15742807.101498425</v>
      </c>
      <c r="P171" s="43">
        <f t="shared" si="13"/>
        <v>12.53109649582392</v>
      </c>
      <c r="Q171" s="43">
        <f t="shared" si="14"/>
        <v>15.742807101498425</v>
      </c>
      <c r="R171" s="29"/>
      <c r="S171" s="10"/>
    </row>
    <row r="172" spans="1:19" x14ac:dyDescent="0.55000000000000004">
      <c r="A172" s="3" t="s">
        <v>6</v>
      </c>
      <c r="B172" s="3">
        <v>2034</v>
      </c>
      <c r="C172" s="5">
        <v>3521.9173965954328</v>
      </c>
      <c r="D172" s="46">
        <v>3548.4632242934035</v>
      </c>
      <c r="E172" s="5">
        <v>1033.0125508532326</v>
      </c>
      <c r="F172" s="46">
        <v>1055.557549858016</v>
      </c>
      <c r="G172" s="41">
        <v>3490</v>
      </c>
      <c r="H172" s="29">
        <v>1025</v>
      </c>
      <c r="I172" s="29"/>
      <c r="J172" s="7">
        <v>5739121.2086191848</v>
      </c>
      <c r="K172" s="47">
        <v>7475681.1755728284</v>
      </c>
      <c r="L172" s="7">
        <v>6504529.7151815984</v>
      </c>
      <c r="M172" s="47">
        <v>8089783.9544505849</v>
      </c>
      <c r="N172" s="29">
        <f t="shared" si="11"/>
        <v>12243650.923800783</v>
      </c>
      <c r="O172" s="29">
        <f t="shared" si="12"/>
        <v>15565465.130023412</v>
      </c>
      <c r="P172" s="43">
        <f t="shared" si="13"/>
        <v>12.243650923800784</v>
      </c>
      <c r="Q172" s="43">
        <f t="shared" si="14"/>
        <v>15.565465130023412</v>
      </c>
      <c r="R172" s="29"/>
      <c r="S172" s="10"/>
    </row>
    <row r="173" spans="1:19" x14ac:dyDescent="0.55000000000000004">
      <c r="A173" s="3" t="s">
        <v>7</v>
      </c>
      <c r="B173" s="3">
        <v>2034</v>
      </c>
      <c r="C173" s="5">
        <v>3516.9872579004564</v>
      </c>
      <c r="D173" s="46">
        <v>3544.9309188607904</v>
      </c>
      <c r="E173" s="5">
        <v>1032.5499559693089</v>
      </c>
      <c r="F173" s="46">
        <v>1055.2921186373242</v>
      </c>
      <c r="G173" s="41">
        <v>3490</v>
      </c>
      <c r="H173" s="29">
        <v>1025</v>
      </c>
      <c r="I173" s="29"/>
      <c r="J173" s="7">
        <v>5446789.0813152706</v>
      </c>
      <c r="K173" s="47">
        <v>7227912.7337193033</v>
      </c>
      <c r="L173" s="7">
        <v>6473761.4716068013</v>
      </c>
      <c r="M173" s="47">
        <v>8070103.9910257207</v>
      </c>
      <c r="N173" s="29">
        <f t="shared" si="11"/>
        <v>11920550.552922072</v>
      </c>
      <c r="O173" s="29">
        <f t="shared" si="12"/>
        <v>15298016.724745024</v>
      </c>
      <c r="P173" s="43">
        <f t="shared" si="13"/>
        <v>11.920550552922071</v>
      </c>
      <c r="Q173" s="43">
        <f t="shared" si="14"/>
        <v>15.298016724745024</v>
      </c>
      <c r="R173" s="29"/>
      <c r="S173" s="10"/>
    </row>
    <row r="174" spans="1:19" x14ac:dyDescent="0.55000000000000004">
      <c r="A174" s="3" t="s">
        <v>8</v>
      </c>
      <c r="B174" s="3">
        <v>2034</v>
      </c>
      <c r="C174" s="5">
        <v>3511.3071561612492</v>
      </c>
      <c r="D174" s="46">
        <v>3540.8418151969995</v>
      </c>
      <c r="E174" s="5">
        <v>1029.9541126381203</v>
      </c>
      <c r="F174" s="46">
        <v>1053.9181432389842</v>
      </c>
      <c r="G174" s="41">
        <v>3490</v>
      </c>
      <c r="H174" s="29">
        <v>1025</v>
      </c>
      <c r="I174" s="29"/>
      <c r="J174" s="7">
        <v>5120753.9082930116</v>
      </c>
      <c r="K174" s="47">
        <v>6947927.349838282</v>
      </c>
      <c r="L174" s="7">
        <v>6302369.2669782238</v>
      </c>
      <c r="M174" s="47">
        <v>7968586.6166596767</v>
      </c>
      <c r="N174" s="29">
        <f t="shared" si="11"/>
        <v>11423123.175271235</v>
      </c>
      <c r="O174" s="29">
        <f t="shared" si="12"/>
        <v>14916513.966497958</v>
      </c>
      <c r="P174" s="43">
        <f t="shared" si="13"/>
        <v>11.423123175271236</v>
      </c>
      <c r="Q174" s="43">
        <f t="shared" si="14"/>
        <v>14.916513966497957</v>
      </c>
      <c r="R174" s="29"/>
      <c r="S174" s="10"/>
    </row>
    <row r="175" spans="1:19" x14ac:dyDescent="0.55000000000000004">
      <c r="A175" s="3" t="s">
        <v>9</v>
      </c>
      <c r="B175" s="3">
        <v>2034</v>
      </c>
      <c r="C175" s="5">
        <v>3506.4260213013736</v>
      </c>
      <c r="D175" s="46">
        <v>3537.4646684674362</v>
      </c>
      <c r="E175" s="5">
        <v>1024.5979416011016</v>
      </c>
      <c r="F175" s="46">
        <v>1049.9305351428482</v>
      </c>
      <c r="G175" s="41">
        <v>3490</v>
      </c>
      <c r="H175" s="29">
        <v>1025</v>
      </c>
      <c r="I175" s="29"/>
      <c r="J175" s="7">
        <v>4849703.4532095045</v>
      </c>
      <c r="K175" s="47">
        <v>6722040.8722018404</v>
      </c>
      <c r="L175" s="7">
        <v>5955389.4583537094</v>
      </c>
      <c r="M175" s="47">
        <v>7677868.1945022065</v>
      </c>
      <c r="N175" s="29">
        <f t="shared" si="11"/>
        <v>10805092.911563214</v>
      </c>
      <c r="O175" s="29">
        <f t="shared" si="12"/>
        <v>14399909.066704046</v>
      </c>
      <c r="P175" s="43">
        <f t="shared" si="13"/>
        <v>10.805092911563214</v>
      </c>
      <c r="Q175" s="43">
        <f t="shared" si="14"/>
        <v>14.399909066704046</v>
      </c>
      <c r="R175" s="29"/>
      <c r="S175" s="10"/>
    </row>
    <row r="176" spans="1:19" x14ac:dyDescent="0.55000000000000004">
      <c r="A176" s="3" t="s">
        <v>10</v>
      </c>
      <c r="B176" s="3">
        <v>2034</v>
      </c>
      <c r="C176" s="5">
        <v>3509.8547767801447</v>
      </c>
      <c r="D176" s="46">
        <v>3540.9706262993855</v>
      </c>
      <c r="E176" s="5">
        <v>1020.6467324418667</v>
      </c>
      <c r="F176" s="46">
        <v>1046.8667308249208</v>
      </c>
      <c r="G176" s="41">
        <v>3490</v>
      </c>
      <c r="H176" s="29">
        <v>1025</v>
      </c>
      <c r="I176" s="29"/>
      <c r="J176" s="7">
        <v>5039220.3897720249</v>
      </c>
      <c r="K176" s="47">
        <v>6956626.6153665734</v>
      </c>
      <c r="L176" s="7">
        <v>5705107.8084462043</v>
      </c>
      <c r="M176" s="47">
        <v>7458291.2289601127</v>
      </c>
      <c r="N176" s="29">
        <f t="shared" si="11"/>
        <v>10744328.19821823</v>
      </c>
      <c r="O176" s="29">
        <f t="shared" si="12"/>
        <v>14414917.844326686</v>
      </c>
      <c r="P176" s="43">
        <f t="shared" si="13"/>
        <v>10.744328198218231</v>
      </c>
      <c r="Q176" s="43">
        <f t="shared" si="14"/>
        <v>14.414917844326686</v>
      </c>
      <c r="R176" s="29"/>
      <c r="S176" s="10"/>
    </row>
    <row r="177" spans="1:19" x14ac:dyDescent="0.55000000000000004">
      <c r="A177" s="3" t="s">
        <v>11</v>
      </c>
      <c r="B177" s="3">
        <v>2034</v>
      </c>
      <c r="C177" s="5">
        <v>3508.0759878091608</v>
      </c>
      <c r="D177" s="46">
        <v>3540.1121239329173</v>
      </c>
      <c r="E177" s="5">
        <v>1014.8734415073205</v>
      </c>
      <c r="F177" s="46">
        <v>1042.6656959452978</v>
      </c>
      <c r="G177" s="41">
        <v>3490</v>
      </c>
      <c r="H177" s="29">
        <v>1025</v>
      </c>
      <c r="I177" s="29"/>
      <c r="J177" s="7">
        <v>4940379.9328371128</v>
      </c>
      <c r="K177" s="47">
        <v>6898732.6987886028</v>
      </c>
      <c r="L177" s="7">
        <v>5348039.0441580229</v>
      </c>
      <c r="M177" s="47">
        <v>7162363.2805358563</v>
      </c>
      <c r="N177" s="29">
        <f t="shared" si="11"/>
        <v>10288418.976995137</v>
      </c>
      <c r="O177" s="29">
        <f t="shared" si="12"/>
        <v>14061095.97932446</v>
      </c>
      <c r="P177" s="43">
        <f t="shared" si="13"/>
        <v>10.288418976995137</v>
      </c>
      <c r="Q177" s="43">
        <f t="shared" si="14"/>
        <v>14.06109597932446</v>
      </c>
      <c r="R177" s="29"/>
      <c r="S177" s="10"/>
    </row>
    <row r="178" spans="1:19" x14ac:dyDescent="0.55000000000000004">
      <c r="A178" s="3" t="s">
        <v>12</v>
      </c>
      <c r="B178" s="3">
        <v>2034</v>
      </c>
      <c r="C178" s="5">
        <v>3499.9974553843776</v>
      </c>
      <c r="D178" s="46">
        <v>3534.1853682234801</v>
      </c>
      <c r="E178" s="5">
        <v>1011.7268189568763</v>
      </c>
      <c r="F178" s="46">
        <v>1039.8501250481831</v>
      </c>
      <c r="G178" s="41">
        <v>3490</v>
      </c>
      <c r="H178" s="29">
        <v>1025</v>
      </c>
      <c r="I178" s="29"/>
      <c r="J178" s="7">
        <v>4505611.8921237551</v>
      </c>
      <c r="K178" s="47">
        <v>6506951.8981947172</v>
      </c>
      <c r="L178" s="7">
        <v>5157718.8592400625</v>
      </c>
      <c r="M178" s="47">
        <v>6967360.4975627866</v>
      </c>
      <c r="N178" s="29">
        <f t="shared" si="11"/>
        <v>9663330.7513638176</v>
      </c>
      <c r="O178" s="29">
        <f t="shared" si="12"/>
        <v>13474312.395757504</v>
      </c>
      <c r="P178" s="43">
        <f t="shared" si="13"/>
        <v>9.6633307513638176</v>
      </c>
      <c r="Q178" s="43">
        <f t="shared" si="14"/>
        <v>13.474312395757504</v>
      </c>
      <c r="R178" s="29"/>
      <c r="S178" s="10"/>
    </row>
    <row r="179" spans="1:19" x14ac:dyDescent="0.55000000000000004">
      <c r="A179" s="3" t="s">
        <v>13</v>
      </c>
      <c r="B179" s="3">
        <v>2034</v>
      </c>
      <c r="C179" s="5">
        <v>3492.0626797458699</v>
      </c>
      <c r="D179" s="46">
        <v>3528.4454239136176</v>
      </c>
      <c r="E179" s="5">
        <v>1010.7604876388442</v>
      </c>
      <c r="F179" s="46">
        <v>1038.4965480839089</v>
      </c>
      <c r="G179" s="41">
        <v>3490</v>
      </c>
      <c r="H179" s="29">
        <v>1025</v>
      </c>
      <c r="I179" s="29"/>
      <c r="J179" s="7">
        <v>4099569.7142753243</v>
      </c>
      <c r="K179" s="47">
        <v>6140453.3202857571</v>
      </c>
      <c r="L179" s="7">
        <v>5099878.6749648349</v>
      </c>
      <c r="M179" s="47">
        <v>6874539.3307846272</v>
      </c>
      <c r="N179" s="29">
        <f t="shared" si="11"/>
        <v>9199448.3892401587</v>
      </c>
      <c r="O179" s="29">
        <f t="shared" si="12"/>
        <v>13014992.651070384</v>
      </c>
      <c r="P179" s="43">
        <f t="shared" si="13"/>
        <v>9.1994483892401586</v>
      </c>
      <c r="Q179" s="43">
        <f t="shared" si="14"/>
        <v>13.014992651070385</v>
      </c>
      <c r="R179" s="29"/>
      <c r="S179" s="10"/>
    </row>
    <row r="180" spans="1:19" x14ac:dyDescent="0.55000000000000004">
      <c r="A180" s="3" t="s">
        <v>14</v>
      </c>
      <c r="B180" s="3">
        <v>2034</v>
      </c>
      <c r="C180" s="5">
        <v>3496.0289782823888</v>
      </c>
      <c r="D180" s="46">
        <v>3532.2201573132938</v>
      </c>
      <c r="E180" s="5">
        <v>1009.8549140812305</v>
      </c>
      <c r="F180" s="46">
        <v>1037.1383797354449</v>
      </c>
      <c r="G180" s="41">
        <v>3490</v>
      </c>
      <c r="H180" s="29">
        <v>1025</v>
      </c>
      <c r="I180" s="29"/>
      <c r="J180" s="7">
        <v>4300130.2524056965</v>
      </c>
      <c r="K180" s="47">
        <v>6380041.4375841431</v>
      </c>
      <c r="L180" s="7">
        <v>5045932.1865969282</v>
      </c>
      <c r="M180" s="47">
        <v>6782010.9030234842</v>
      </c>
      <c r="N180" s="29">
        <f t="shared" si="11"/>
        <v>9346062.4390026256</v>
      </c>
      <c r="O180" s="29">
        <f t="shared" si="12"/>
        <v>13162052.340607628</v>
      </c>
      <c r="P180" s="43">
        <f t="shared" si="13"/>
        <v>9.3460624390026261</v>
      </c>
      <c r="Q180" s="43">
        <f t="shared" si="14"/>
        <v>13.162052340607628</v>
      </c>
      <c r="R180" s="29"/>
      <c r="S180" s="10"/>
    </row>
    <row r="181" spans="1:19" x14ac:dyDescent="0.55000000000000004">
      <c r="A181" s="3" t="s">
        <v>15</v>
      </c>
      <c r="B181" s="3">
        <v>2034</v>
      </c>
      <c r="C181" s="5">
        <v>3492.5647350138065</v>
      </c>
      <c r="D181" s="46">
        <v>3532.3704225105453</v>
      </c>
      <c r="E181" s="5">
        <v>1013.0734760333856</v>
      </c>
      <c r="F181" s="46">
        <v>1034.5235778378926</v>
      </c>
      <c r="G181" s="41">
        <v>3490</v>
      </c>
      <c r="H181" s="29">
        <v>1025</v>
      </c>
      <c r="I181" s="29"/>
      <c r="J181" s="7">
        <v>4124691.3948412845</v>
      </c>
      <c r="K181" s="47">
        <v>6389690.0590640791</v>
      </c>
      <c r="L181" s="7">
        <v>5238795.9487867607</v>
      </c>
      <c r="M181" s="47">
        <v>6605517.2046588082</v>
      </c>
      <c r="N181" s="29">
        <f t="shared" si="11"/>
        <v>9363487.3436280452</v>
      </c>
      <c r="O181" s="29">
        <f t="shared" si="12"/>
        <v>12995207.263722887</v>
      </c>
      <c r="P181" s="43">
        <f t="shared" si="13"/>
        <v>9.3634873436280444</v>
      </c>
      <c r="Q181" s="43">
        <f t="shared" si="14"/>
        <v>12.995207263722888</v>
      </c>
      <c r="R181" s="29"/>
      <c r="S181" s="10"/>
    </row>
    <row r="182" spans="1:19" x14ac:dyDescent="0.55000000000000004">
      <c r="A182" s="3" t="s">
        <v>16</v>
      </c>
      <c r="B182" s="3">
        <v>2034</v>
      </c>
      <c r="C182" s="5">
        <v>3489.0311747677611</v>
      </c>
      <c r="D182" s="46">
        <v>3532.2317392549376</v>
      </c>
      <c r="E182" s="5">
        <v>1016.1502079346401</v>
      </c>
      <c r="F182" s="46">
        <v>1035.0282123587394</v>
      </c>
      <c r="G182" s="41">
        <v>3490</v>
      </c>
      <c r="H182" s="29">
        <v>1025</v>
      </c>
      <c r="I182" s="29"/>
      <c r="J182" s="7">
        <v>3949515.4928712556</v>
      </c>
      <c r="K182" s="47">
        <v>6380785.1212378731</v>
      </c>
      <c r="L182" s="7">
        <v>5426127.6642758176</v>
      </c>
      <c r="M182" s="47">
        <v>6639406.9738667514</v>
      </c>
      <c r="N182" s="29">
        <f t="shared" si="11"/>
        <v>9375643.1571470723</v>
      </c>
      <c r="O182" s="29">
        <f t="shared" si="12"/>
        <v>13020192.095104624</v>
      </c>
      <c r="P182" s="43">
        <f t="shared" si="13"/>
        <v>9.3756431571470724</v>
      </c>
      <c r="Q182" s="43">
        <f t="shared" si="14"/>
        <v>13.020192095104624</v>
      </c>
      <c r="R182" s="29"/>
      <c r="S182" s="10"/>
    </row>
    <row r="183" spans="1:19" x14ac:dyDescent="0.55000000000000004">
      <c r="A183" s="3" t="s">
        <v>17</v>
      </c>
      <c r="B183" s="3">
        <v>2034</v>
      </c>
      <c r="C183" s="5">
        <v>3480.9446606854885</v>
      </c>
      <c r="D183" s="46">
        <v>3528.4793386742563</v>
      </c>
      <c r="E183" s="5">
        <v>1019.0277007504141</v>
      </c>
      <c r="F183" s="46">
        <v>1036.7776969842214</v>
      </c>
      <c r="G183" s="41">
        <v>3490</v>
      </c>
      <c r="H183" s="29">
        <v>1025</v>
      </c>
      <c r="I183" s="29"/>
      <c r="J183" s="7">
        <v>3562989.2616636697</v>
      </c>
      <c r="K183" s="47">
        <v>6142578.5758735845</v>
      </c>
      <c r="L183" s="7">
        <v>5603938.8675537957</v>
      </c>
      <c r="M183" s="47">
        <v>6757538.0785603654</v>
      </c>
      <c r="N183" s="29">
        <f t="shared" si="11"/>
        <v>9166928.1292174645</v>
      </c>
      <c r="O183" s="29">
        <f t="shared" si="12"/>
        <v>12900116.654433951</v>
      </c>
      <c r="P183" s="43">
        <f t="shared" si="13"/>
        <v>9.1669281292174638</v>
      </c>
      <c r="Q183" s="43">
        <f t="shared" si="14"/>
        <v>12.900116654433951</v>
      </c>
      <c r="R183" s="29"/>
      <c r="S183" s="10"/>
    </row>
    <row r="184" spans="1:19" x14ac:dyDescent="0.55000000000000004">
      <c r="A184" s="3" t="s">
        <v>6</v>
      </c>
      <c r="B184" s="3">
        <v>2035</v>
      </c>
      <c r="C184" s="5">
        <v>3474.9791534574597</v>
      </c>
      <c r="D184" s="46">
        <v>3522.4331453540735</v>
      </c>
      <c r="E184" s="5">
        <v>1019.9952732534347</v>
      </c>
      <c r="F184" s="46">
        <v>1040.5555950561045</v>
      </c>
      <c r="G184" s="41">
        <v>3490</v>
      </c>
      <c r="H184" s="29">
        <v>1025</v>
      </c>
      <c r="I184" s="29"/>
      <c r="J184" s="7">
        <v>3290523.9388335152</v>
      </c>
      <c r="K184" s="47">
        <v>5770228.4249416962</v>
      </c>
      <c r="L184" s="7">
        <v>5664297.7863165196</v>
      </c>
      <c r="M184" s="47">
        <v>7015964.9512361549</v>
      </c>
      <c r="N184" s="29">
        <f t="shared" si="11"/>
        <v>8954821.7251500338</v>
      </c>
      <c r="O184" s="29">
        <f t="shared" si="12"/>
        <v>12786193.376177851</v>
      </c>
      <c r="P184" s="43">
        <f t="shared" si="13"/>
        <v>8.9548217251500333</v>
      </c>
      <c r="Q184" s="43">
        <f t="shared" si="14"/>
        <v>12.786193376177851</v>
      </c>
      <c r="R184" s="29"/>
      <c r="S184" s="10"/>
    </row>
    <row r="185" spans="1:19" x14ac:dyDescent="0.55000000000000004">
      <c r="A185" s="3" t="s">
        <v>7</v>
      </c>
      <c r="B185" s="3">
        <v>2035</v>
      </c>
      <c r="C185" s="5">
        <v>3470.8238864420505</v>
      </c>
      <c r="D185" s="46">
        <v>3517.9123002766132</v>
      </c>
      <c r="E185" s="5">
        <v>1019.3947474365003</v>
      </c>
      <c r="F185" s="46">
        <v>1041.4939685148422</v>
      </c>
      <c r="G185" s="41">
        <v>3490</v>
      </c>
      <c r="H185" s="29">
        <v>1025</v>
      </c>
      <c r="I185" s="29"/>
      <c r="J185" s="7">
        <v>3106967.9044318702</v>
      </c>
      <c r="K185" s="47">
        <v>5500975.9223052152</v>
      </c>
      <c r="L185" s="7">
        <v>5626807.3442837177</v>
      </c>
      <c r="M185" s="47">
        <v>7080878.283463913</v>
      </c>
      <c r="N185" s="29">
        <f t="shared" si="11"/>
        <v>8733775.248715587</v>
      </c>
      <c r="O185" s="29">
        <f t="shared" si="12"/>
        <v>12581854.205769129</v>
      </c>
      <c r="P185" s="43">
        <f t="shared" si="13"/>
        <v>8.7337752487155864</v>
      </c>
      <c r="Q185" s="43">
        <f t="shared" si="14"/>
        <v>12.58185420576913</v>
      </c>
      <c r="R185" s="29"/>
      <c r="S185" s="10"/>
    </row>
    <row r="186" spans="1:19" x14ac:dyDescent="0.55000000000000004">
      <c r="A186" s="3" t="s">
        <v>8</v>
      </c>
      <c r="B186" s="3">
        <v>2035</v>
      </c>
      <c r="C186" s="5">
        <v>3467.5437982596263</v>
      </c>
      <c r="D186" s="46">
        <v>3513.9456989030209</v>
      </c>
      <c r="E186" s="5">
        <v>1014.7159706981987</v>
      </c>
      <c r="F186" s="46">
        <v>1040.5488663344913</v>
      </c>
      <c r="G186" s="41">
        <v>3490</v>
      </c>
      <c r="H186" s="29">
        <v>1025</v>
      </c>
      <c r="I186" s="29"/>
      <c r="J186" s="7">
        <v>2965667.1731523923</v>
      </c>
      <c r="K186" s="47">
        <v>5270780.6985525619</v>
      </c>
      <c r="L186" s="7">
        <v>5338444.6626998484</v>
      </c>
      <c r="M186" s="47">
        <v>7015500.0773173356</v>
      </c>
      <c r="N186" s="29">
        <f t="shared" si="11"/>
        <v>8304111.8358522411</v>
      </c>
      <c r="O186" s="29">
        <f t="shared" si="12"/>
        <v>12286280.775869898</v>
      </c>
      <c r="P186" s="43">
        <f t="shared" si="13"/>
        <v>8.3041118358522414</v>
      </c>
      <c r="Q186" s="43">
        <f t="shared" si="14"/>
        <v>12.286280775869898</v>
      </c>
      <c r="R186" s="29"/>
      <c r="S186" s="10"/>
    </row>
    <row r="187" spans="1:19" x14ac:dyDescent="0.55000000000000004">
      <c r="A187" s="3" t="s">
        <v>9</v>
      </c>
      <c r="B187" s="3">
        <v>2035</v>
      </c>
      <c r="C187" s="5">
        <v>3472.5022634959687</v>
      </c>
      <c r="D187" s="46">
        <v>3516.1813854935458</v>
      </c>
      <c r="E187" s="5">
        <v>1008.8626756728368</v>
      </c>
      <c r="F187" s="46">
        <v>1037.1322105543763</v>
      </c>
      <c r="G187" s="41">
        <v>3490</v>
      </c>
      <c r="H187" s="29">
        <v>1025</v>
      </c>
      <c r="I187" s="29"/>
      <c r="J187" s="7">
        <v>3180488.9507480199</v>
      </c>
      <c r="K187" s="47">
        <v>5399843.9533667127</v>
      </c>
      <c r="L187" s="7">
        <v>4987115.7801565807</v>
      </c>
      <c r="M187" s="47">
        <v>6781591.7071698783</v>
      </c>
      <c r="N187" s="29">
        <f t="shared" si="11"/>
        <v>8167604.7309046006</v>
      </c>
      <c r="O187" s="29">
        <f t="shared" si="12"/>
        <v>12181435.660536591</v>
      </c>
      <c r="P187" s="43">
        <f t="shared" si="13"/>
        <v>8.1676047309045998</v>
      </c>
      <c r="Q187" s="43">
        <f t="shared" si="14"/>
        <v>12.181435660536591</v>
      </c>
      <c r="R187" s="29"/>
      <c r="S187" s="10"/>
    </row>
    <row r="188" spans="1:19" x14ac:dyDescent="0.55000000000000004">
      <c r="A188" s="3" t="s">
        <v>10</v>
      </c>
      <c r="B188" s="3">
        <v>2035</v>
      </c>
      <c r="C188" s="5">
        <v>3491.99955911184</v>
      </c>
      <c r="D188" s="46">
        <v>3530.0121306321098</v>
      </c>
      <c r="E188" s="5">
        <v>1003.5071555707749</v>
      </c>
      <c r="F188" s="46">
        <v>1034.7521176850378</v>
      </c>
      <c r="G188" s="41">
        <v>3490</v>
      </c>
      <c r="H188" s="29">
        <v>1025</v>
      </c>
      <c r="I188" s="29"/>
      <c r="J188" s="7">
        <v>4096412.6150148967</v>
      </c>
      <c r="K188" s="47">
        <v>6239219.5384301348</v>
      </c>
      <c r="L188" s="7">
        <v>4674922.7029201016</v>
      </c>
      <c r="M188" s="47">
        <v>6620863.1983149145</v>
      </c>
      <c r="N188" s="29">
        <f t="shared" si="11"/>
        <v>8771335.3179349974</v>
      </c>
      <c r="O188" s="29">
        <f t="shared" si="12"/>
        <v>12860082.736745048</v>
      </c>
      <c r="P188" s="43">
        <f t="shared" si="13"/>
        <v>8.771335317934998</v>
      </c>
      <c r="Q188" s="43">
        <f t="shared" si="14"/>
        <v>12.860082736745047</v>
      </c>
      <c r="R188" s="29"/>
      <c r="S188" s="10"/>
    </row>
    <row r="189" spans="1:19" x14ac:dyDescent="0.55000000000000004">
      <c r="A189" s="3" t="s">
        <v>11</v>
      </c>
      <c r="B189" s="3">
        <v>2035</v>
      </c>
      <c r="C189" s="5">
        <v>3514.5954754271156</v>
      </c>
      <c r="D189" s="46">
        <v>3546.9689988534683</v>
      </c>
      <c r="E189" s="5">
        <v>996.4546973624889</v>
      </c>
      <c r="F189" s="46">
        <v>1031.532698504891</v>
      </c>
      <c r="G189" s="41">
        <v>3490</v>
      </c>
      <c r="H189" s="29">
        <v>1025</v>
      </c>
      <c r="I189" s="29"/>
      <c r="J189" s="7">
        <v>5308109.6152762212</v>
      </c>
      <c r="K189" s="47">
        <v>7370201.0951906629</v>
      </c>
      <c r="L189" s="7">
        <v>4277235.5829350874</v>
      </c>
      <c r="M189" s="47">
        <v>6406338.1178476987</v>
      </c>
      <c r="N189" s="29">
        <f t="shared" si="11"/>
        <v>9585345.1982113086</v>
      </c>
      <c r="O189" s="29">
        <f t="shared" si="12"/>
        <v>13776539.213038363</v>
      </c>
      <c r="P189" s="43">
        <f t="shared" si="13"/>
        <v>9.5853451982113089</v>
      </c>
      <c r="Q189" s="43">
        <f t="shared" si="14"/>
        <v>13.776539213038362</v>
      </c>
      <c r="R189" s="29"/>
      <c r="S189" s="10"/>
    </row>
    <row r="190" spans="1:19" x14ac:dyDescent="0.55000000000000004">
      <c r="A190" s="3" t="s">
        <v>12</v>
      </c>
      <c r="B190" s="3">
        <v>2035</v>
      </c>
      <c r="C190" s="5">
        <v>3511.7192165284578</v>
      </c>
      <c r="D190" s="46">
        <v>3543.0909089115548</v>
      </c>
      <c r="E190" s="5">
        <v>991.83984283681536</v>
      </c>
      <c r="F190" s="46">
        <v>1029.1705440965939</v>
      </c>
      <c r="G190" s="41">
        <v>3490</v>
      </c>
      <c r="H190" s="29">
        <v>1025</v>
      </c>
      <c r="I190" s="29"/>
      <c r="J190" s="7">
        <v>5144022.307203087</v>
      </c>
      <c r="K190" s="47">
        <v>7101016.6249632826</v>
      </c>
      <c r="L190" s="7">
        <v>4024796.9506734177</v>
      </c>
      <c r="M190" s="47">
        <v>6251060.2195644602</v>
      </c>
      <c r="N190" s="29">
        <f t="shared" si="11"/>
        <v>9168819.2578765042</v>
      </c>
      <c r="O190" s="29">
        <f t="shared" si="12"/>
        <v>13352076.844527744</v>
      </c>
      <c r="P190" s="43">
        <f t="shared" si="13"/>
        <v>9.1688192578765051</v>
      </c>
      <c r="Q190" s="43">
        <f t="shared" si="14"/>
        <v>13.352076844527744</v>
      </c>
      <c r="R190" s="29"/>
      <c r="S190" s="10"/>
    </row>
    <row r="191" spans="1:19" x14ac:dyDescent="0.55000000000000004">
      <c r="A191" s="3" t="s">
        <v>13</v>
      </c>
      <c r="B191" s="3">
        <v>2035</v>
      </c>
      <c r="C191" s="5">
        <v>3501.2270645942895</v>
      </c>
      <c r="D191" s="46">
        <v>3538.5666927998905</v>
      </c>
      <c r="E191" s="5">
        <v>996.91126736468141</v>
      </c>
      <c r="F191" s="46">
        <v>1028.8954556490896</v>
      </c>
      <c r="G191" s="41">
        <v>3490</v>
      </c>
      <c r="H191" s="29">
        <v>1025</v>
      </c>
      <c r="I191" s="29"/>
      <c r="J191" s="7">
        <v>4570303.8726994786</v>
      </c>
      <c r="K191" s="47">
        <v>6795260.7456839401</v>
      </c>
      <c r="L191" s="7">
        <v>4302544.1303021247</v>
      </c>
      <c r="M191" s="47">
        <v>6233087.735635303</v>
      </c>
      <c r="N191" s="29">
        <f t="shared" si="11"/>
        <v>8872848.0030016042</v>
      </c>
      <c r="O191" s="29">
        <f t="shared" si="12"/>
        <v>13028348.481319243</v>
      </c>
      <c r="P191" s="43">
        <f t="shared" si="13"/>
        <v>8.8728480030016037</v>
      </c>
      <c r="Q191" s="43">
        <f t="shared" si="14"/>
        <v>13.028348481319243</v>
      </c>
      <c r="R191" s="29"/>
      <c r="S191" s="10"/>
    </row>
    <row r="192" spans="1:19" x14ac:dyDescent="0.55000000000000004">
      <c r="A192" s="3" t="s">
        <v>14</v>
      </c>
      <c r="B192" s="3">
        <v>2035</v>
      </c>
      <c r="C192" s="5">
        <v>3498.663110995326</v>
      </c>
      <c r="D192" s="46">
        <v>3539.126802006348</v>
      </c>
      <c r="E192" s="5">
        <v>1000.0219250504049</v>
      </c>
      <c r="F192" s="46">
        <v>1028.3123156611578</v>
      </c>
      <c r="G192" s="41">
        <v>3490</v>
      </c>
      <c r="H192" s="29">
        <v>1025</v>
      </c>
      <c r="I192" s="29"/>
      <c r="J192" s="7">
        <v>4435992.1739875991</v>
      </c>
      <c r="K192" s="47">
        <v>6832657.3482730333</v>
      </c>
      <c r="L192" s="7">
        <v>4476538.7129454548</v>
      </c>
      <c r="M192" s="47">
        <v>6195074.127859476</v>
      </c>
      <c r="N192" s="29">
        <f t="shared" si="11"/>
        <v>8912530.8869330548</v>
      </c>
      <c r="O192" s="29">
        <f t="shared" si="12"/>
        <v>13027731.476132508</v>
      </c>
      <c r="P192" s="43">
        <f t="shared" si="13"/>
        <v>8.9125308869330553</v>
      </c>
      <c r="Q192" s="43">
        <f t="shared" si="14"/>
        <v>13.027731476132509</v>
      </c>
      <c r="R192" s="29"/>
      <c r="S192" s="10"/>
    </row>
    <row r="193" spans="1:19" x14ac:dyDescent="0.55000000000000004">
      <c r="A193" s="3" t="s">
        <v>15</v>
      </c>
      <c r="B193" s="3">
        <v>2035</v>
      </c>
      <c r="C193" s="5">
        <v>3501.004610021188</v>
      </c>
      <c r="D193" s="46">
        <v>3541.476683136952</v>
      </c>
      <c r="E193" s="5">
        <v>1004.2362203356195</v>
      </c>
      <c r="F193" s="46">
        <v>1028.1783097844398</v>
      </c>
      <c r="G193" s="41">
        <v>3490</v>
      </c>
      <c r="H193" s="29">
        <v>1025</v>
      </c>
      <c r="I193" s="29"/>
      <c r="J193" s="7">
        <v>4558551.7933625486</v>
      </c>
      <c r="K193" s="47">
        <v>6990907.7690016413</v>
      </c>
      <c r="L193" s="7">
        <v>4716907.4960432323</v>
      </c>
      <c r="M193" s="47">
        <v>6186352.757390908</v>
      </c>
      <c r="N193" s="29">
        <f t="shared" si="11"/>
        <v>9275459.2894057818</v>
      </c>
      <c r="O193" s="29">
        <f t="shared" si="12"/>
        <v>13177260.526392549</v>
      </c>
      <c r="P193" s="43">
        <f t="shared" si="13"/>
        <v>9.2754592894057826</v>
      </c>
      <c r="Q193" s="43">
        <f t="shared" si="14"/>
        <v>13.17726052639255</v>
      </c>
      <c r="R193" s="29"/>
      <c r="S193" s="10"/>
    </row>
    <row r="194" spans="1:19" x14ac:dyDescent="0.55000000000000004">
      <c r="A194" s="3" t="s">
        <v>16</v>
      </c>
      <c r="B194" s="3">
        <v>2035</v>
      </c>
      <c r="C194" s="5">
        <v>3499.5367144679662</v>
      </c>
      <c r="D194" s="46">
        <v>3540.8689003921486</v>
      </c>
      <c r="E194" s="5">
        <v>1006.4652361373272</v>
      </c>
      <c r="F194" s="46">
        <v>1029.8517850115434</v>
      </c>
      <c r="G194" s="41">
        <v>3490</v>
      </c>
      <c r="H194" s="29">
        <v>1025</v>
      </c>
      <c r="I194" s="29"/>
      <c r="J194" s="7">
        <v>4481510.7098678267</v>
      </c>
      <c r="K194" s="47">
        <v>6949756.5501177767</v>
      </c>
      <c r="L194" s="7">
        <v>4846258.7801121017</v>
      </c>
      <c r="M194" s="47">
        <v>6295662.1003666194</v>
      </c>
      <c r="N194" s="29">
        <f t="shared" si="11"/>
        <v>9327769.4899799284</v>
      </c>
      <c r="O194" s="29">
        <f t="shared" si="12"/>
        <v>13245418.650484396</v>
      </c>
      <c r="P194" s="43">
        <f t="shared" si="13"/>
        <v>9.3277694899799286</v>
      </c>
      <c r="Q194" s="43">
        <f t="shared" si="14"/>
        <v>13.245418650484396</v>
      </c>
      <c r="R194" s="29"/>
      <c r="S194" s="10"/>
    </row>
    <row r="195" spans="1:19" x14ac:dyDescent="0.55000000000000004">
      <c r="A195" s="3" t="s">
        <v>17</v>
      </c>
      <c r="B195" s="3">
        <v>2035</v>
      </c>
      <c r="C195" s="5">
        <v>3496.2489741736622</v>
      </c>
      <c r="D195" s="46">
        <v>3538.891462701496</v>
      </c>
      <c r="E195" s="5">
        <v>1010.6287068272048</v>
      </c>
      <c r="F195" s="46">
        <v>1033.239976886184</v>
      </c>
      <c r="G195" s="41">
        <v>3490</v>
      </c>
      <c r="H195" s="29">
        <v>1025</v>
      </c>
      <c r="I195" s="29"/>
      <c r="J195" s="7">
        <v>4311402.8814737974</v>
      </c>
      <c r="K195" s="47">
        <v>6816930.3288563974</v>
      </c>
      <c r="L195" s="7">
        <v>5092010.5698250914</v>
      </c>
      <c r="M195" s="47">
        <v>6519691.2990943473</v>
      </c>
      <c r="N195" s="29">
        <f t="shared" si="11"/>
        <v>9403413.4512988888</v>
      </c>
      <c r="O195" s="29">
        <f t="shared" si="12"/>
        <v>13336621.627950745</v>
      </c>
      <c r="P195" s="43">
        <f t="shared" si="13"/>
        <v>9.4034134512988885</v>
      </c>
      <c r="Q195" s="43">
        <f t="shared" si="14"/>
        <v>13.336621627950745</v>
      </c>
      <c r="R195" s="29"/>
      <c r="S195" s="10"/>
    </row>
    <row r="196" spans="1:19" x14ac:dyDescent="0.55000000000000004">
      <c r="A196" s="3" t="s">
        <v>6</v>
      </c>
      <c r="B196" s="3">
        <v>2036</v>
      </c>
      <c r="C196" s="5">
        <v>3493.6087191041579</v>
      </c>
      <c r="D196" s="46">
        <v>3535.2485930134494</v>
      </c>
      <c r="E196" s="5">
        <v>1012.0155413600635</v>
      </c>
      <c r="F196" s="46">
        <v>1037.221040439086</v>
      </c>
      <c r="G196" s="41">
        <v>3490</v>
      </c>
      <c r="H196" s="29">
        <v>1025</v>
      </c>
      <c r="I196" s="29"/>
      <c r="J196" s="7">
        <v>4177178.4802915845</v>
      </c>
      <c r="K196" s="47">
        <v>6576236.8051203452</v>
      </c>
      <c r="L196" s="7">
        <v>5175047.9993041418</v>
      </c>
      <c r="M196" s="47">
        <v>6787627.6978358859</v>
      </c>
      <c r="N196" s="29">
        <f t="shared" si="11"/>
        <v>9352226.4795957264</v>
      </c>
      <c r="O196" s="29">
        <f t="shared" si="12"/>
        <v>13363864.50295623</v>
      </c>
      <c r="P196" s="43">
        <f t="shared" si="13"/>
        <v>9.3522264795957266</v>
      </c>
      <c r="Q196" s="43">
        <f t="shared" si="14"/>
        <v>13.363864502956231</v>
      </c>
      <c r="R196" s="29"/>
      <c r="S196" s="10"/>
    </row>
    <row r="197" spans="1:19" x14ac:dyDescent="0.55000000000000004">
      <c r="A197" s="3" t="s">
        <v>7</v>
      </c>
      <c r="B197" s="3">
        <v>2036</v>
      </c>
      <c r="C197" s="5">
        <v>3493.1017747405244</v>
      </c>
      <c r="D197" s="46">
        <v>3533.4255777788308</v>
      </c>
      <c r="E197" s="5">
        <v>1011.5349702720468</v>
      </c>
      <c r="F197" s="46">
        <v>1038.1545289663086</v>
      </c>
      <c r="G197" s="41">
        <v>3490</v>
      </c>
      <c r="H197" s="29">
        <v>1025</v>
      </c>
      <c r="I197" s="29"/>
      <c r="J197" s="7">
        <v>4151650.6352257812</v>
      </c>
      <c r="K197" s="47">
        <v>6457703.3488484519</v>
      </c>
      <c r="L197" s="7">
        <v>5146205.6359660756</v>
      </c>
      <c r="M197" s="47">
        <v>6851189.0015878212</v>
      </c>
      <c r="N197" s="29">
        <f t="shared" si="11"/>
        <v>9297856.2711918578</v>
      </c>
      <c r="O197" s="29">
        <f t="shared" si="12"/>
        <v>13308892.350436274</v>
      </c>
      <c r="P197" s="43">
        <f t="shared" si="13"/>
        <v>9.2978562711918578</v>
      </c>
      <c r="Q197" s="43">
        <f t="shared" si="14"/>
        <v>13.308892350436274</v>
      </c>
      <c r="R197" s="29"/>
      <c r="S197" s="10"/>
    </row>
    <row r="198" spans="1:19" x14ac:dyDescent="0.55000000000000004">
      <c r="A198" s="3" t="s">
        <v>8</v>
      </c>
      <c r="B198" s="3">
        <v>2036</v>
      </c>
      <c r="C198" s="5">
        <v>3492.2696666178917</v>
      </c>
      <c r="D198" s="46">
        <v>3531.2913663893323</v>
      </c>
      <c r="E198" s="5">
        <v>1007.387796927118</v>
      </c>
      <c r="F198" s="46">
        <v>1037.3979013245494</v>
      </c>
      <c r="G198" s="41">
        <v>3490</v>
      </c>
      <c r="H198" s="29">
        <v>1025</v>
      </c>
      <c r="I198" s="29"/>
      <c r="J198" s="7">
        <v>4109922.7795003816</v>
      </c>
      <c r="K198" s="47">
        <v>6320580.4533967068</v>
      </c>
      <c r="L198" s="7">
        <v>4900253.2070553647</v>
      </c>
      <c r="M198" s="47">
        <v>6799645.3950031269</v>
      </c>
      <c r="N198" s="29">
        <f t="shared" si="11"/>
        <v>9010175.9865557458</v>
      </c>
      <c r="O198" s="29">
        <f t="shared" si="12"/>
        <v>13120225.848399833</v>
      </c>
      <c r="P198" s="43">
        <f t="shared" si="13"/>
        <v>9.0101759865557458</v>
      </c>
      <c r="Q198" s="43">
        <f t="shared" si="14"/>
        <v>13.120225848399834</v>
      </c>
      <c r="R198" s="29"/>
      <c r="S198" s="10"/>
    </row>
    <row r="199" spans="1:19" x14ac:dyDescent="0.55000000000000004">
      <c r="A199" s="3" t="s">
        <v>9</v>
      </c>
      <c r="B199" s="3">
        <v>2036</v>
      </c>
      <c r="C199" s="5">
        <v>3491.5625536680213</v>
      </c>
      <c r="D199" s="46">
        <v>3529.2804107308575</v>
      </c>
      <c r="E199" s="5">
        <v>1001.2221666625267</v>
      </c>
      <c r="F199" s="46">
        <v>1033.8775028937441</v>
      </c>
      <c r="G199" s="41">
        <v>3490</v>
      </c>
      <c r="H199" s="29">
        <v>1025</v>
      </c>
      <c r="I199" s="29"/>
      <c r="J199" s="7">
        <v>4074621.2424176913</v>
      </c>
      <c r="K199" s="47">
        <v>6192982.4606405804</v>
      </c>
      <c r="L199" s="7">
        <v>4544441.0684316643</v>
      </c>
      <c r="M199" s="47">
        <v>6562253.7633831352</v>
      </c>
      <c r="N199" s="29">
        <f t="shared" si="11"/>
        <v>8619062.3108493555</v>
      </c>
      <c r="O199" s="29">
        <f t="shared" si="12"/>
        <v>12755236.224023715</v>
      </c>
      <c r="P199" s="43">
        <f t="shared" si="13"/>
        <v>8.6190623108493547</v>
      </c>
      <c r="Q199" s="43">
        <f t="shared" si="14"/>
        <v>12.755236224023715</v>
      </c>
      <c r="R199" s="29"/>
      <c r="S199" s="10"/>
    </row>
    <row r="200" spans="1:19" x14ac:dyDescent="0.55000000000000004">
      <c r="A200" s="3" t="s">
        <v>10</v>
      </c>
      <c r="B200" s="3">
        <v>2036</v>
      </c>
      <c r="C200" s="5">
        <v>3498.2047756788156</v>
      </c>
      <c r="D200" s="46">
        <v>3533.2692734592188</v>
      </c>
      <c r="E200" s="5">
        <v>996.26572441586609</v>
      </c>
      <c r="F200" s="46">
        <v>1031.4029852381111</v>
      </c>
      <c r="G200" s="41">
        <v>3490</v>
      </c>
      <c r="H200" s="29">
        <v>1025</v>
      </c>
      <c r="I200" s="29"/>
      <c r="J200" s="7">
        <v>4412201.9810594628</v>
      </c>
      <c r="K200" s="47">
        <v>6447606.5399579648</v>
      </c>
      <c r="L200" s="7">
        <v>4266784.6230950598</v>
      </c>
      <c r="M200" s="47">
        <v>6397768.5033315299</v>
      </c>
      <c r="N200" s="29">
        <f t="shared" si="11"/>
        <v>8678986.6041545235</v>
      </c>
      <c r="O200" s="29">
        <f t="shared" si="12"/>
        <v>12845375.043289494</v>
      </c>
      <c r="P200" s="43">
        <f t="shared" si="13"/>
        <v>8.6789866041545238</v>
      </c>
      <c r="Q200" s="43">
        <f t="shared" si="14"/>
        <v>12.845375043289494</v>
      </c>
      <c r="R200" s="29"/>
      <c r="S200" s="10"/>
    </row>
    <row r="201" spans="1:19" x14ac:dyDescent="0.55000000000000004">
      <c r="A201" s="3" t="s">
        <v>11</v>
      </c>
      <c r="B201" s="3">
        <v>2036</v>
      </c>
      <c r="C201" s="5">
        <v>3519.364405139313</v>
      </c>
      <c r="D201" s="46">
        <v>3549.2974961807686</v>
      </c>
      <c r="E201" s="5">
        <v>989.77973273905218</v>
      </c>
      <c r="F201" s="46">
        <v>1028.1747017700011</v>
      </c>
      <c r="G201" s="41">
        <v>3490</v>
      </c>
      <c r="H201" s="29">
        <v>1025</v>
      </c>
      <c r="I201" s="29"/>
      <c r="J201" s="7">
        <v>5586642.722027353</v>
      </c>
      <c r="K201" s="47">
        <v>7535009.2687246064</v>
      </c>
      <c r="L201" s="7">
        <v>3914070.0365059027</v>
      </c>
      <c r="M201" s="47">
        <v>6186117.9405952115</v>
      </c>
      <c r="N201" s="29">
        <f t="shared" si="11"/>
        <v>9500712.7585332561</v>
      </c>
      <c r="O201" s="29">
        <f t="shared" si="12"/>
        <v>13721127.209319819</v>
      </c>
      <c r="P201" s="43">
        <f t="shared" si="13"/>
        <v>9.5007127585332558</v>
      </c>
      <c r="Q201" s="43">
        <f t="shared" si="14"/>
        <v>13.721127209319819</v>
      </c>
      <c r="R201" s="29"/>
      <c r="S201" s="10"/>
    </row>
    <row r="202" spans="1:19" x14ac:dyDescent="0.55000000000000004">
      <c r="A202" s="3" t="s">
        <v>12</v>
      </c>
      <c r="B202" s="3">
        <v>2036</v>
      </c>
      <c r="C202" s="5">
        <v>3520.2653458991254</v>
      </c>
      <c r="D202" s="46">
        <v>3548.4928761602446</v>
      </c>
      <c r="E202" s="5">
        <v>984.83111876848579</v>
      </c>
      <c r="F202" s="46">
        <v>1025.805141915238</v>
      </c>
      <c r="G202" s="41">
        <v>3490</v>
      </c>
      <c r="H202" s="29">
        <v>1025</v>
      </c>
      <c r="I202" s="29"/>
      <c r="J202" s="7">
        <v>5640172.3504171474</v>
      </c>
      <c r="K202" s="47">
        <v>7477781.2892051227</v>
      </c>
      <c r="L202" s="7">
        <v>3653221.295547762</v>
      </c>
      <c r="M202" s="47">
        <v>6032823.676568958</v>
      </c>
      <c r="N202" s="29">
        <f t="shared" si="11"/>
        <v>9293393.6459649093</v>
      </c>
      <c r="O202" s="29">
        <f t="shared" si="12"/>
        <v>13510604.965774082</v>
      </c>
      <c r="P202" s="43">
        <f t="shared" si="13"/>
        <v>9.29339364596491</v>
      </c>
      <c r="Q202" s="43">
        <f t="shared" si="14"/>
        <v>13.510604965774082</v>
      </c>
      <c r="R202" s="29"/>
      <c r="S202" s="10"/>
    </row>
    <row r="203" spans="1:19" x14ac:dyDescent="0.55000000000000004">
      <c r="A203" s="3" t="s">
        <v>13</v>
      </c>
      <c r="B203" s="3">
        <v>2036</v>
      </c>
      <c r="C203" s="5">
        <v>3506.0255328542798</v>
      </c>
      <c r="D203" s="46">
        <v>3542.5276857812451</v>
      </c>
      <c r="E203" s="5">
        <v>992.02313438811541</v>
      </c>
      <c r="F203" s="46">
        <v>1025.4025890479627</v>
      </c>
      <c r="G203" s="41">
        <v>3490</v>
      </c>
      <c r="H203" s="29">
        <v>1025</v>
      </c>
      <c r="I203" s="29"/>
      <c r="J203" s="7">
        <v>4827836.1352068968</v>
      </c>
      <c r="K203" s="47">
        <v>7062465.1451705592</v>
      </c>
      <c r="L203" s="7">
        <v>4034700.9584603319</v>
      </c>
      <c r="M203" s="47">
        <v>6006950.5029610954</v>
      </c>
      <c r="N203" s="29">
        <f t="shared" si="11"/>
        <v>8862537.0936672278</v>
      </c>
      <c r="O203" s="29">
        <f t="shared" si="12"/>
        <v>13069415.648131654</v>
      </c>
      <c r="P203" s="43">
        <f t="shared" si="13"/>
        <v>8.8625370936672283</v>
      </c>
      <c r="Q203" s="43">
        <f t="shared" si="14"/>
        <v>13.069415648131654</v>
      </c>
      <c r="R203" s="29"/>
      <c r="S203" s="10"/>
    </row>
    <row r="204" spans="1:19" x14ac:dyDescent="0.55000000000000004">
      <c r="A204" s="3" t="s">
        <v>14</v>
      </c>
      <c r="B204" s="3">
        <v>2036</v>
      </c>
      <c r="C204" s="5">
        <v>3496.5375277325315</v>
      </c>
      <c r="D204" s="46">
        <v>3539.9418176937547</v>
      </c>
      <c r="E204" s="5">
        <v>997.04961710258249</v>
      </c>
      <c r="F204" s="46">
        <v>1023.6981672594693</v>
      </c>
      <c r="G204" s="41">
        <v>3490</v>
      </c>
      <c r="H204" s="29">
        <v>1025</v>
      </c>
      <c r="I204" s="29"/>
      <c r="J204" s="7">
        <v>4326194.1512568863</v>
      </c>
      <c r="K204" s="47">
        <v>6887280.4215009026</v>
      </c>
      <c r="L204" s="7">
        <v>4310222.1154983584</v>
      </c>
      <c r="M204" s="47">
        <v>5897973.6690901155</v>
      </c>
      <c r="N204" s="29">
        <f t="shared" si="11"/>
        <v>8636416.2667552456</v>
      </c>
      <c r="O204" s="29">
        <f t="shared" si="12"/>
        <v>12785254.090591017</v>
      </c>
      <c r="P204" s="43">
        <f t="shared" si="13"/>
        <v>8.636416266755246</v>
      </c>
      <c r="Q204" s="43">
        <f t="shared" si="14"/>
        <v>12.785254090591017</v>
      </c>
      <c r="R204" s="29"/>
      <c r="S204" s="10"/>
    </row>
    <row r="205" spans="1:19" x14ac:dyDescent="0.55000000000000004">
      <c r="A205" s="3" t="s">
        <v>15</v>
      </c>
      <c r="B205" s="3">
        <v>2036</v>
      </c>
      <c r="C205" s="5">
        <v>3496.4838872355372</v>
      </c>
      <c r="D205" s="46">
        <v>3540.3279247595469</v>
      </c>
      <c r="E205" s="5">
        <v>1002.3817276263824</v>
      </c>
      <c r="F205" s="46">
        <v>1024.2079851784817</v>
      </c>
      <c r="G205" s="41">
        <v>3490</v>
      </c>
      <c r="H205" s="29">
        <v>1025</v>
      </c>
      <c r="I205" s="29"/>
      <c r="J205" s="7">
        <v>4323439.8690486364</v>
      </c>
      <c r="K205" s="47">
        <v>6913259.4781777272</v>
      </c>
      <c r="L205" s="7">
        <v>4610455.9590928955</v>
      </c>
      <c r="M205" s="47">
        <v>5930477.0217053387</v>
      </c>
      <c r="N205" s="29">
        <f t="shared" si="11"/>
        <v>8933895.8281415328</v>
      </c>
      <c r="O205" s="29">
        <f t="shared" si="12"/>
        <v>12843736.499883067</v>
      </c>
      <c r="P205" s="43">
        <f t="shared" si="13"/>
        <v>8.9338958281415337</v>
      </c>
      <c r="Q205" s="43">
        <f t="shared" si="14"/>
        <v>12.843736499883066</v>
      </c>
      <c r="R205" s="29"/>
      <c r="S205" s="10"/>
    </row>
    <row r="206" spans="1:19" x14ac:dyDescent="0.55000000000000004">
      <c r="A206" s="3" t="s">
        <v>16</v>
      </c>
      <c r="B206" s="3">
        <v>2036</v>
      </c>
      <c r="C206" s="5">
        <v>3494.7350889724867</v>
      </c>
      <c r="D206" s="46">
        <v>3539.4428166755392</v>
      </c>
      <c r="E206" s="5">
        <v>1004.6622529022035</v>
      </c>
      <c r="F206" s="46">
        <v>1025.646523086474</v>
      </c>
      <c r="G206" s="41">
        <v>3490</v>
      </c>
      <c r="H206" s="29">
        <v>1025</v>
      </c>
      <c r="I206" s="29"/>
      <c r="J206" s="7">
        <v>4234181.6952883694</v>
      </c>
      <c r="K206" s="47">
        <v>6853803.8237983752</v>
      </c>
      <c r="L206" s="7">
        <v>4741511.6813808642</v>
      </c>
      <c r="M206" s="47">
        <v>6022622.8996911449</v>
      </c>
      <c r="N206" s="29">
        <f t="shared" si="11"/>
        <v>8975693.3766692337</v>
      </c>
      <c r="O206" s="29">
        <f t="shared" si="12"/>
        <v>12876426.723489519</v>
      </c>
      <c r="P206" s="43">
        <f t="shared" si="13"/>
        <v>8.9756933766692342</v>
      </c>
      <c r="Q206" s="43">
        <f t="shared" si="14"/>
        <v>12.876426723489519</v>
      </c>
      <c r="R206" s="29"/>
      <c r="S206" s="10"/>
    </row>
    <row r="207" spans="1:19" x14ac:dyDescent="0.55000000000000004">
      <c r="A207" s="3" t="s">
        <v>17</v>
      </c>
      <c r="B207" s="3">
        <v>2036</v>
      </c>
      <c r="C207" s="5">
        <v>3489.5168856755608</v>
      </c>
      <c r="D207" s="46">
        <v>3535.9681822623115</v>
      </c>
      <c r="E207" s="5">
        <v>1008.5281470544556</v>
      </c>
      <c r="F207" s="46">
        <v>1028.8787858357578</v>
      </c>
      <c r="G207" s="41">
        <v>3490</v>
      </c>
      <c r="H207" s="29">
        <v>1025</v>
      </c>
      <c r="I207" s="29"/>
      <c r="J207" s="7">
        <v>3973367.1290903622</v>
      </c>
      <c r="K207" s="47">
        <v>6623366.9215731863</v>
      </c>
      <c r="L207" s="7">
        <v>4967349.1531536737</v>
      </c>
      <c r="M207" s="47">
        <v>6232000.2303531589</v>
      </c>
      <c r="N207" s="29">
        <f t="shared" si="11"/>
        <v>8940716.282244036</v>
      </c>
      <c r="O207" s="29">
        <f t="shared" si="12"/>
        <v>12855367.151926346</v>
      </c>
      <c r="P207" s="43">
        <f t="shared" si="13"/>
        <v>8.9407162822440363</v>
      </c>
      <c r="Q207" s="43">
        <f t="shared" si="14"/>
        <v>12.855367151926346</v>
      </c>
      <c r="R207" s="29"/>
      <c r="S207" s="10"/>
    </row>
    <row r="208" spans="1:19" x14ac:dyDescent="0.55000000000000004">
      <c r="A208" s="3" t="s">
        <v>6</v>
      </c>
      <c r="B208" s="3">
        <v>2037</v>
      </c>
      <c r="C208" s="5">
        <v>3484.7462650716993</v>
      </c>
      <c r="D208" s="46">
        <v>3530.8499301010265</v>
      </c>
      <c r="E208" s="5">
        <v>1009.7984494441127</v>
      </c>
      <c r="F208" s="46">
        <v>1033.4824546344944</v>
      </c>
      <c r="G208" s="41">
        <v>3490</v>
      </c>
      <c r="H208" s="29">
        <v>1025</v>
      </c>
      <c r="I208" s="29"/>
      <c r="J208" s="7">
        <v>3742219.5254673464</v>
      </c>
      <c r="K208" s="47">
        <v>6292435.1702668155</v>
      </c>
      <c r="L208" s="7">
        <v>5042578.3000814058</v>
      </c>
      <c r="M208" s="47">
        <v>6535856.3206632016</v>
      </c>
      <c r="N208" s="29">
        <f t="shared" si="11"/>
        <v>8784797.8255487531</v>
      </c>
      <c r="O208" s="29">
        <f t="shared" si="12"/>
        <v>12828291.490930017</v>
      </c>
      <c r="P208" s="43">
        <f t="shared" si="13"/>
        <v>8.784797825548754</v>
      </c>
      <c r="Q208" s="43">
        <f t="shared" si="14"/>
        <v>12.828291490930017</v>
      </c>
      <c r="R208" s="29"/>
      <c r="S208" s="10"/>
    </row>
    <row r="209" spans="1:19" x14ac:dyDescent="0.55000000000000004">
      <c r="A209" s="3" t="s">
        <v>7</v>
      </c>
      <c r="B209" s="3">
        <v>2037</v>
      </c>
      <c r="C209" s="5">
        <v>3481.7181905175498</v>
      </c>
      <c r="D209" s="46">
        <v>3527.2176205305664</v>
      </c>
      <c r="E209" s="5">
        <v>1008.7773927910134</v>
      </c>
      <c r="F209" s="46">
        <v>1034.5312656336346</v>
      </c>
      <c r="G209" s="41">
        <v>3490</v>
      </c>
      <c r="H209" s="29">
        <v>1025</v>
      </c>
      <c r="I209" s="29"/>
      <c r="J209" s="7">
        <v>3599104.6770331627</v>
      </c>
      <c r="K209" s="47">
        <v>6063719.2475170633</v>
      </c>
      <c r="L209" s="7">
        <v>4982076.585235402</v>
      </c>
      <c r="M209" s="47">
        <v>6606033.4247672977</v>
      </c>
      <c r="N209" s="29">
        <f t="shared" ref="N209:N272" si="15">L209+J209</f>
        <v>8581181.2622685656</v>
      </c>
      <c r="O209" s="29">
        <f t="shared" ref="O209:O272" si="16">M209+K209</f>
        <v>12669752.672284361</v>
      </c>
      <c r="P209" s="43">
        <f t="shared" ref="P209:P272" si="17">N209/1000000</f>
        <v>8.581181262268565</v>
      </c>
      <c r="Q209" s="43">
        <f t="shared" ref="Q209:Q272" si="18">O209/1000000</f>
        <v>12.669752672284361</v>
      </c>
      <c r="R209" s="29"/>
      <c r="S209" s="10"/>
    </row>
    <row r="210" spans="1:19" x14ac:dyDescent="0.55000000000000004">
      <c r="A210" s="3" t="s">
        <v>8</v>
      </c>
      <c r="B210" s="3">
        <v>2037</v>
      </c>
      <c r="C210" s="5">
        <v>3480.614328952347</v>
      </c>
      <c r="D210" s="46">
        <v>3524.9487001511129</v>
      </c>
      <c r="E210" s="5">
        <v>1005.0867136186473</v>
      </c>
      <c r="F210" s="46">
        <v>1033.4906186406552</v>
      </c>
      <c r="G210" s="41">
        <v>3490</v>
      </c>
      <c r="H210" s="29">
        <v>1025</v>
      </c>
      <c r="I210" s="29"/>
      <c r="J210" s="7">
        <v>3547627.4618925797</v>
      </c>
      <c r="K210" s="47">
        <v>5923430.9598210165</v>
      </c>
      <c r="L210" s="7">
        <v>4766078.5633087829</v>
      </c>
      <c r="M210" s="47">
        <v>6536400.5822979128</v>
      </c>
      <c r="N210" s="29">
        <f t="shared" si="15"/>
        <v>8313706.0252013626</v>
      </c>
      <c r="O210" s="29">
        <f t="shared" si="16"/>
        <v>12459831.542118929</v>
      </c>
      <c r="P210" s="43">
        <f t="shared" si="17"/>
        <v>8.3137060252013626</v>
      </c>
      <c r="Q210" s="43">
        <f t="shared" si="18"/>
        <v>12.459831542118929</v>
      </c>
      <c r="R210" s="29"/>
      <c r="S210" s="10"/>
    </row>
    <row r="211" spans="1:19" x14ac:dyDescent="0.55000000000000004">
      <c r="A211" s="3" t="s">
        <v>9</v>
      </c>
      <c r="B211" s="3">
        <v>2037</v>
      </c>
      <c r="C211" s="5">
        <v>3483.0461250015019</v>
      </c>
      <c r="D211" s="46">
        <v>3525.4248206338375</v>
      </c>
      <c r="E211" s="5">
        <v>999.30880167375153</v>
      </c>
      <c r="F211" s="46">
        <v>1030.5988331281474</v>
      </c>
      <c r="G211" s="41">
        <v>3490</v>
      </c>
      <c r="H211" s="29">
        <v>1025</v>
      </c>
      <c r="I211" s="29"/>
      <c r="J211" s="7">
        <v>3661515.2084160005</v>
      </c>
      <c r="K211" s="47">
        <v>5952704.8940626588</v>
      </c>
      <c r="L211" s="7">
        <v>4436412.3019978851</v>
      </c>
      <c r="M211" s="47">
        <v>6344738.5451522991</v>
      </c>
      <c r="N211" s="29">
        <f t="shared" si="15"/>
        <v>8097927.5104138851</v>
      </c>
      <c r="O211" s="29">
        <f t="shared" si="16"/>
        <v>12297443.439214958</v>
      </c>
      <c r="P211" s="43">
        <f t="shared" si="17"/>
        <v>8.0979275104138857</v>
      </c>
      <c r="Q211" s="43">
        <f t="shared" si="18"/>
        <v>12.297443439214957</v>
      </c>
      <c r="R211" s="29"/>
      <c r="S211" s="10"/>
    </row>
    <row r="212" spans="1:19" x14ac:dyDescent="0.55000000000000004">
      <c r="A212" s="3" t="s">
        <v>10</v>
      </c>
      <c r="B212" s="3">
        <v>2037</v>
      </c>
      <c r="C212" s="5">
        <v>3501.5917026821139</v>
      </c>
      <c r="D212" s="46">
        <v>3538.7012259533817</v>
      </c>
      <c r="E212" s="5">
        <v>994.37420819503575</v>
      </c>
      <c r="F212" s="46">
        <v>1028.6359268194678</v>
      </c>
      <c r="G212" s="41">
        <v>3490</v>
      </c>
      <c r="H212" s="29">
        <v>1025</v>
      </c>
      <c r="I212" s="29"/>
      <c r="J212" s="7">
        <v>4589583.6372151542</v>
      </c>
      <c r="K212" s="47">
        <v>6804237.1851403741</v>
      </c>
      <c r="L212" s="7">
        <v>4162678.4145143093</v>
      </c>
      <c r="M212" s="47">
        <v>6216156.5938484436</v>
      </c>
      <c r="N212" s="29">
        <f t="shared" si="15"/>
        <v>8752262.051729463</v>
      </c>
      <c r="O212" s="29">
        <f t="shared" si="16"/>
        <v>13020393.778988818</v>
      </c>
      <c r="P212" s="43">
        <f t="shared" si="17"/>
        <v>8.7522620517294634</v>
      </c>
      <c r="Q212" s="43">
        <f t="shared" si="18"/>
        <v>13.020393778988817</v>
      </c>
      <c r="R212" s="29"/>
      <c r="S212" s="10"/>
    </row>
    <row r="213" spans="1:19" x14ac:dyDescent="0.55000000000000004">
      <c r="A213" s="3" t="s">
        <v>11</v>
      </c>
      <c r="B213" s="3">
        <v>2037</v>
      </c>
      <c r="C213" s="5">
        <v>3518.4608458244807</v>
      </c>
      <c r="D213" s="46">
        <v>3551.13996677349</v>
      </c>
      <c r="E213" s="5">
        <v>988.01294989290204</v>
      </c>
      <c r="F213" s="46">
        <v>1025.4472231664363</v>
      </c>
      <c r="G213" s="41">
        <v>3490</v>
      </c>
      <c r="H213" s="29">
        <v>1025</v>
      </c>
      <c r="I213" s="29"/>
      <c r="J213" s="7">
        <v>5533245.3667242248</v>
      </c>
      <c r="K213" s="47">
        <v>7667092.8445751034</v>
      </c>
      <c r="L213" s="7">
        <v>3820091.2666244507</v>
      </c>
      <c r="M213" s="47">
        <v>6009814.049465891</v>
      </c>
      <c r="N213" s="29">
        <f t="shared" si="15"/>
        <v>9353336.6333486754</v>
      </c>
      <c r="O213" s="29">
        <f t="shared" si="16"/>
        <v>13676906.894040994</v>
      </c>
      <c r="P213" s="43">
        <f t="shared" si="17"/>
        <v>9.3533366333486754</v>
      </c>
      <c r="Q213" s="43">
        <f t="shared" si="18"/>
        <v>13.676906894040995</v>
      </c>
      <c r="R213" s="29"/>
      <c r="S213" s="10"/>
    </row>
    <row r="214" spans="1:19" x14ac:dyDescent="0.55000000000000004">
      <c r="A214" s="3" t="s">
        <v>12</v>
      </c>
      <c r="B214" s="3">
        <v>2037</v>
      </c>
      <c r="C214" s="5">
        <v>3517.0794827481213</v>
      </c>
      <c r="D214" s="46">
        <v>3548.5239713935002</v>
      </c>
      <c r="E214" s="5">
        <v>982.923045635064</v>
      </c>
      <c r="F214" s="46">
        <v>1023.3148654803684</v>
      </c>
      <c r="G214" s="41">
        <v>3490</v>
      </c>
      <c r="H214" s="29">
        <v>1025</v>
      </c>
      <c r="I214" s="29"/>
      <c r="J214" s="7">
        <v>5452182.0797857866</v>
      </c>
      <c r="K214" s="47">
        <v>7479988.8890895173</v>
      </c>
      <c r="L214" s="7">
        <v>3554598.701177998</v>
      </c>
      <c r="M214" s="47">
        <v>5873588.9228916522</v>
      </c>
      <c r="N214" s="29">
        <f t="shared" si="15"/>
        <v>9006780.7809637841</v>
      </c>
      <c r="O214" s="29">
        <f t="shared" si="16"/>
        <v>13353577.81198117</v>
      </c>
      <c r="P214" s="43">
        <f t="shared" si="17"/>
        <v>9.0067807809637834</v>
      </c>
      <c r="Q214" s="43">
        <f t="shared" si="18"/>
        <v>13.35357781198117</v>
      </c>
      <c r="R214" s="29"/>
      <c r="S214" s="10"/>
    </row>
    <row r="215" spans="1:19" x14ac:dyDescent="0.55000000000000004">
      <c r="A215" s="3" t="s">
        <v>13</v>
      </c>
      <c r="B215" s="3">
        <v>2037</v>
      </c>
      <c r="C215" s="5">
        <v>3502.7886569344005</v>
      </c>
      <c r="D215" s="46">
        <v>3542.5866552023253</v>
      </c>
      <c r="E215" s="5">
        <v>989.9022350268566</v>
      </c>
      <c r="F215" s="46">
        <v>1022.9940856482701</v>
      </c>
      <c r="G215" s="41">
        <v>3490</v>
      </c>
      <c r="H215" s="29">
        <v>1025</v>
      </c>
      <c r="I215" s="29"/>
      <c r="J215" s="7">
        <v>4653220.7980377227</v>
      </c>
      <c r="K215" s="47">
        <v>7066499.3942284053</v>
      </c>
      <c r="L215" s="7">
        <v>3920617.0487753237</v>
      </c>
      <c r="M215" s="47">
        <v>5853208.1365586594</v>
      </c>
      <c r="N215" s="29">
        <f t="shared" si="15"/>
        <v>8573837.8468130454</v>
      </c>
      <c r="O215" s="29">
        <f t="shared" si="16"/>
        <v>12919707.530787066</v>
      </c>
      <c r="P215" s="43">
        <f t="shared" si="17"/>
        <v>8.5738378468130456</v>
      </c>
      <c r="Q215" s="43">
        <f t="shared" si="18"/>
        <v>12.919707530787065</v>
      </c>
      <c r="R215" s="29"/>
      <c r="S215" s="10"/>
    </row>
    <row r="216" spans="1:19" x14ac:dyDescent="0.55000000000000004">
      <c r="A216" s="3" t="s">
        <v>14</v>
      </c>
      <c r="B216" s="3">
        <v>2037</v>
      </c>
      <c r="C216" s="5">
        <v>3493.9304745234945</v>
      </c>
      <c r="D216" s="46">
        <v>3540.4281696587504</v>
      </c>
      <c r="E216" s="5">
        <v>994.61615262090595</v>
      </c>
      <c r="F216" s="46">
        <v>1021.6597408188562</v>
      </c>
      <c r="G216" s="41">
        <v>3490</v>
      </c>
      <c r="H216" s="29">
        <v>1025</v>
      </c>
      <c r="I216" s="29"/>
      <c r="J216" s="7">
        <v>4193419.5097997468</v>
      </c>
      <c r="K216" s="47">
        <v>6920007.5317341611</v>
      </c>
      <c r="L216" s="7">
        <v>4175936.9912248361</v>
      </c>
      <c r="M216" s="47">
        <v>5768816.4924085382</v>
      </c>
      <c r="N216" s="29">
        <f t="shared" si="15"/>
        <v>8369356.5010245834</v>
      </c>
      <c r="O216" s="29">
        <f t="shared" si="16"/>
        <v>12688824.024142699</v>
      </c>
      <c r="P216" s="43">
        <f t="shared" si="17"/>
        <v>8.3693565010245834</v>
      </c>
      <c r="Q216" s="43">
        <f t="shared" si="18"/>
        <v>12.688824024142699</v>
      </c>
      <c r="R216" s="29"/>
      <c r="S216" s="10"/>
    </row>
    <row r="217" spans="1:19" x14ac:dyDescent="0.55000000000000004">
      <c r="A217" s="3" t="s">
        <v>15</v>
      </c>
      <c r="B217" s="3">
        <v>2037</v>
      </c>
      <c r="C217" s="5">
        <v>3492.1634041077523</v>
      </c>
      <c r="D217" s="46">
        <v>3539.6333033725432</v>
      </c>
      <c r="E217" s="5">
        <v>999.10286477562818</v>
      </c>
      <c r="F217" s="46">
        <v>1021.7811396095542</v>
      </c>
      <c r="G217" s="41">
        <v>3490</v>
      </c>
      <c r="H217" s="29">
        <v>1025</v>
      </c>
      <c r="I217" s="29"/>
      <c r="J217" s="7">
        <v>4104607.7433934752</v>
      </c>
      <c r="K217" s="47">
        <v>6866576.2166832685</v>
      </c>
      <c r="L217" s="7">
        <v>4424846.8857992813</v>
      </c>
      <c r="M217" s="47">
        <v>5776473.5997330211</v>
      </c>
      <c r="N217" s="29">
        <f t="shared" si="15"/>
        <v>8529454.6291927565</v>
      </c>
      <c r="O217" s="29">
        <f t="shared" si="16"/>
        <v>12643049.81641629</v>
      </c>
      <c r="P217" s="43">
        <f t="shared" si="17"/>
        <v>8.529454629192756</v>
      </c>
      <c r="Q217" s="43">
        <f t="shared" si="18"/>
        <v>12.643049816416289</v>
      </c>
      <c r="R217" s="29"/>
      <c r="S217" s="10"/>
    </row>
    <row r="218" spans="1:19" x14ac:dyDescent="0.55000000000000004">
      <c r="A218" s="3" t="s">
        <v>16</v>
      </c>
      <c r="B218" s="3">
        <v>2037</v>
      </c>
      <c r="C218" s="5">
        <v>3489.4919900883478</v>
      </c>
      <c r="D218" s="46">
        <v>3538.1957536080777</v>
      </c>
      <c r="E218" s="5">
        <v>1001.8076927598655</v>
      </c>
      <c r="F218" s="46">
        <v>1023.9788623955649</v>
      </c>
      <c r="G218" s="41">
        <v>3490</v>
      </c>
      <c r="H218" s="29">
        <v>1025</v>
      </c>
      <c r="I218" s="29"/>
      <c r="J218" s="7">
        <v>3972142.1426045876</v>
      </c>
      <c r="K218" s="47">
        <v>6770569.4131590212</v>
      </c>
      <c r="L218" s="7">
        <v>4577724.6411205083</v>
      </c>
      <c r="M218" s="47">
        <v>5915851.7036983212</v>
      </c>
      <c r="N218" s="29">
        <f t="shared" si="15"/>
        <v>8549866.7837250959</v>
      </c>
      <c r="O218" s="29">
        <f t="shared" si="16"/>
        <v>12686421.116857342</v>
      </c>
      <c r="P218" s="43">
        <f t="shared" si="17"/>
        <v>8.5498667837250952</v>
      </c>
      <c r="Q218" s="43">
        <f t="shared" si="18"/>
        <v>12.686421116857343</v>
      </c>
      <c r="R218" s="29"/>
      <c r="S218" s="10"/>
    </row>
    <row r="219" spans="1:19" x14ac:dyDescent="0.55000000000000004">
      <c r="A219" s="3" t="s">
        <v>17</v>
      </c>
      <c r="B219" s="3">
        <v>2037</v>
      </c>
      <c r="C219" s="5">
        <v>3484.5339472170031</v>
      </c>
      <c r="D219" s="46">
        <v>3535.112469047418</v>
      </c>
      <c r="E219" s="5">
        <v>1006.2006342176896</v>
      </c>
      <c r="F219" s="46">
        <v>1027.6089817455636</v>
      </c>
      <c r="G219" s="41">
        <v>3490</v>
      </c>
      <c r="H219" s="29">
        <v>1025</v>
      </c>
      <c r="I219" s="29"/>
      <c r="J219" s="7">
        <v>3732086.3670996763</v>
      </c>
      <c r="K219" s="47">
        <v>6567338.3651260007</v>
      </c>
      <c r="L219" s="7">
        <v>4830828.7837703507</v>
      </c>
      <c r="M219" s="47">
        <v>6149359.966775951</v>
      </c>
      <c r="N219" s="29">
        <f t="shared" si="15"/>
        <v>8562915.150870027</v>
      </c>
      <c r="O219" s="29">
        <f t="shared" si="16"/>
        <v>12716698.331901953</v>
      </c>
      <c r="P219" s="43">
        <f t="shared" si="17"/>
        <v>8.5629151508700279</v>
      </c>
      <c r="Q219" s="43">
        <f t="shared" si="18"/>
        <v>12.716698331901952</v>
      </c>
      <c r="R219" s="29"/>
      <c r="S219" s="10"/>
    </row>
    <row r="220" spans="1:19" x14ac:dyDescent="0.55000000000000004">
      <c r="A220" s="3" t="s">
        <v>6</v>
      </c>
      <c r="B220" s="3">
        <v>2038</v>
      </c>
      <c r="C220" s="5">
        <v>3481.4656365658743</v>
      </c>
      <c r="D220" s="46">
        <v>3529.0843023056868</v>
      </c>
      <c r="E220" s="5">
        <v>1008.4946645647673</v>
      </c>
      <c r="F220" s="46">
        <v>1034.8558593780403</v>
      </c>
      <c r="G220" s="41">
        <v>3490</v>
      </c>
      <c r="H220" s="29">
        <v>1025</v>
      </c>
      <c r="I220" s="29"/>
      <c r="J220" s="7">
        <v>3587287.9473158149</v>
      </c>
      <c r="K220" s="47">
        <v>6180617.6047921292</v>
      </c>
      <c r="L220" s="7">
        <v>4965371.5614599939</v>
      </c>
      <c r="M220" s="47">
        <v>6627829.2455166541</v>
      </c>
      <c r="N220" s="29">
        <f t="shared" si="15"/>
        <v>8552659.5087758079</v>
      </c>
      <c r="O220" s="29">
        <f t="shared" si="16"/>
        <v>12808446.850308783</v>
      </c>
      <c r="P220" s="43">
        <f t="shared" si="17"/>
        <v>8.5526595087758075</v>
      </c>
      <c r="Q220" s="43">
        <f t="shared" si="18"/>
        <v>12.808446850308783</v>
      </c>
      <c r="R220" s="29"/>
      <c r="S220" s="10"/>
    </row>
    <row r="221" spans="1:19" x14ac:dyDescent="0.55000000000000004">
      <c r="A221" s="3" t="s">
        <v>7</v>
      </c>
      <c r="B221" s="3">
        <v>2038</v>
      </c>
      <c r="C221" s="5">
        <v>3480.2398139588095</v>
      </c>
      <c r="D221" s="46">
        <v>3525.3676203383179</v>
      </c>
      <c r="E221" s="5">
        <v>1009.8623198358333</v>
      </c>
      <c r="F221" s="46">
        <v>1038.5784496766482</v>
      </c>
      <c r="G221" s="41">
        <v>3490</v>
      </c>
      <c r="H221" s="29">
        <v>1025</v>
      </c>
      <c r="I221" s="29"/>
      <c r="J221" s="7">
        <v>3530250.7079340778</v>
      </c>
      <c r="K221" s="47">
        <v>5949186.7830226803</v>
      </c>
      <c r="L221" s="7">
        <v>5046372.0736088306</v>
      </c>
      <c r="M221" s="47">
        <v>6880143.6251717508</v>
      </c>
      <c r="N221" s="29">
        <f t="shared" si="15"/>
        <v>8576622.7815429084</v>
      </c>
      <c r="O221" s="29">
        <f t="shared" si="16"/>
        <v>12829330.40819443</v>
      </c>
      <c r="P221" s="43">
        <f t="shared" si="17"/>
        <v>8.576622781542909</v>
      </c>
      <c r="Q221" s="43">
        <f t="shared" si="18"/>
        <v>12.82933040819443</v>
      </c>
      <c r="R221" s="29"/>
      <c r="S221" s="10"/>
    </row>
    <row r="222" spans="1:19" x14ac:dyDescent="0.55000000000000004">
      <c r="A222" s="3" t="s">
        <v>8</v>
      </c>
      <c r="B222" s="3">
        <v>2038</v>
      </c>
      <c r="C222" s="5">
        <v>3482.6003148519749</v>
      </c>
      <c r="D222" s="46">
        <v>3523.3616630017505</v>
      </c>
      <c r="E222" s="5">
        <v>1006.6416146043623</v>
      </c>
      <c r="F222" s="46">
        <v>1040.5760651553742</v>
      </c>
      <c r="G222" s="41">
        <v>3490</v>
      </c>
      <c r="H222" s="29">
        <v>1025</v>
      </c>
      <c r="I222" s="29"/>
      <c r="J222" s="7">
        <v>3640503.7003326574</v>
      </c>
      <c r="K222" s="47">
        <v>5826496.8108218685</v>
      </c>
      <c r="L222" s="7">
        <v>4856565.6394586461</v>
      </c>
      <c r="M222" s="47">
        <v>7017379.1894544866</v>
      </c>
      <c r="N222" s="29">
        <f t="shared" si="15"/>
        <v>8497069.3397913035</v>
      </c>
      <c r="O222" s="29">
        <f t="shared" si="16"/>
        <v>12843876.000276355</v>
      </c>
      <c r="P222" s="43">
        <f t="shared" si="17"/>
        <v>8.4970693397913042</v>
      </c>
      <c r="Q222" s="43">
        <f t="shared" si="18"/>
        <v>12.843876000276355</v>
      </c>
      <c r="R222" s="29"/>
      <c r="S222" s="10"/>
    </row>
    <row r="223" spans="1:19" x14ac:dyDescent="0.55000000000000004">
      <c r="A223" s="3" t="s">
        <v>9</v>
      </c>
      <c r="B223" s="3">
        <v>2038</v>
      </c>
      <c r="C223" s="5">
        <v>3502.5968536086316</v>
      </c>
      <c r="D223" s="46">
        <v>3536.0416737339033</v>
      </c>
      <c r="E223" s="5">
        <v>1000.9786406945021</v>
      </c>
      <c r="F223" s="46">
        <v>1039.8663749018297</v>
      </c>
      <c r="G223" s="41">
        <v>3490</v>
      </c>
      <c r="H223" s="29">
        <v>1025</v>
      </c>
      <c r="I223" s="29"/>
      <c r="J223" s="7">
        <v>4642986.003787769</v>
      </c>
      <c r="K223" s="47">
        <v>6628193.323884259</v>
      </c>
      <c r="L223" s="7">
        <v>4530620.9351529861</v>
      </c>
      <c r="M223" s="47">
        <v>6968477.7400004016</v>
      </c>
      <c r="N223" s="29">
        <f t="shared" si="15"/>
        <v>9173606.938940756</v>
      </c>
      <c r="O223" s="29">
        <f t="shared" si="16"/>
        <v>13596671.063884661</v>
      </c>
      <c r="P223" s="43">
        <f t="shared" si="17"/>
        <v>9.1736069389407557</v>
      </c>
      <c r="Q223" s="43">
        <f t="shared" si="18"/>
        <v>13.59667106388466</v>
      </c>
      <c r="R223" s="29"/>
      <c r="S223" s="10"/>
    </row>
    <row r="224" spans="1:19" x14ac:dyDescent="0.55000000000000004">
      <c r="A224" s="3" t="s">
        <v>10</v>
      </c>
      <c r="B224" s="3">
        <v>2038</v>
      </c>
      <c r="C224" s="5">
        <v>3527.4642885131657</v>
      </c>
      <c r="D224" s="46">
        <v>3553.9916280316143</v>
      </c>
      <c r="E224" s="5">
        <v>996.28789063864622</v>
      </c>
      <c r="F224" s="46">
        <v>1039.6413658853235</v>
      </c>
      <c r="G224" s="41">
        <v>3490</v>
      </c>
      <c r="H224" s="29">
        <v>1025</v>
      </c>
      <c r="I224" s="29"/>
      <c r="J224" s="7">
        <v>6079081.265737542</v>
      </c>
      <c r="K224" s="47">
        <v>7874453.3469143342</v>
      </c>
      <c r="L224" s="7">
        <v>4268010.5038796924</v>
      </c>
      <c r="M224" s="47">
        <v>6953007.4700795282</v>
      </c>
      <c r="N224" s="29">
        <f t="shared" si="15"/>
        <v>10347091.769617233</v>
      </c>
      <c r="O224" s="29">
        <f t="shared" si="16"/>
        <v>14827460.816993862</v>
      </c>
      <c r="P224" s="43">
        <f t="shared" si="17"/>
        <v>10.347091769617233</v>
      </c>
      <c r="Q224" s="43">
        <f t="shared" si="18"/>
        <v>14.827460816993863</v>
      </c>
      <c r="R224" s="29"/>
      <c r="S224" s="10"/>
    </row>
    <row r="225" spans="1:19" x14ac:dyDescent="0.55000000000000004">
      <c r="A225" s="3" t="s">
        <v>11</v>
      </c>
      <c r="B225" s="3">
        <v>2038</v>
      </c>
      <c r="C225" s="5">
        <v>3547.5278079403229</v>
      </c>
      <c r="D225" s="46">
        <v>3568.9707212298358</v>
      </c>
      <c r="E225" s="5">
        <v>989.69409230941505</v>
      </c>
      <c r="F225" s="46">
        <v>1038.4656788060524</v>
      </c>
      <c r="G225" s="41">
        <v>3490</v>
      </c>
      <c r="H225" s="29">
        <v>1025</v>
      </c>
      <c r="I225" s="29"/>
      <c r="J225" s="7">
        <v>7409533.2563329646</v>
      </c>
      <c r="K225" s="47">
        <v>9024149.4474621248</v>
      </c>
      <c r="L225" s="7">
        <v>3909493.069384377</v>
      </c>
      <c r="M225" s="47">
        <v>6872431.8234468177</v>
      </c>
      <c r="N225" s="29">
        <f t="shared" si="15"/>
        <v>11319026.325717341</v>
      </c>
      <c r="O225" s="29">
        <f t="shared" si="16"/>
        <v>15896581.270908942</v>
      </c>
      <c r="P225" s="43">
        <f t="shared" si="17"/>
        <v>11.319026325717342</v>
      </c>
      <c r="Q225" s="43">
        <f t="shared" si="18"/>
        <v>15.896581270908943</v>
      </c>
      <c r="R225" s="29"/>
      <c r="S225" s="10"/>
    </row>
    <row r="226" spans="1:19" x14ac:dyDescent="0.55000000000000004">
      <c r="A226" s="3" t="s">
        <v>12</v>
      </c>
      <c r="B226" s="3">
        <v>2038</v>
      </c>
      <c r="C226" s="5">
        <v>3550.0824487436048</v>
      </c>
      <c r="D226" s="46">
        <v>3569.4607061186766</v>
      </c>
      <c r="E226" s="5">
        <v>986.69255257508314</v>
      </c>
      <c r="F226" s="46">
        <v>1038.5648201454192</v>
      </c>
      <c r="G226" s="41">
        <v>3490</v>
      </c>
      <c r="H226" s="29">
        <v>1025</v>
      </c>
      <c r="I226" s="29"/>
      <c r="J226" s="7">
        <v>7591094.3371034777</v>
      </c>
      <c r="K226" s="47">
        <v>9063566.9236594923</v>
      </c>
      <c r="L226" s="7">
        <v>3750480.4825051669</v>
      </c>
      <c r="M226" s="47">
        <v>6879210.901831612</v>
      </c>
      <c r="N226" s="29">
        <f t="shared" si="15"/>
        <v>11341574.819608644</v>
      </c>
      <c r="O226" s="29">
        <f t="shared" si="16"/>
        <v>15942777.825491104</v>
      </c>
      <c r="P226" s="43">
        <f t="shared" si="17"/>
        <v>11.341574819608644</v>
      </c>
      <c r="Q226" s="43">
        <f t="shared" si="18"/>
        <v>15.942777825491104</v>
      </c>
      <c r="R226" s="29"/>
      <c r="S226" s="10"/>
    </row>
    <row r="227" spans="1:19" x14ac:dyDescent="0.55000000000000004">
      <c r="A227" s="3" t="s">
        <v>13</v>
      </c>
      <c r="B227" s="3">
        <v>2038</v>
      </c>
      <c r="C227" s="5">
        <v>3531.5960038052158</v>
      </c>
      <c r="D227" s="46">
        <v>3563.6207104999439</v>
      </c>
      <c r="E227" s="5">
        <v>1002.8471063252589</v>
      </c>
      <c r="F227" s="46">
        <v>1040.1591527552403</v>
      </c>
      <c r="G227" s="41">
        <v>3490</v>
      </c>
      <c r="H227" s="29">
        <v>1025</v>
      </c>
      <c r="I227" s="29"/>
      <c r="J227" s="7">
        <v>6340042.2220799383</v>
      </c>
      <c r="K227" s="47">
        <v>8601345.7692494057</v>
      </c>
      <c r="L227" s="7">
        <v>4637070.2007819172</v>
      </c>
      <c r="M227" s="47">
        <v>6988633.4895856446</v>
      </c>
      <c r="N227" s="29">
        <f t="shared" si="15"/>
        <v>10977112.422861855</v>
      </c>
      <c r="O227" s="29">
        <f t="shared" si="16"/>
        <v>15589979.258835051</v>
      </c>
      <c r="P227" s="43">
        <f t="shared" si="17"/>
        <v>10.977112422861856</v>
      </c>
      <c r="Q227" s="43">
        <f t="shared" si="18"/>
        <v>15.589979258835051</v>
      </c>
      <c r="R227" s="29"/>
      <c r="S227" s="10"/>
    </row>
    <row r="228" spans="1:19" x14ac:dyDescent="0.55000000000000004">
      <c r="A228" s="3" t="s">
        <v>14</v>
      </c>
      <c r="B228" s="3">
        <v>2038</v>
      </c>
      <c r="C228" s="5">
        <v>3515.3979727864507</v>
      </c>
      <c r="D228" s="46">
        <v>3559.2771079316681</v>
      </c>
      <c r="E228" s="5">
        <v>1014.9381489490074</v>
      </c>
      <c r="F228" s="46">
        <v>1040.3421795031179</v>
      </c>
      <c r="G228" s="41">
        <v>3490</v>
      </c>
      <c r="H228" s="29">
        <v>1025</v>
      </c>
      <c r="I228" s="29"/>
      <c r="J228" s="7">
        <v>5354415.941031307</v>
      </c>
      <c r="K228" s="47">
        <v>8268257.1226200666</v>
      </c>
      <c r="L228" s="7">
        <v>5351981.5391651243</v>
      </c>
      <c r="M228" s="47">
        <v>7001247.3269958859</v>
      </c>
      <c r="N228" s="29">
        <f t="shared" si="15"/>
        <v>10706397.480196431</v>
      </c>
      <c r="O228" s="29">
        <f t="shared" si="16"/>
        <v>15269504.449615952</v>
      </c>
      <c r="P228" s="43">
        <f t="shared" si="17"/>
        <v>10.706397480196431</v>
      </c>
      <c r="Q228" s="43">
        <f t="shared" si="18"/>
        <v>15.269504449615951</v>
      </c>
      <c r="R228" s="29"/>
      <c r="S228" s="10"/>
    </row>
    <row r="229" spans="1:19" x14ac:dyDescent="0.55000000000000004">
      <c r="A229" s="3" t="s">
        <v>15</v>
      </c>
      <c r="B229" s="3">
        <v>2038</v>
      </c>
      <c r="C229" s="5">
        <v>3514.193298597696</v>
      </c>
      <c r="D229" s="46">
        <v>3558.8301166725801</v>
      </c>
      <c r="E229" s="5">
        <v>1018.2750004046519</v>
      </c>
      <c r="F229" s="46">
        <v>1040.151055237053</v>
      </c>
      <c r="G229" s="41">
        <v>3490</v>
      </c>
      <c r="H229" s="29">
        <v>1025</v>
      </c>
      <c r="I229" s="29"/>
      <c r="J229" s="7">
        <v>5284992.6114009861</v>
      </c>
      <c r="K229" s="47">
        <v>8234478.6357113868</v>
      </c>
      <c r="L229" s="7">
        <v>5557188.4750876101</v>
      </c>
      <c r="M229" s="47">
        <v>6988075.4248272134</v>
      </c>
      <c r="N229" s="29">
        <f t="shared" si="15"/>
        <v>10842181.086488597</v>
      </c>
      <c r="O229" s="29">
        <f t="shared" si="16"/>
        <v>15222554.060538601</v>
      </c>
      <c r="P229" s="43">
        <f t="shared" si="17"/>
        <v>10.842181086488598</v>
      </c>
      <c r="Q229" s="43">
        <f t="shared" si="18"/>
        <v>15.2225540605386</v>
      </c>
      <c r="R229" s="29"/>
      <c r="S229" s="10"/>
    </row>
    <row r="230" spans="1:19" x14ac:dyDescent="0.55000000000000004">
      <c r="A230" s="3" t="s">
        <v>16</v>
      </c>
      <c r="B230" s="3">
        <v>2038</v>
      </c>
      <c r="C230" s="5">
        <v>3512.3620281353383</v>
      </c>
      <c r="D230" s="46">
        <v>3557.9173247503727</v>
      </c>
      <c r="E230" s="5">
        <v>1020.4884172388143</v>
      </c>
      <c r="F230" s="46">
        <v>1041.8295809131012</v>
      </c>
      <c r="G230" s="41">
        <v>3490</v>
      </c>
      <c r="H230" s="29">
        <v>1025</v>
      </c>
      <c r="I230" s="29"/>
      <c r="J230" s="7">
        <v>5180438.3565189084</v>
      </c>
      <c r="K230" s="47">
        <v>8165770.3672109991</v>
      </c>
      <c r="L230" s="7">
        <v>5695172.803322169</v>
      </c>
      <c r="M230" s="47">
        <v>7104176.8253111383</v>
      </c>
      <c r="N230" s="29">
        <f t="shared" si="15"/>
        <v>10875611.159841077</v>
      </c>
      <c r="O230" s="29">
        <f t="shared" si="16"/>
        <v>15269947.192522138</v>
      </c>
      <c r="P230" s="43">
        <f t="shared" si="17"/>
        <v>10.875611159841078</v>
      </c>
      <c r="Q230" s="43">
        <f t="shared" si="18"/>
        <v>15.269947192522139</v>
      </c>
      <c r="R230" s="29"/>
      <c r="S230" s="10"/>
    </row>
    <row r="231" spans="1:19" x14ac:dyDescent="0.55000000000000004">
      <c r="A231" s="3" t="s">
        <v>17</v>
      </c>
      <c r="B231" s="3">
        <v>2038</v>
      </c>
      <c r="C231" s="5">
        <v>3507.5996236331871</v>
      </c>
      <c r="D231" s="46">
        <v>3554.8285183956223</v>
      </c>
      <c r="E231" s="5">
        <v>1023.8554678666002</v>
      </c>
      <c r="F231" s="46">
        <v>1045.1290279865498</v>
      </c>
      <c r="G231" s="41">
        <v>3490</v>
      </c>
      <c r="H231" s="29">
        <v>1025</v>
      </c>
      <c r="I231" s="29"/>
      <c r="J231" s="7">
        <v>4914102.8976254752</v>
      </c>
      <c r="K231" s="47">
        <v>7936000.0238045789</v>
      </c>
      <c r="L231" s="7">
        <v>5907992.4593594987</v>
      </c>
      <c r="M231" s="47">
        <v>7335162.1500183288</v>
      </c>
      <c r="N231" s="29">
        <f t="shared" si="15"/>
        <v>10822095.356984973</v>
      </c>
      <c r="O231" s="29">
        <f t="shared" si="16"/>
        <v>15271162.173822908</v>
      </c>
      <c r="P231" s="43">
        <f t="shared" si="17"/>
        <v>10.822095356984972</v>
      </c>
      <c r="Q231" s="43">
        <f t="shared" si="18"/>
        <v>15.271162173822908</v>
      </c>
      <c r="R231" s="29"/>
      <c r="S231" s="10"/>
    </row>
    <row r="232" spans="1:19" x14ac:dyDescent="0.55000000000000004">
      <c r="A232" s="3" t="s">
        <v>6</v>
      </c>
      <c r="B232" s="3">
        <v>2039</v>
      </c>
      <c r="C232" s="5">
        <v>3503.0239266352596</v>
      </c>
      <c r="D232" s="46">
        <v>3551.2711474696962</v>
      </c>
      <c r="E232" s="5">
        <v>1025.3631669157262</v>
      </c>
      <c r="F232" s="46">
        <v>1047.8989073910184</v>
      </c>
      <c r="G232" s="41">
        <v>3490</v>
      </c>
      <c r="H232" s="29">
        <v>1025</v>
      </c>
      <c r="I232" s="29"/>
      <c r="J232" s="7">
        <v>4665779.2370697334</v>
      </c>
      <c r="K232" s="47">
        <v>7676556.474489959</v>
      </c>
      <c r="L232" s="7">
        <v>6004421.3366453331</v>
      </c>
      <c r="M232" s="47">
        <v>7531913.9221621761</v>
      </c>
      <c r="N232" s="29">
        <f t="shared" si="15"/>
        <v>10670200.573715067</v>
      </c>
      <c r="O232" s="29">
        <f t="shared" si="16"/>
        <v>15208470.396652136</v>
      </c>
      <c r="P232" s="43">
        <f t="shared" si="17"/>
        <v>10.670200573715066</v>
      </c>
      <c r="Q232" s="43">
        <f t="shared" si="18"/>
        <v>15.208470396652135</v>
      </c>
      <c r="R232" s="29"/>
      <c r="S232" s="10"/>
    </row>
    <row r="233" spans="1:19" x14ac:dyDescent="0.55000000000000004">
      <c r="A233" s="3" t="s">
        <v>7</v>
      </c>
      <c r="B233" s="3">
        <v>2039</v>
      </c>
      <c r="C233" s="5">
        <v>3498.7616248864879</v>
      </c>
      <c r="D233" s="46">
        <v>3548.0386324795159</v>
      </c>
      <c r="E233" s="5">
        <v>1024.4469637973866</v>
      </c>
      <c r="F233" s="46">
        <v>1047.114981980387</v>
      </c>
      <c r="G233" s="41">
        <v>3490</v>
      </c>
      <c r="H233" s="29">
        <v>1025</v>
      </c>
      <c r="I233" s="29"/>
      <c r="J233" s="7">
        <v>4441115.2962944182</v>
      </c>
      <c r="K233" s="47">
        <v>7445609.1716318075</v>
      </c>
      <c r="L233" s="7">
        <v>5945734.8506079502</v>
      </c>
      <c r="M233" s="47">
        <v>7475963.9155619796</v>
      </c>
      <c r="N233" s="29">
        <f t="shared" si="15"/>
        <v>10386850.146902367</v>
      </c>
      <c r="O233" s="29">
        <f t="shared" si="16"/>
        <v>14921573.087193787</v>
      </c>
      <c r="P233" s="43">
        <f t="shared" si="17"/>
        <v>10.386850146902367</v>
      </c>
      <c r="Q233" s="43">
        <f t="shared" si="18"/>
        <v>14.921573087193787</v>
      </c>
      <c r="R233" s="29"/>
      <c r="S233" s="10"/>
    </row>
    <row r="234" spans="1:19" x14ac:dyDescent="0.55000000000000004">
      <c r="A234" s="3" t="s">
        <v>8</v>
      </c>
      <c r="B234" s="3">
        <v>2039</v>
      </c>
      <c r="C234" s="5">
        <v>3494.7839398797396</v>
      </c>
      <c r="D234" s="46">
        <v>3544.9806050421066</v>
      </c>
      <c r="E234" s="5">
        <v>1020.8835032111914</v>
      </c>
      <c r="F234" s="46">
        <v>1045.0513720861684</v>
      </c>
      <c r="G234" s="41">
        <v>3490</v>
      </c>
      <c r="H234" s="29">
        <v>1025</v>
      </c>
      <c r="I234" s="29"/>
      <c r="J234" s="7">
        <v>4236662.4352213442</v>
      </c>
      <c r="K234" s="47">
        <v>7231355.4922038689</v>
      </c>
      <c r="L234" s="7">
        <v>5719968.9625536418</v>
      </c>
      <c r="M234" s="47">
        <v>7329679.1775160106</v>
      </c>
      <c r="N234" s="29">
        <f t="shared" si="15"/>
        <v>9956631.3977749869</v>
      </c>
      <c r="O234" s="29">
        <f t="shared" si="16"/>
        <v>14561034.669719879</v>
      </c>
      <c r="P234" s="43">
        <f t="shared" si="17"/>
        <v>9.9566313977749861</v>
      </c>
      <c r="Q234" s="43">
        <f t="shared" si="18"/>
        <v>14.561034669719879</v>
      </c>
      <c r="R234" s="29"/>
      <c r="S234" s="10"/>
    </row>
    <row r="235" spans="1:19" x14ac:dyDescent="0.55000000000000004">
      <c r="A235" s="3" t="s">
        <v>9</v>
      </c>
      <c r="B235" s="3">
        <v>2039</v>
      </c>
      <c r="C235" s="5">
        <v>3492.1034515225492</v>
      </c>
      <c r="D235" s="46">
        <v>3542.925343445082</v>
      </c>
      <c r="E235" s="5">
        <v>1014.1344841952955</v>
      </c>
      <c r="F235" s="46">
        <v>1040.4060790999154</v>
      </c>
      <c r="G235" s="41">
        <v>3490</v>
      </c>
      <c r="H235" s="29">
        <v>1025</v>
      </c>
      <c r="I235" s="29"/>
      <c r="J235" s="7">
        <v>4101609.0361858411</v>
      </c>
      <c r="K235" s="47">
        <v>7089669.9239572762</v>
      </c>
      <c r="L235" s="7">
        <v>5303071.4114532797</v>
      </c>
      <c r="M235" s="47">
        <v>7005651.1594079621</v>
      </c>
      <c r="N235" s="29">
        <f t="shared" si="15"/>
        <v>9404680.4476391207</v>
      </c>
      <c r="O235" s="29">
        <f t="shared" si="16"/>
        <v>14095321.083365239</v>
      </c>
      <c r="P235" s="43">
        <f t="shared" si="17"/>
        <v>9.4046804476391213</v>
      </c>
      <c r="Q235" s="43">
        <f t="shared" si="18"/>
        <v>14.095321083365238</v>
      </c>
      <c r="R235" s="29"/>
      <c r="S235" s="10"/>
    </row>
    <row r="236" spans="1:19" x14ac:dyDescent="0.55000000000000004">
      <c r="A236" s="3" t="s">
        <v>10</v>
      </c>
      <c r="B236" s="3">
        <v>2039</v>
      </c>
      <c r="C236" s="5">
        <v>3496.5475616634326</v>
      </c>
      <c r="D236" s="46">
        <v>3546.0683091458245</v>
      </c>
      <c r="E236" s="5">
        <v>1008.8191801543772</v>
      </c>
      <c r="F236" s="46">
        <v>1036.6832496987697</v>
      </c>
      <c r="G236" s="41">
        <v>3490</v>
      </c>
      <c r="H236" s="29">
        <v>1025</v>
      </c>
      <c r="I236" s="29"/>
      <c r="J236" s="7">
        <v>4326709.8246663194</v>
      </c>
      <c r="K236" s="47">
        <v>7307096.6004277719</v>
      </c>
      <c r="L236" s="7">
        <v>4984545.716961842</v>
      </c>
      <c r="M236" s="47">
        <v>6751135.4970795969</v>
      </c>
      <c r="N236" s="29">
        <f t="shared" si="15"/>
        <v>9311255.5416281614</v>
      </c>
      <c r="O236" s="29">
        <f t="shared" si="16"/>
        <v>14058232.097507369</v>
      </c>
      <c r="P236" s="43">
        <f t="shared" si="17"/>
        <v>9.3112555416281619</v>
      </c>
      <c r="Q236" s="43">
        <f t="shared" si="18"/>
        <v>14.05823209750737</v>
      </c>
      <c r="R236" s="29"/>
      <c r="S236" s="10"/>
    </row>
    <row r="237" spans="1:19" x14ac:dyDescent="0.55000000000000004">
      <c r="A237" s="3" t="s">
        <v>11</v>
      </c>
      <c r="B237" s="3">
        <v>2039</v>
      </c>
      <c r="C237" s="5">
        <v>3495.7919230117282</v>
      </c>
      <c r="D237" s="46">
        <v>3545.3251551090589</v>
      </c>
      <c r="E237" s="5">
        <v>1001.9235775703492</v>
      </c>
      <c r="F237" s="46">
        <v>1032.3292558227292</v>
      </c>
      <c r="G237" s="41">
        <v>3490</v>
      </c>
      <c r="H237" s="29">
        <v>1025</v>
      </c>
      <c r="I237" s="29"/>
      <c r="J237" s="7">
        <v>4288015.2835078323</v>
      </c>
      <c r="K237" s="47">
        <v>7255300.7195438063</v>
      </c>
      <c r="L237" s="7">
        <v>4584320.340993993</v>
      </c>
      <c r="M237" s="47">
        <v>6459110.8068147954</v>
      </c>
      <c r="N237" s="29">
        <f t="shared" si="15"/>
        <v>8872335.6245018244</v>
      </c>
      <c r="O237" s="29">
        <f t="shared" si="16"/>
        <v>13714411.526358601</v>
      </c>
      <c r="P237" s="43">
        <f t="shared" si="17"/>
        <v>8.8723356245018241</v>
      </c>
      <c r="Q237" s="43">
        <f t="shared" si="18"/>
        <v>13.714411526358601</v>
      </c>
      <c r="R237" s="29"/>
      <c r="S237" s="10"/>
    </row>
    <row r="238" spans="1:19" x14ac:dyDescent="0.55000000000000004">
      <c r="A238" s="3" t="s">
        <v>12</v>
      </c>
      <c r="B238" s="3">
        <v>2039</v>
      </c>
      <c r="C238" s="5">
        <v>3488.9064758207815</v>
      </c>
      <c r="D238" s="46">
        <v>3539.998443870164</v>
      </c>
      <c r="E238" s="5">
        <v>997.70884794849508</v>
      </c>
      <c r="F238" s="46">
        <v>1029.16047975779</v>
      </c>
      <c r="G238" s="41">
        <v>3490</v>
      </c>
      <c r="H238" s="29">
        <v>1025</v>
      </c>
      <c r="I238" s="29"/>
      <c r="J238" s="7">
        <v>3943406.8961020736</v>
      </c>
      <c r="K238" s="47">
        <v>6891080.569091511</v>
      </c>
      <c r="L238" s="7">
        <v>4346897.9315614216</v>
      </c>
      <c r="M238" s="47">
        <v>6250402.0923214052</v>
      </c>
      <c r="N238" s="29">
        <f t="shared" si="15"/>
        <v>8290304.8276634952</v>
      </c>
      <c r="O238" s="29">
        <f t="shared" si="16"/>
        <v>13141482.661412917</v>
      </c>
      <c r="P238" s="43">
        <f t="shared" si="17"/>
        <v>8.2903048276634959</v>
      </c>
      <c r="Q238" s="43">
        <f t="shared" si="18"/>
        <v>13.141482661412917</v>
      </c>
      <c r="R238" s="29"/>
      <c r="S238" s="10"/>
    </row>
    <row r="239" spans="1:19" x14ac:dyDescent="0.55000000000000004">
      <c r="A239" s="3" t="s">
        <v>13</v>
      </c>
      <c r="B239" s="3">
        <v>2039</v>
      </c>
      <c r="C239" s="5">
        <v>3481.1232615533427</v>
      </c>
      <c r="D239" s="46">
        <v>3534.0162809193744</v>
      </c>
      <c r="E239" s="5">
        <v>994.52158254544543</v>
      </c>
      <c r="F239" s="46">
        <v>1026.8619703145296</v>
      </c>
      <c r="G239" s="41">
        <v>3490</v>
      </c>
      <c r="H239" s="29">
        <v>1025</v>
      </c>
      <c r="I239" s="29"/>
      <c r="J239" s="7">
        <v>3571313.7768986179</v>
      </c>
      <c r="K239" s="47">
        <v>6495963.9930778686</v>
      </c>
      <c r="L239" s="7">
        <v>4170747.363763866</v>
      </c>
      <c r="M239" s="47">
        <v>6100977.5217248965</v>
      </c>
      <c r="N239" s="29">
        <f t="shared" si="15"/>
        <v>7742061.1406624839</v>
      </c>
      <c r="O239" s="29">
        <f t="shared" si="16"/>
        <v>12596941.514802765</v>
      </c>
      <c r="P239" s="43">
        <f t="shared" si="17"/>
        <v>7.742061140662484</v>
      </c>
      <c r="Q239" s="43">
        <f t="shared" si="18"/>
        <v>12.596941514802765</v>
      </c>
      <c r="R239" s="29"/>
      <c r="S239" s="10"/>
    </row>
    <row r="240" spans="1:19" x14ac:dyDescent="0.55000000000000004">
      <c r="A240" s="3" t="s">
        <v>14</v>
      </c>
      <c r="B240" s="3">
        <v>2039</v>
      </c>
      <c r="C240" s="5">
        <v>3476.5016576292428</v>
      </c>
      <c r="D240" s="46">
        <v>3530.5681558734991</v>
      </c>
      <c r="E240" s="5">
        <v>991.78212624203195</v>
      </c>
      <c r="F240" s="46">
        <v>1024.1159864779961</v>
      </c>
      <c r="G240" s="41">
        <v>3490</v>
      </c>
      <c r="H240" s="29">
        <v>1025</v>
      </c>
      <c r="I240" s="29"/>
      <c r="J240" s="7">
        <v>3359058.7737783603</v>
      </c>
      <c r="K240" s="47">
        <v>6274505.6282079052</v>
      </c>
      <c r="L240" s="7">
        <v>4021679.3310895963</v>
      </c>
      <c r="M240" s="47">
        <v>5924603.2726741387</v>
      </c>
      <c r="N240" s="29">
        <f t="shared" si="15"/>
        <v>7380738.1048679566</v>
      </c>
      <c r="O240" s="29">
        <f t="shared" si="16"/>
        <v>12199108.900882043</v>
      </c>
      <c r="P240" s="43">
        <f t="shared" si="17"/>
        <v>7.380738104867957</v>
      </c>
      <c r="Q240" s="43">
        <f t="shared" si="18"/>
        <v>12.199108900882043</v>
      </c>
      <c r="R240" s="29"/>
      <c r="S240" s="10"/>
    </row>
    <row r="241" spans="1:19" x14ac:dyDescent="0.55000000000000004">
      <c r="A241" s="3" t="s">
        <v>15</v>
      </c>
      <c r="B241" s="3">
        <v>2039</v>
      </c>
      <c r="C241" s="5">
        <v>3472.4388005909159</v>
      </c>
      <c r="D241" s="46">
        <v>3530.540835906038</v>
      </c>
      <c r="E241" s="5">
        <v>996.53232758878664</v>
      </c>
      <c r="F241" s="46">
        <v>1021.8392026328717</v>
      </c>
      <c r="G241" s="41">
        <v>3490</v>
      </c>
      <c r="H241" s="29">
        <v>1025</v>
      </c>
      <c r="I241" s="29"/>
      <c r="J241" s="7">
        <v>3177697.3068064498</v>
      </c>
      <c r="K241" s="47">
        <v>6272767.2346367836</v>
      </c>
      <c r="L241" s="7">
        <v>4281533.4354878655</v>
      </c>
      <c r="M241" s="47">
        <v>5780135.8668657467</v>
      </c>
      <c r="N241" s="29">
        <f t="shared" si="15"/>
        <v>7459230.7422943152</v>
      </c>
      <c r="O241" s="29">
        <f t="shared" si="16"/>
        <v>12052903.10150253</v>
      </c>
      <c r="P241" s="43">
        <f t="shared" si="17"/>
        <v>7.4592307422943156</v>
      </c>
      <c r="Q241" s="43">
        <f t="shared" si="18"/>
        <v>12.05290310150253</v>
      </c>
      <c r="R241" s="29"/>
      <c r="S241" s="10"/>
    </row>
    <row r="242" spans="1:19" x14ac:dyDescent="0.55000000000000004">
      <c r="A242" s="3" t="s">
        <v>16</v>
      </c>
      <c r="B242" s="3">
        <v>2039</v>
      </c>
      <c r="C242" s="5">
        <v>3466.4116058637746</v>
      </c>
      <c r="D242" s="46">
        <v>3528.9685554131488</v>
      </c>
      <c r="E242" s="5">
        <v>998.89681257158657</v>
      </c>
      <c r="F242" s="46">
        <v>1021.6816517420735</v>
      </c>
      <c r="G242" s="41">
        <v>3490</v>
      </c>
      <c r="H242" s="29">
        <v>1025</v>
      </c>
      <c r="I242" s="29"/>
      <c r="J242" s="7">
        <v>2917637.1212967616</v>
      </c>
      <c r="K242" s="47">
        <v>6173325.7099330472</v>
      </c>
      <c r="L242" s="7">
        <v>4413289.6466351394</v>
      </c>
      <c r="M242" s="47">
        <v>5770198.5019795448</v>
      </c>
      <c r="N242" s="29">
        <f t="shared" si="15"/>
        <v>7330926.7679319009</v>
      </c>
      <c r="O242" s="29">
        <f t="shared" si="16"/>
        <v>11943524.211912591</v>
      </c>
      <c r="P242" s="43">
        <f t="shared" si="17"/>
        <v>7.330926767931901</v>
      </c>
      <c r="Q242" s="43">
        <f t="shared" si="18"/>
        <v>11.943524211912591</v>
      </c>
      <c r="R242" s="29"/>
      <c r="S242" s="10"/>
    </row>
    <row r="243" spans="1:19" x14ac:dyDescent="0.55000000000000004">
      <c r="A243" s="3" t="s">
        <v>17</v>
      </c>
      <c r="B243" s="3">
        <v>2039</v>
      </c>
      <c r="C243" s="5">
        <v>3457.8600064946495</v>
      </c>
      <c r="D243" s="46">
        <v>3525.6395466524305</v>
      </c>
      <c r="E243" s="5">
        <v>1003.0163526203231</v>
      </c>
      <c r="F243" s="46">
        <v>1023.4529278120718</v>
      </c>
      <c r="G243" s="41">
        <v>3490</v>
      </c>
      <c r="H243" s="29">
        <v>1025</v>
      </c>
      <c r="I243" s="29"/>
      <c r="J243" s="7">
        <v>2567058.0951935952</v>
      </c>
      <c r="K243" s="47">
        <v>5965938.6123893941</v>
      </c>
      <c r="L243" s="7">
        <v>4646758.3460593838</v>
      </c>
      <c r="M243" s="47">
        <v>5882361.1273234207</v>
      </c>
      <c r="N243" s="29">
        <f t="shared" si="15"/>
        <v>7213816.4412529785</v>
      </c>
      <c r="O243" s="29">
        <f t="shared" si="16"/>
        <v>11848299.739712816</v>
      </c>
      <c r="P243" s="43">
        <f t="shared" si="17"/>
        <v>7.2138164412529786</v>
      </c>
      <c r="Q243" s="43">
        <f t="shared" si="18"/>
        <v>11.848299739712816</v>
      </c>
      <c r="R243" s="29"/>
      <c r="S243" s="10"/>
    </row>
    <row r="244" spans="1:19" x14ac:dyDescent="0.55000000000000004">
      <c r="A244" s="3" t="s">
        <v>6</v>
      </c>
      <c r="B244" s="3">
        <v>2040</v>
      </c>
      <c r="C244" s="5">
        <v>3450.8614141233097</v>
      </c>
      <c r="D244" s="46">
        <v>3515.323222519798</v>
      </c>
      <c r="E244" s="5">
        <v>1002.8604417935563</v>
      </c>
      <c r="F244" s="46">
        <v>1031.7640990717564</v>
      </c>
      <c r="G244" s="41">
        <v>3490</v>
      </c>
      <c r="H244" s="29">
        <v>1025</v>
      </c>
      <c r="I244" s="29"/>
      <c r="J244" s="7">
        <v>2295760.9974944741</v>
      </c>
      <c r="K244" s="47">
        <v>5350095.9646508694</v>
      </c>
      <c r="L244" s="7">
        <v>4637833.3629616424</v>
      </c>
      <c r="M244" s="47">
        <v>6421653.1329651251</v>
      </c>
      <c r="N244" s="29">
        <f t="shared" si="15"/>
        <v>6933594.3604561165</v>
      </c>
      <c r="O244" s="29">
        <f t="shared" si="16"/>
        <v>11771749.097615995</v>
      </c>
      <c r="P244" s="43">
        <f t="shared" si="17"/>
        <v>6.9335943604561168</v>
      </c>
      <c r="Q244" s="43">
        <f t="shared" si="18"/>
        <v>11.771749097615995</v>
      </c>
      <c r="R244" s="29"/>
      <c r="S244" s="10"/>
    </row>
    <row r="245" spans="1:19" x14ac:dyDescent="0.55000000000000004">
      <c r="A245" s="3" t="s">
        <v>7</v>
      </c>
      <c r="B245" s="3">
        <v>2040</v>
      </c>
      <c r="C245" s="5">
        <v>3444.3780025440565</v>
      </c>
      <c r="D245" s="46">
        <v>3505.5361692750216</v>
      </c>
      <c r="E245" s="5">
        <v>1003.0893118515164</v>
      </c>
      <c r="F245" s="46">
        <v>1036.4595854467302</v>
      </c>
      <c r="G245" s="41">
        <v>3490</v>
      </c>
      <c r="H245" s="29">
        <v>1025</v>
      </c>
      <c r="I245" s="29"/>
      <c r="J245" s="7">
        <v>2056806.9153771712</v>
      </c>
      <c r="K245" s="47">
        <v>4801198.3003680902</v>
      </c>
      <c r="L245" s="7">
        <v>4650944.8926637173</v>
      </c>
      <c r="M245" s="47">
        <v>6735979.6829332532</v>
      </c>
      <c r="N245" s="29">
        <f t="shared" si="15"/>
        <v>6707751.808040889</v>
      </c>
      <c r="O245" s="29">
        <f t="shared" si="16"/>
        <v>11537177.983301343</v>
      </c>
      <c r="P245" s="43">
        <f t="shared" si="17"/>
        <v>6.7077518080408893</v>
      </c>
      <c r="Q245" s="43">
        <f t="shared" si="18"/>
        <v>11.537177983301344</v>
      </c>
      <c r="R245" s="29"/>
      <c r="S245" s="10"/>
    </row>
    <row r="246" spans="1:19" x14ac:dyDescent="0.55000000000000004">
      <c r="A246" s="3" t="s">
        <v>8</v>
      </c>
      <c r="B246" s="3">
        <v>2040</v>
      </c>
      <c r="C246" s="5">
        <v>3443.9582144654728</v>
      </c>
      <c r="D246" s="46">
        <v>3499.0048644856042</v>
      </c>
      <c r="E246" s="5">
        <v>1004.0519638211523</v>
      </c>
      <c r="F246" s="46">
        <v>1041.8874851154337</v>
      </c>
      <c r="G246" s="41">
        <v>3490</v>
      </c>
      <c r="H246" s="29">
        <v>1025</v>
      </c>
      <c r="I246" s="29"/>
      <c r="J246" s="7">
        <v>2041741.5233782707</v>
      </c>
      <c r="K246" s="47">
        <v>4453765.4861973487</v>
      </c>
      <c r="L246" s="7">
        <v>4706277.0006975587</v>
      </c>
      <c r="M246" s="47">
        <v>7108196.7666538656</v>
      </c>
      <c r="N246" s="29">
        <f t="shared" si="15"/>
        <v>6748018.5240758294</v>
      </c>
      <c r="O246" s="29">
        <f t="shared" si="16"/>
        <v>11561962.252851214</v>
      </c>
      <c r="P246" s="43">
        <f t="shared" si="17"/>
        <v>6.748018524075829</v>
      </c>
      <c r="Q246" s="43">
        <f t="shared" si="18"/>
        <v>11.561962252851215</v>
      </c>
      <c r="R246" s="29"/>
      <c r="S246" s="10"/>
    </row>
    <row r="247" spans="1:19" x14ac:dyDescent="0.55000000000000004">
      <c r="A247" s="3" t="s">
        <v>9</v>
      </c>
      <c r="B247" s="3">
        <v>2040</v>
      </c>
      <c r="C247" s="5">
        <v>3445.4458616191191</v>
      </c>
      <c r="D247" s="46">
        <v>3494.2071704099853</v>
      </c>
      <c r="E247" s="5">
        <v>1001.2503170112367</v>
      </c>
      <c r="F247" s="46">
        <v>1043.2569447845888</v>
      </c>
      <c r="G247" s="41">
        <v>3490</v>
      </c>
      <c r="H247" s="29">
        <v>1025</v>
      </c>
      <c r="I247" s="29"/>
      <c r="J247" s="7">
        <v>2095342.3775290861</v>
      </c>
      <c r="K247" s="47">
        <v>4207417.7472607745</v>
      </c>
      <c r="L247" s="7">
        <v>4546038.9948258419</v>
      </c>
      <c r="M247" s="47">
        <v>7203653.6626758687</v>
      </c>
      <c r="N247" s="29">
        <f t="shared" si="15"/>
        <v>6641381.3723549284</v>
      </c>
      <c r="O247" s="29">
        <f t="shared" si="16"/>
        <v>11411071.409936644</v>
      </c>
      <c r="P247" s="43">
        <f t="shared" si="17"/>
        <v>6.6413813723549282</v>
      </c>
      <c r="Q247" s="43">
        <f t="shared" si="18"/>
        <v>11.411071409936644</v>
      </c>
      <c r="R247" s="29"/>
      <c r="S247" s="10"/>
    </row>
    <row r="248" spans="1:19" x14ac:dyDescent="0.55000000000000004">
      <c r="A248" s="3" t="s">
        <v>10</v>
      </c>
      <c r="B248" s="3">
        <v>2040</v>
      </c>
      <c r="C248" s="5">
        <v>3470.7379022991067</v>
      </c>
      <c r="D248" s="46">
        <v>3507.7896723629115</v>
      </c>
      <c r="E248" s="5">
        <v>994.79136644677317</v>
      </c>
      <c r="F248" s="46">
        <v>1043.1125822419438</v>
      </c>
      <c r="G248" s="41">
        <v>3490</v>
      </c>
      <c r="H248" s="29">
        <v>1025</v>
      </c>
      <c r="I248" s="29"/>
      <c r="J248" s="7">
        <v>3103224.1737646013</v>
      </c>
      <c r="K248" s="47">
        <v>4924580.926459901</v>
      </c>
      <c r="L248" s="7">
        <v>4185552.0251331222</v>
      </c>
      <c r="M248" s="47">
        <v>7193558.1013436122</v>
      </c>
      <c r="N248" s="29">
        <f t="shared" si="15"/>
        <v>7288776.1988977231</v>
      </c>
      <c r="O248" s="29">
        <f t="shared" si="16"/>
        <v>12118139.027803514</v>
      </c>
      <c r="P248" s="43">
        <f t="shared" si="17"/>
        <v>7.2887761988977235</v>
      </c>
      <c r="Q248" s="43">
        <f t="shared" si="18"/>
        <v>12.118139027803513</v>
      </c>
      <c r="R248" s="29"/>
      <c r="S248" s="10"/>
    </row>
    <row r="249" spans="1:19" x14ac:dyDescent="0.55000000000000004">
      <c r="A249" s="3" t="s">
        <v>11</v>
      </c>
      <c r="B249" s="3">
        <v>2040</v>
      </c>
      <c r="C249" s="5">
        <v>3509.1386362022149</v>
      </c>
      <c r="D249" s="46">
        <v>3534.2069207944114</v>
      </c>
      <c r="E249" s="5">
        <v>987.43727066398844</v>
      </c>
      <c r="F249" s="46">
        <v>1043.7897940125647</v>
      </c>
      <c r="G249" s="41">
        <v>3490</v>
      </c>
      <c r="H249" s="29">
        <v>1025</v>
      </c>
      <c r="I249" s="29"/>
      <c r="J249" s="7">
        <v>4999293.4508326286</v>
      </c>
      <c r="K249" s="47">
        <v>6508352.4622741286</v>
      </c>
      <c r="L249" s="7">
        <v>3789676.5403682082</v>
      </c>
      <c r="M249" s="47">
        <v>7240964.9806927592</v>
      </c>
      <c r="N249" s="29">
        <f t="shared" si="15"/>
        <v>8788969.9912008364</v>
      </c>
      <c r="O249" s="29">
        <f t="shared" si="16"/>
        <v>13749317.442966888</v>
      </c>
      <c r="P249" s="43">
        <f t="shared" si="17"/>
        <v>8.7889699912008368</v>
      </c>
      <c r="Q249" s="43">
        <f t="shared" si="18"/>
        <v>13.749317442966888</v>
      </c>
      <c r="R249" s="29"/>
      <c r="S249" s="10"/>
    </row>
    <row r="250" spans="1:19" x14ac:dyDescent="0.55000000000000004">
      <c r="A250" s="3" t="s">
        <v>12</v>
      </c>
      <c r="B250" s="3">
        <v>2040</v>
      </c>
      <c r="C250" s="5">
        <v>3524.035849352591</v>
      </c>
      <c r="D250" s="46">
        <v>3542.792331492416</v>
      </c>
      <c r="E250" s="5">
        <v>984.26794704244776</v>
      </c>
      <c r="F250" s="46">
        <v>1045.3821612117752</v>
      </c>
      <c r="G250" s="41">
        <v>3490</v>
      </c>
      <c r="H250" s="29">
        <v>1025</v>
      </c>
      <c r="I250" s="29"/>
      <c r="J250" s="7">
        <v>5867552.0629582638</v>
      </c>
      <c r="K250" s="47">
        <v>7080570.2357648071</v>
      </c>
      <c r="L250" s="7">
        <v>3624001.5850106245</v>
      </c>
      <c r="M250" s="47">
        <v>7353034.8745185947</v>
      </c>
      <c r="N250" s="29">
        <f t="shared" si="15"/>
        <v>9491553.6479688883</v>
      </c>
      <c r="O250" s="29">
        <f t="shared" si="16"/>
        <v>14433605.110283401</v>
      </c>
      <c r="P250" s="43">
        <f t="shared" si="17"/>
        <v>9.4915536479688889</v>
      </c>
      <c r="Q250" s="43">
        <f t="shared" si="18"/>
        <v>14.4336051102834</v>
      </c>
      <c r="R250" s="29"/>
      <c r="S250" s="10"/>
    </row>
    <row r="251" spans="1:19" x14ac:dyDescent="0.55000000000000004">
      <c r="A251" s="3" t="s">
        <v>13</v>
      </c>
      <c r="B251" s="3">
        <v>2040</v>
      </c>
      <c r="C251" s="5">
        <v>3511.9357612408344</v>
      </c>
      <c r="D251" s="46">
        <v>3542.0839358840171</v>
      </c>
      <c r="E251" s="5">
        <v>1000.8954132617376</v>
      </c>
      <c r="F251" s="46">
        <v>1048.1112908346884</v>
      </c>
      <c r="G251" s="41">
        <v>3490</v>
      </c>
      <c r="H251" s="29">
        <v>1025</v>
      </c>
      <c r="I251" s="29"/>
      <c r="J251" s="7">
        <v>5156268.2095197011</v>
      </c>
      <c r="K251" s="47">
        <v>7032198.3548472533</v>
      </c>
      <c r="L251" s="7">
        <v>4525909.7630939195</v>
      </c>
      <c r="M251" s="47">
        <v>7547106.4237636821</v>
      </c>
      <c r="N251" s="29">
        <f t="shared" si="15"/>
        <v>9682177.9726136215</v>
      </c>
      <c r="O251" s="29">
        <f t="shared" si="16"/>
        <v>14579304.778610935</v>
      </c>
      <c r="P251" s="43">
        <f t="shared" si="17"/>
        <v>9.682177972613621</v>
      </c>
      <c r="Q251" s="43">
        <f t="shared" si="18"/>
        <v>14.579304778610936</v>
      </c>
      <c r="R251" s="29"/>
      <c r="S251" s="10"/>
    </row>
    <row r="252" spans="1:19" x14ac:dyDescent="0.55000000000000004">
      <c r="A252" s="3" t="s">
        <v>14</v>
      </c>
      <c r="B252" s="3">
        <v>2040</v>
      </c>
      <c r="C252" s="5">
        <v>3511.8473062145003</v>
      </c>
      <c r="D252" s="46">
        <v>3548.6198083825675</v>
      </c>
      <c r="E252" s="5">
        <v>1011.5492979534694</v>
      </c>
      <c r="F252" s="46">
        <v>1048.7928645960596</v>
      </c>
      <c r="G252" s="41">
        <v>3490</v>
      </c>
      <c r="H252" s="29">
        <v>1025</v>
      </c>
      <c r="I252" s="29"/>
      <c r="J252" s="7">
        <v>5151265.9557125699</v>
      </c>
      <c r="K252" s="47">
        <v>7486797.6337279957</v>
      </c>
      <c r="L252" s="7">
        <v>5147065.468783604</v>
      </c>
      <c r="M252" s="47">
        <v>7595965.6779970862</v>
      </c>
      <c r="N252" s="29">
        <f t="shared" si="15"/>
        <v>10298331.424496174</v>
      </c>
      <c r="O252" s="29">
        <f t="shared" si="16"/>
        <v>15082763.311725082</v>
      </c>
      <c r="P252" s="43">
        <f t="shared" si="17"/>
        <v>10.298331424496174</v>
      </c>
      <c r="Q252" s="43">
        <f t="shared" si="18"/>
        <v>15.082763311725081</v>
      </c>
      <c r="R252" s="29"/>
      <c r="S252" s="10"/>
    </row>
    <row r="253" spans="1:19" x14ac:dyDescent="0.55000000000000004">
      <c r="A253" s="3" t="s">
        <v>15</v>
      </c>
      <c r="B253" s="3">
        <v>2040</v>
      </c>
      <c r="C253" s="5">
        <v>3513.5749698048589</v>
      </c>
      <c r="D253" s="46">
        <v>3550.5030888969686</v>
      </c>
      <c r="E253" s="5">
        <v>1014.0261969125656</v>
      </c>
      <c r="F253" s="46">
        <v>1046.8054907515723</v>
      </c>
      <c r="G253" s="41">
        <v>3490</v>
      </c>
      <c r="H253" s="29">
        <v>1025</v>
      </c>
      <c r="I253" s="29"/>
      <c r="J253" s="7">
        <v>5249552.6095147608</v>
      </c>
      <c r="K253" s="47">
        <v>7621256.2513775686</v>
      </c>
      <c r="L253" s="7">
        <v>5296490.1435580915</v>
      </c>
      <c r="M253" s="47">
        <v>7453936.4473443115</v>
      </c>
      <c r="N253" s="29">
        <f t="shared" si="15"/>
        <v>10546042.753072852</v>
      </c>
      <c r="O253" s="29">
        <f t="shared" si="16"/>
        <v>15075192.69872188</v>
      </c>
      <c r="P253" s="43">
        <f t="shared" si="17"/>
        <v>10.546042753072852</v>
      </c>
      <c r="Q253" s="43">
        <f t="shared" si="18"/>
        <v>15.07519269872188</v>
      </c>
      <c r="R253" s="29"/>
      <c r="S253" s="10"/>
    </row>
    <row r="254" spans="1:19" x14ac:dyDescent="0.55000000000000004">
      <c r="A254" s="3" t="s">
        <v>16</v>
      </c>
      <c r="B254" s="3">
        <v>2040</v>
      </c>
      <c r="C254" s="5">
        <v>3511.3846535041748</v>
      </c>
      <c r="D254" s="46">
        <v>3549.2867053289128</v>
      </c>
      <c r="E254" s="5">
        <v>1015.5962676072232</v>
      </c>
      <c r="F254" s="46">
        <v>1048.058819351123</v>
      </c>
      <c r="G254" s="41">
        <v>3490</v>
      </c>
      <c r="H254" s="29">
        <v>1025</v>
      </c>
      <c r="I254" s="29"/>
      <c r="J254" s="7">
        <v>5125122.7528027771</v>
      </c>
      <c r="K254" s="47">
        <v>7534240.2647099737</v>
      </c>
      <c r="L254" s="7">
        <v>5392184.8506607087</v>
      </c>
      <c r="M254" s="47">
        <v>7543349.46554041</v>
      </c>
      <c r="N254" s="29">
        <f t="shared" si="15"/>
        <v>10517307.603463486</v>
      </c>
      <c r="O254" s="29">
        <f t="shared" si="16"/>
        <v>15077589.730250385</v>
      </c>
      <c r="P254" s="43">
        <f t="shared" si="17"/>
        <v>10.517307603463486</v>
      </c>
      <c r="Q254" s="43">
        <f t="shared" si="18"/>
        <v>15.077589730250384</v>
      </c>
      <c r="R254" s="29"/>
      <c r="S254" s="10"/>
    </row>
    <row r="255" spans="1:19" x14ac:dyDescent="0.55000000000000004">
      <c r="A255" s="3" t="s">
        <v>17</v>
      </c>
      <c r="B255" s="3">
        <v>2040</v>
      </c>
      <c r="C255" s="5">
        <v>3505.6877275778406</v>
      </c>
      <c r="D255" s="46">
        <v>3545.3393273913148</v>
      </c>
      <c r="E255" s="5">
        <v>1019.3443848921839</v>
      </c>
      <c r="F255" s="46">
        <v>1051.3947308896911</v>
      </c>
      <c r="G255" s="41">
        <v>3490</v>
      </c>
      <c r="H255" s="29">
        <v>1025</v>
      </c>
      <c r="I255" s="29"/>
      <c r="J255" s="7">
        <v>4809446.7670328841</v>
      </c>
      <c r="K255" s="47">
        <v>7256285.8269469626</v>
      </c>
      <c r="L255" s="7">
        <v>5623669.5563226258</v>
      </c>
      <c r="M255" s="47">
        <v>7783939.1464449512</v>
      </c>
      <c r="N255" s="29">
        <f t="shared" si="15"/>
        <v>10433116.323355511</v>
      </c>
      <c r="O255" s="29">
        <f t="shared" si="16"/>
        <v>15040224.973391913</v>
      </c>
      <c r="P255" s="43">
        <f t="shared" si="17"/>
        <v>10.433116323355511</v>
      </c>
      <c r="Q255" s="43">
        <f t="shared" si="18"/>
        <v>15.040224973391913</v>
      </c>
      <c r="R255" s="29"/>
      <c r="S255" s="10"/>
    </row>
    <row r="256" spans="1:19" x14ac:dyDescent="0.55000000000000004">
      <c r="A256" s="3" t="s">
        <v>6</v>
      </c>
      <c r="B256" s="3">
        <v>2041</v>
      </c>
      <c r="C256" s="5">
        <v>3498.0562334125202</v>
      </c>
      <c r="D256" s="46">
        <v>3536.7886671189622</v>
      </c>
      <c r="E256" s="5">
        <v>1024.6485766210133</v>
      </c>
      <c r="F256" s="46">
        <v>1059.976961537061</v>
      </c>
      <c r="G256" s="41">
        <v>3490</v>
      </c>
      <c r="H256" s="29">
        <v>1025</v>
      </c>
      <c r="I256" s="29"/>
      <c r="J256" s="7">
        <v>4404499.8744179364</v>
      </c>
      <c r="K256" s="47">
        <v>6677368.8718554983</v>
      </c>
      <c r="L256" s="7">
        <v>5958630.2008980848</v>
      </c>
      <c r="M256" s="47">
        <v>8421343.0668169986</v>
      </c>
      <c r="N256" s="29">
        <f t="shared" si="15"/>
        <v>10363130.075316021</v>
      </c>
      <c r="O256" s="29">
        <f t="shared" si="16"/>
        <v>15098711.938672498</v>
      </c>
      <c r="P256" s="43">
        <f t="shared" si="17"/>
        <v>10.363130075316022</v>
      </c>
      <c r="Q256" s="43">
        <f t="shared" si="18"/>
        <v>15.098711938672498</v>
      </c>
      <c r="R256" s="29"/>
      <c r="S256" s="10"/>
    </row>
    <row r="257" spans="1:19" x14ac:dyDescent="0.55000000000000004">
      <c r="A257" s="3" t="s">
        <v>7</v>
      </c>
      <c r="B257" s="3">
        <v>2041</v>
      </c>
      <c r="C257" s="5">
        <v>3492.0814139631038</v>
      </c>
      <c r="D257" s="46">
        <v>3529.4339149088864</v>
      </c>
      <c r="E257" s="5">
        <v>1026.7529948615793</v>
      </c>
      <c r="F257" s="46">
        <v>1063.6345590738083</v>
      </c>
      <c r="G257" s="41">
        <v>3490</v>
      </c>
      <c r="H257" s="29">
        <v>1025</v>
      </c>
      <c r="I257" s="29"/>
      <c r="J257" s="7">
        <v>4100506.7619782481</v>
      </c>
      <c r="K257" s="47">
        <v>6202661.0709899804</v>
      </c>
      <c r="L257" s="7">
        <v>6093935.5279552527</v>
      </c>
      <c r="M257" s="47">
        <v>8701103.2693165299</v>
      </c>
      <c r="N257" s="29">
        <f t="shared" si="15"/>
        <v>10194442.289933501</v>
      </c>
      <c r="O257" s="29">
        <f t="shared" si="16"/>
        <v>14903764.340306509</v>
      </c>
      <c r="P257" s="43">
        <f t="shared" si="17"/>
        <v>10.194442289933502</v>
      </c>
      <c r="Q257" s="43">
        <f t="shared" si="18"/>
        <v>14.903764340306509</v>
      </c>
      <c r="R257" s="29"/>
      <c r="S257" s="10"/>
    </row>
    <row r="258" spans="1:19" x14ac:dyDescent="0.55000000000000004">
      <c r="A258" s="3" t="s">
        <v>8</v>
      </c>
      <c r="B258" s="3">
        <v>2041</v>
      </c>
      <c r="C258" s="5">
        <v>3487.6118664354308</v>
      </c>
      <c r="D258" s="46">
        <v>3523.0764782878359</v>
      </c>
      <c r="E258" s="5">
        <v>1031.4582139032457</v>
      </c>
      <c r="F258" s="46">
        <v>1069.5513692200136</v>
      </c>
      <c r="G258" s="41">
        <v>3490</v>
      </c>
      <c r="H258" s="29">
        <v>1025</v>
      </c>
      <c r="I258" s="29"/>
      <c r="J258" s="7">
        <v>3880232.6112559922</v>
      </c>
      <c r="K258" s="47">
        <v>5809176.9385542339</v>
      </c>
      <c r="L258" s="7">
        <v>6401415.0311756944</v>
      </c>
      <c r="M258" s="47">
        <v>9163904.6613002811</v>
      </c>
      <c r="N258" s="29">
        <f t="shared" si="15"/>
        <v>10281647.642431688</v>
      </c>
      <c r="O258" s="29">
        <f t="shared" si="16"/>
        <v>14973081.599854514</v>
      </c>
      <c r="P258" s="43">
        <f t="shared" si="17"/>
        <v>10.281647642431688</v>
      </c>
      <c r="Q258" s="43">
        <f t="shared" si="18"/>
        <v>14.973081599854513</v>
      </c>
      <c r="R258" s="29"/>
      <c r="S258" s="10"/>
    </row>
    <row r="259" spans="1:19" x14ac:dyDescent="0.55000000000000004">
      <c r="A259" s="3" t="s">
        <v>9</v>
      </c>
      <c r="B259" s="3">
        <v>2041</v>
      </c>
      <c r="C259" s="5">
        <v>3492.2602086609722</v>
      </c>
      <c r="D259" s="46">
        <v>3525.028904536789</v>
      </c>
      <c r="E259" s="5">
        <v>1033.1594910324798</v>
      </c>
      <c r="F259" s="46">
        <v>1072.2617510623097</v>
      </c>
      <c r="G259" s="41">
        <v>3490</v>
      </c>
      <c r="H259" s="29">
        <v>1025</v>
      </c>
      <c r="I259" s="29"/>
      <c r="J259" s="7">
        <v>4109449.7116003437</v>
      </c>
      <c r="K259" s="47">
        <v>5928354.0270037437</v>
      </c>
      <c r="L259" s="7">
        <v>6514325.6291712979</v>
      </c>
      <c r="M259" s="47">
        <v>9380065.6702184882</v>
      </c>
      <c r="N259" s="29">
        <f t="shared" si="15"/>
        <v>10623775.340771642</v>
      </c>
      <c r="O259" s="29">
        <f t="shared" si="16"/>
        <v>15308419.697222233</v>
      </c>
      <c r="P259" s="43">
        <f t="shared" si="17"/>
        <v>10.623775340771642</v>
      </c>
      <c r="Q259" s="43">
        <f t="shared" si="18"/>
        <v>15.308419697222233</v>
      </c>
      <c r="R259" s="29"/>
      <c r="S259" s="10"/>
    </row>
    <row r="260" spans="1:19" x14ac:dyDescent="0.55000000000000004">
      <c r="A260" s="3" t="s">
        <v>10</v>
      </c>
      <c r="B260" s="3">
        <v>2041</v>
      </c>
      <c r="C260" s="5">
        <v>3516.280791540642</v>
      </c>
      <c r="D260" s="46">
        <v>3542.3950768680843</v>
      </c>
      <c r="E260" s="5">
        <v>1031.2411748535294</v>
      </c>
      <c r="F260" s="46">
        <v>1073.4945619756736</v>
      </c>
      <c r="G260" s="41">
        <v>3490</v>
      </c>
      <c r="H260" s="29">
        <v>1025</v>
      </c>
      <c r="I260" s="29"/>
      <c r="J260" s="7">
        <v>5405624.0790129257</v>
      </c>
      <c r="K260" s="47">
        <v>7053416.0479790978</v>
      </c>
      <c r="L260" s="7">
        <v>6387084.8108791336</v>
      </c>
      <c r="M260" s="47">
        <v>9479209.9127602633</v>
      </c>
      <c r="N260" s="29">
        <f t="shared" si="15"/>
        <v>11792708.88989206</v>
      </c>
      <c r="O260" s="29">
        <f t="shared" si="16"/>
        <v>16532625.960739361</v>
      </c>
      <c r="P260" s="43">
        <f t="shared" si="17"/>
        <v>11.79270888989206</v>
      </c>
      <c r="Q260" s="43">
        <f t="shared" si="18"/>
        <v>16.53262596073936</v>
      </c>
      <c r="R260" s="29"/>
      <c r="S260" s="10"/>
    </row>
    <row r="261" spans="1:19" x14ac:dyDescent="0.55000000000000004">
      <c r="A261" s="3" t="s">
        <v>11</v>
      </c>
      <c r="B261" s="3">
        <v>2041</v>
      </c>
      <c r="C261" s="5">
        <v>3553.8443614225271</v>
      </c>
      <c r="D261" s="46">
        <v>3574.137203637792</v>
      </c>
      <c r="E261" s="5">
        <v>1031.2197431848131</v>
      </c>
      <c r="F261" s="46">
        <v>1074.7664625096234</v>
      </c>
      <c r="G261" s="41">
        <v>3490</v>
      </c>
      <c r="H261" s="29">
        <v>1025</v>
      </c>
      <c r="I261" s="29"/>
      <c r="J261" s="7">
        <v>7863667.7142394036</v>
      </c>
      <c r="K261" s="47">
        <v>9445622.1503244825</v>
      </c>
      <c r="L261" s="7">
        <v>6385669.7635204634</v>
      </c>
      <c r="M261" s="47">
        <v>9582052.780280266</v>
      </c>
      <c r="N261" s="29">
        <f t="shared" si="15"/>
        <v>14249337.477759868</v>
      </c>
      <c r="O261" s="29">
        <f t="shared" si="16"/>
        <v>19027674.930604748</v>
      </c>
      <c r="P261" s="43">
        <f t="shared" si="17"/>
        <v>14.249337477759868</v>
      </c>
      <c r="Q261" s="43">
        <f t="shared" si="18"/>
        <v>19.02767493060475</v>
      </c>
      <c r="R261" s="29"/>
      <c r="S261" s="10"/>
    </row>
    <row r="262" spans="1:19" x14ac:dyDescent="0.55000000000000004">
      <c r="A262" s="3" t="s">
        <v>12</v>
      </c>
      <c r="B262" s="3">
        <v>2041</v>
      </c>
      <c r="C262" s="5">
        <v>3579.8306970858903</v>
      </c>
      <c r="D262" s="46">
        <v>3596.7581422191925</v>
      </c>
      <c r="E262" s="5">
        <v>1035.1105883327027</v>
      </c>
      <c r="F262" s="46">
        <v>1077.4680246504456</v>
      </c>
      <c r="G262" s="41">
        <v>3490</v>
      </c>
      <c r="H262" s="29">
        <v>1025</v>
      </c>
      <c r="I262" s="29"/>
      <c r="J262" s="7">
        <v>9925051.8264538161</v>
      </c>
      <c r="K262" s="47">
        <v>11443412.926226892</v>
      </c>
      <c r="L262" s="7">
        <v>6644951.7006742135</v>
      </c>
      <c r="M262" s="47">
        <v>9802298.5793645084</v>
      </c>
      <c r="N262" s="29">
        <f t="shared" si="15"/>
        <v>16570003.52712803</v>
      </c>
      <c r="O262" s="29">
        <f t="shared" si="16"/>
        <v>21245711.5055914</v>
      </c>
      <c r="P262" s="43">
        <f t="shared" si="17"/>
        <v>16.57000352712803</v>
      </c>
      <c r="Q262" s="43">
        <f t="shared" si="18"/>
        <v>21.245711505591402</v>
      </c>
      <c r="R262" s="29"/>
      <c r="S262" s="10"/>
    </row>
    <row r="263" spans="1:19" x14ac:dyDescent="0.55000000000000004">
      <c r="A263" s="3" t="s">
        <v>13</v>
      </c>
      <c r="B263" s="3">
        <v>2041</v>
      </c>
      <c r="C263" s="5">
        <v>3581.1999889123308</v>
      </c>
      <c r="D263" s="46">
        <v>3597.2882831646798</v>
      </c>
      <c r="E263" s="5">
        <v>1039.1873132230098</v>
      </c>
      <c r="F263" s="46">
        <v>1081.4405094657523</v>
      </c>
      <c r="G263" s="41">
        <v>3490</v>
      </c>
      <c r="H263" s="29">
        <v>1025</v>
      </c>
      <c r="I263" s="29"/>
      <c r="J263" s="7">
        <v>10042698.943416893</v>
      </c>
      <c r="K263" s="47">
        <v>11493214.175779726</v>
      </c>
      <c r="L263" s="7">
        <v>6921840.1885926891</v>
      </c>
      <c r="M263" s="47">
        <v>10130692.438497161</v>
      </c>
      <c r="N263" s="29">
        <f t="shared" si="15"/>
        <v>16964539.132009581</v>
      </c>
      <c r="O263" s="29">
        <f t="shared" si="16"/>
        <v>21623906.614276886</v>
      </c>
      <c r="P263" s="43">
        <f t="shared" si="17"/>
        <v>16.96453913200958</v>
      </c>
      <c r="Q263" s="43">
        <f t="shared" si="18"/>
        <v>21.623906614276887</v>
      </c>
      <c r="R263" s="29"/>
      <c r="S263" s="10"/>
    </row>
    <row r="264" spans="1:19" x14ac:dyDescent="0.55000000000000004">
      <c r="A264" s="3" t="s">
        <v>14</v>
      </c>
      <c r="B264" s="3">
        <v>2041</v>
      </c>
      <c r="C264" s="5">
        <v>3580.78780102058</v>
      </c>
      <c r="D264" s="46">
        <v>3596.4012624722318</v>
      </c>
      <c r="E264" s="5">
        <v>1040.64715251396</v>
      </c>
      <c r="F264" s="46">
        <v>1082.6894441681582</v>
      </c>
      <c r="G264" s="41">
        <v>3490</v>
      </c>
      <c r="H264" s="29">
        <v>1025</v>
      </c>
      <c r="I264" s="29"/>
      <c r="J264" s="7">
        <v>10007189.203502033</v>
      </c>
      <c r="K264" s="47">
        <v>11409958.922583127</v>
      </c>
      <c r="L264" s="7">
        <v>7022290.472884465</v>
      </c>
      <c r="M264" s="47">
        <v>10235073.421291649</v>
      </c>
      <c r="N264" s="29">
        <f t="shared" si="15"/>
        <v>17029479.676386498</v>
      </c>
      <c r="O264" s="29">
        <f t="shared" si="16"/>
        <v>21645032.343874775</v>
      </c>
      <c r="P264" s="43">
        <f t="shared" si="17"/>
        <v>17.029479676386497</v>
      </c>
      <c r="Q264" s="43">
        <f t="shared" si="18"/>
        <v>21.645032343874774</v>
      </c>
      <c r="R264" s="29"/>
      <c r="S264" s="10"/>
    </row>
    <row r="265" spans="1:19" x14ac:dyDescent="0.55000000000000004">
      <c r="A265" s="3" t="s">
        <v>15</v>
      </c>
      <c r="B265" s="3">
        <v>2041</v>
      </c>
      <c r="C265" s="5">
        <v>3580.2776562255808</v>
      </c>
      <c r="D265" s="46">
        <v>3596.3466324153524</v>
      </c>
      <c r="E265" s="5">
        <v>1044.573224967211</v>
      </c>
      <c r="F265" s="46">
        <v>1081.8358195509188</v>
      </c>
      <c r="G265" s="41">
        <v>3490</v>
      </c>
      <c r="H265" s="29">
        <v>1025</v>
      </c>
      <c r="I265" s="29"/>
      <c r="J265" s="7">
        <v>9963354.7111082226</v>
      </c>
      <c r="K265" s="47">
        <v>11404847.488626244</v>
      </c>
      <c r="L265" s="7">
        <v>7295991.6737904791</v>
      </c>
      <c r="M265" s="47">
        <v>10163675.499719685</v>
      </c>
      <c r="N265" s="29">
        <f t="shared" si="15"/>
        <v>17259346.3848987</v>
      </c>
      <c r="O265" s="29">
        <f t="shared" si="16"/>
        <v>21568522.988345928</v>
      </c>
      <c r="P265" s="43">
        <f t="shared" si="17"/>
        <v>17.259346384898699</v>
      </c>
      <c r="Q265" s="43">
        <f t="shared" si="18"/>
        <v>21.568522988345929</v>
      </c>
      <c r="R265" s="29"/>
      <c r="S265" s="10"/>
    </row>
    <row r="266" spans="1:19" x14ac:dyDescent="0.55000000000000004">
      <c r="A266" s="3" t="s">
        <v>16</v>
      </c>
      <c r="B266" s="3">
        <v>2041</v>
      </c>
      <c r="C266" s="5">
        <v>3578.1216844635255</v>
      </c>
      <c r="D266" s="46">
        <v>3594.7941683743379</v>
      </c>
      <c r="E266" s="5">
        <v>1046.7009473946987</v>
      </c>
      <c r="F266" s="46">
        <v>1082.8548107270808</v>
      </c>
      <c r="G266" s="41">
        <v>3490</v>
      </c>
      <c r="H266" s="29">
        <v>1025</v>
      </c>
      <c r="I266" s="29"/>
      <c r="J266" s="7">
        <v>9779490.8129203077</v>
      </c>
      <c r="K266" s="47">
        <v>11260106.518115848</v>
      </c>
      <c r="L266" s="7">
        <v>7446502.3692370281</v>
      </c>
      <c r="M266" s="47">
        <v>10248931.138929365</v>
      </c>
      <c r="N266" s="29">
        <f t="shared" si="15"/>
        <v>17225993.182157338</v>
      </c>
      <c r="O266" s="29">
        <f t="shared" si="16"/>
        <v>21509037.657045215</v>
      </c>
      <c r="P266" s="43">
        <f t="shared" si="17"/>
        <v>17.225993182157339</v>
      </c>
      <c r="Q266" s="43">
        <f t="shared" si="18"/>
        <v>21.509037657045216</v>
      </c>
      <c r="R266" s="29"/>
      <c r="S266" s="10"/>
    </row>
    <row r="267" spans="1:19" x14ac:dyDescent="0.55000000000000004">
      <c r="A267" s="3" t="s">
        <v>17</v>
      </c>
      <c r="B267" s="3">
        <v>2041</v>
      </c>
      <c r="C267" s="5">
        <v>3573.6136260341973</v>
      </c>
      <c r="D267" s="46">
        <v>3591.1237267779352</v>
      </c>
      <c r="E267" s="5">
        <v>1049.8375965074622</v>
      </c>
      <c r="F267" s="46">
        <v>1086.0520550304013</v>
      </c>
      <c r="G267" s="41">
        <v>3490</v>
      </c>
      <c r="H267" s="29">
        <v>1025</v>
      </c>
      <c r="I267" s="29"/>
      <c r="J267" s="7">
        <v>9402320.4091011826</v>
      </c>
      <c r="K267" s="47">
        <v>10922550.778043725</v>
      </c>
      <c r="L267" s="7">
        <v>7671165.4601181773</v>
      </c>
      <c r="M267" s="47">
        <v>10518814.759785326</v>
      </c>
      <c r="N267" s="29">
        <f t="shared" si="15"/>
        <v>17073485.869219359</v>
      </c>
      <c r="O267" s="29">
        <f t="shared" si="16"/>
        <v>21441365.537829049</v>
      </c>
      <c r="P267" s="43">
        <f t="shared" si="17"/>
        <v>17.073485869219358</v>
      </c>
      <c r="Q267" s="43">
        <f t="shared" si="18"/>
        <v>21.44136553782905</v>
      </c>
      <c r="R267" s="29"/>
      <c r="S267" s="10"/>
    </row>
    <row r="268" spans="1:19" x14ac:dyDescent="0.55000000000000004">
      <c r="A268" s="3" t="s">
        <v>6</v>
      </c>
      <c r="B268" s="3">
        <v>2042</v>
      </c>
      <c r="C268" s="5">
        <v>3569.4179881474183</v>
      </c>
      <c r="D268" s="46">
        <v>3586.7852049493049</v>
      </c>
      <c r="E268" s="5">
        <v>1049.9170204483414</v>
      </c>
      <c r="F268" s="46">
        <v>1088.609061979118</v>
      </c>
      <c r="G268" s="41">
        <v>3490</v>
      </c>
      <c r="H268" s="29">
        <v>1025</v>
      </c>
      <c r="I268" s="29"/>
      <c r="J268" s="7">
        <v>9060129.8023720291</v>
      </c>
      <c r="K268" s="47">
        <v>10532005.517228277</v>
      </c>
      <c r="L268" s="7">
        <v>7676893.5147343781</v>
      </c>
      <c r="M268" s="47">
        <v>10737238.605245819</v>
      </c>
      <c r="N268" s="29">
        <f t="shared" si="15"/>
        <v>16737023.317106407</v>
      </c>
      <c r="O268" s="29">
        <f t="shared" si="16"/>
        <v>21269244.122474097</v>
      </c>
      <c r="P268" s="43">
        <f t="shared" si="17"/>
        <v>16.737023317106406</v>
      </c>
      <c r="Q268" s="43">
        <f t="shared" si="18"/>
        <v>21.269244122474095</v>
      </c>
      <c r="R268" s="29"/>
      <c r="S268" s="10"/>
    </row>
    <row r="269" spans="1:19" x14ac:dyDescent="0.55000000000000004">
      <c r="A269" s="3" t="s">
        <v>7</v>
      </c>
      <c r="B269" s="3">
        <v>2042</v>
      </c>
      <c r="C269" s="5">
        <v>3566.6196060540774</v>
      </c>
      <c r="D269" s="46">
        <v>3583.7630409123617</v>
      </c>
      <c r="E269" s="5">
        <v>1049.4854527444195</v>
      </c>
      <c r="F269" s="46">
        <v>1088.7466945467072</v>
      </c>
      <c r="G269" s="41">
        <v>3490</v>
      </c>
      <c r="H269" s="29">
        <v>1025</v>
      </c>
      <c r="I269" s="29"/>
      <c r="J269" s="7">
        <v>8836641.1221777461</v>
      </c>
      <c r="K269" s="47">
        <v>10265359.567902071</v>
      </c>
      <c r="L269" s="7">
        <v>7645771.1794884242</v>
      </c>
      <c r="M269" s="47">
        <v>10749063.995453078</v>
      </c>
      <c r="N269" s="29">
        <f t="shared" si="15"/>
        <v>16482412.30166617</v>
      </c>
      <c r="O269" s="29">
        <f t="shared" si="16"/>
        <v>21014423.563355148</v>
      </c>
      <c r="P269" s="43">
        <f t="shared" si="17"/>
        <v>16.482412301666169</v>
      </c>
      <c r="Q269" s="43">
        <f t="shared" si="18"/>
        <v>21.014423563355148</v>
      </c>
      <c r="R269" s="29"/>
      <c r="S269" s="10"/>
    </row>
    <row r="270" spans="1:19" x14ac:dyDescent="0.55000000000000004">
      <c r="A270" s="3" t="s">
        <v>8</v>
      </c>
      <c r="B270" s="3">
        <v>2042</v>
      </c>
      <c r="C270" s="5">
        <v>3564.3895349743711</v>
      </c>
      <c r="D270" s="46">
        <v>3581.2138118595358</v>
      </c>
      <c r="E270" s="5">
        <v>1048.7589249303912</v>
      </c>
      <c r="F270" s="46">
        <v>1087.743549377135</v>
      </c>
      <c r="G270" s="41">
        <v>3490</v>
      </c>
      <c r="H270" s="29">
        <v>1025</v>
      </c>
      <c r="I270" s="29"/>
      <c r="J270" s="7">
        <v>8661252.4289347511</v>
      </c>
      <c r="K270" s="47">
        <v>10043891.511275521</v>
      </c>
      <c r="L270" s="7">
        <v>7593528.8100020923</v>
      </c>
      <c r="M270" s="47">
        <v>10663056.084707674</v>
      </c>
      <c r="N270" s="29">
        <f t="shared" si="15"/>
        <v>16254781.238936843</v>
      </c>
      <c r="O270" s="29">
        <f t="shared" si="16"/>
        <v>20706947.595983192</v>
      </c>
      <c r="P270" s="43">
        <f t="shared" si="17"/>
        <v>16.254781238936843</v>
      </c>
      <c r="Q270" s="43">
        <f t="shared" si="18"/>
        <v>20.706947595983191</v>
      </c>
      <c r="R270" s="29"/>
      <c r="S270" s="10"/>
    </row>
    <row r="271" spans="1:19" x14ac:dyDescent="0.55000000000000004">
      <c r="A271" s="3" t="s">
        <v>9</v>
      </c>
      <c r="B271" s="3">
        <v>2042</v>
      </c>
      <c r="C271" s="5">
        <v>3563.8350181775695</v>
      </c>
      <c r="D271" s="46">
        <v>3580.2164392110039</v>
      </c>
      <c r="E271" s="5">
        <v>1043.7930712783018</v>
      </c>
      <c r="F271" s="46">
        <v>1083.7916076498411</v>
      </c>
      <c r="G271" s="41">
        <v>3490</v>
      </c>
      <c r="H271" s="29">
        <v>1025</v>
      </c>
      <c r="I271" s="29"/>
      <c r="J271" s="7">
        <v>8618018.2893625479</v>
      </c>
      <c r="K271" s="47">
        <v>9958102.9952532053</v>
      </c>
      <c r="L271" s="7">
        <v>7241194.7104663942</v>
      </c>
      <c r="M271" s="47">
        <v>10327639.699810622</v>
      </c>
      <c r="N271" s="29">
        <f t="shared" si="15"/>
        <v>15859212.999828942</v>
      </c>
      <c r="O271" s="29">
        <f t="shared" si="16"/>
        <v>20285742.695063829</v>
      </c>
      <c r="P271" s="43">
        <f t="shared" si="17"/>
        <v>15.859212999828943</v>
      </c>
      <c r="Q271" s="43">
        <f t="shared" si="18"/>
        <v>20.285742695063828</v>
      </c>
      <c r="R271" s="29"/>
      <c r="S271" s="10"/>
    </row>
    <row r="272" spans="1:19" x14ac:dyDescent="0.55000000000000004">
      <c r="A272" s="3" t="s">
        <v>10</v>
      </c>
      <c r="B272" s="3">
        <v>2042</v>
      </c>
      <c r="C272" s="5">
        <v>3565.9103455622071</v>
      </c>
      <c r="D272" s="46">
        <v>3581.6162832819487</v>
      </c>
      <c r="E272" s="5">
        <v>1038.9416490690851</v>
      </c>
      <c r="F272" s="46">
        <v>1079.7295936507503</v>
      </c>
      <c r="G272" s="41">
        <v>3490</v>
      </c>
      <c r="H272" s="29">
        <v>1025</v>
      </c>
      <c r="I272" s="29"/>
      <c r="J272" s="7">
        <v>8780596.7036560588</v>
      </c>
      <c r="K272" s="47">
        <v>10078642.788845992</v>
      </c>
      <c r="L272" s="7">
        <v>6904998.8123937622</v>
      </c>
      <c r="M272" s="47">
        <v>9988599.1705361009</v>
      </c>
      <c r="N272" s="29">
        <f t="shared" si="15"/>
        <v>15685595.516049821</v>
      </c>
      <c r="O272" s="29">
        <f t="shared" si="16"/>
        <v>20067241.959382094</v>
      </c>
      <c r="P272" s="43">
        <f t="shared" si="17"/>
        <v>15.685595516049821</v>
      </c>
      <c r="Q272" s="43">
        <f t="shared" si="18"/>
        <v>20.067241959382095</v>
      </c>
      <c r="R272" s="29"/>
      <c r="S272" s="10"/>
    </row>
    <row r="273" spans="1:19" x14ac:dyDescent="0.55000000000000004">
      <c r="A273" s="3" t="s">
        <v>11</v>
      </c>
      <c r="B273" s="3">
        <v>2042</v>
      </c>
      <c r="C273" s="5">
        <v>3571.6951347908052</v>
      </c>
      <c r="D273" s="46">
        <v>3586.3956428645211</v>
      </c>
      <c r="E273" s="5">
        <v>1035.7375770445715</v>
      </c>
      <c r="F273" s="46">
        <v>1076.6451326893566</v>
      </c>
      <c r="G273" s="41">
        <v>3490</v>
      </c>
      <c r="H273" s="29">
        <v>1025</v>
      </c>
      <c r="I273" s="29"/>
      <c r="J273" s="7">
        <v>9244797.7949699536</v>
      </c>
      <c r="K273" s="47">
        <v>10497380.30247592</v>
      </c>
      <c r="L273" s="7">
        <v>6687191.848043154</v>
      </c>
      <c r="M273" s="47">
        <v>9734951.1460280139</v>
      </c>
      <c r="N273" s="29">
        <f t="shared" ref="N273:N336" si="19">L273+J273</f>
        <v>15931989.643013109</v>
      </c>
      <c r="O273" s="29">
        <f t="shared" ref="O273:O336" si="20">M273+K273</f>
        <v>20232331.448503934</v>
      </c>
      <c r="P273" s="43">
        <f t="shared" ref="P273:P336" si="21">N273/1000000</f>
        <v>15.931989643013109</v>
      </c>
      <c r="Q273" s="43">
        <f t="shared" ref="Q273:Q336" si="22">O273/1000000</f>
        <v>20.232331448503935</v>
      </c>
      <c r="R273" s="29"/>
      <c r="S273" s="10"/>
    </row>
    <row r="274" spans="1:19" x14ac:dyDescent="0.55000000000000004">
      <c r="A274" s="3" t="s">
        <v>12</v>
      </c>
      <c r="B274" s="3">
        <v>2042</v>
      </c>
      <c r="C274" s="5">
        <v>3572.1298313800639</v>
      </c>
      <c r="D274" s="46">
        <v>3586.2215691015904</v>
      </c>
      <c r="E274" s="5">
        <v>1035.0523690448908</v>
      </c>
      <c r="F274" s="46">
        <v>1074.3781274809164</v>
      </c>
      <c r="G274" s="41">
        <v>3490</v>
      </c>
      <c r="H274" s="29">
        <v>1025</v>
      </c>
      <c r="I274" s="29"/>
      <c r="J274" s="7">
        <v>9280331.5661205035</v>
      </c>
      <c r="K274" s="47">
        <v>10481939.176372027</v>
      </c>
      <c r="L274" s="7">
        <v>6641032.9604116073</v>
      </c>
      <c r="M274" s="47">
        <v>9550590.9506565183</v>
      </c>
      <c r="N274" s="29">
        <f t="shared" si="19"/>
        <v>15921364.52653211</v>
      </c>
      <c r="O274" s="29">
        <f t="shared" si="20"/>
        <v>20032530.127028547</v>
      </c>
      <c r="P274" s="43">
        <f t="shared" si="21"/>
        <v>15.921364526532109</v>
      </c>
      <c r="Q274" s="43">
        <f t="shared" si="22"/>
        <v>20.032530127028547</v>
      </c>
      <c r="R274" s="29"/>
      <c r="S274" s="10"/>
    </row>
    <row r="275" spans="1:19" x14ac:dyDescent="0.55000000000000004">
      <c r="A275" s="3" t="s">
        <v>13</v>
      </c>
      <c r="B275" s="3">
        <v>2042</v>
      </c>
      <c r="C275" s="5">
        <v>3567.8825660369844</v>
      </c>
      <c r="D275" s="46">
        <v>3581.6819035044205</v>
      </c>
      <c r="E275" s="5">
        <v>1034.8666644559476</v>
      </c>
      <c r="F275" s="46">
        <v>1073.4120737123631</v>
      </c>
      <c r="G275" s="41">
        <v>3490</v>
      </c>
      <c r="H275" s="29">
        <v>1025</v>
      </c>
      <c r="I275" s="29"/>
      <c r="J275" s="7">
        <v>8937037.0828140341</v>
      </c>
      <c r="K275" s="47">
        <v>10084320.086443687</v>
      </c>
      <c r="L275" s="7">
        <v>6628554.7848879676</v>
      </c>
      <c r="M275" s="47">
        <v>9472564.65826796</v>
      </c>
      <c r="N275" s="29">
        <f t="shared" si="19"/>
        <v>15565591.867702002</v>
      </c>
      <c r="O275" s="29">
        <f t="shared" si="20"/>
        <v>19556884.744711645</v>
      </c>
      <c r="P275" s="43">
        <f t="shared" si="21"/>
        <v>15.565591867702002</v>
      </c>
      <c r="Q275" s="43">
        <f t="shared" si="22"/>
        <v>19.556884744711645</v>
      </c>
      <c r="R275" s="29"/>
      <c r="S275" s="10"/>
    </row>
    <row r="276" spans="1:19" x14ac:dyDescent="0.55000000000000004">
      <c r="A276" s="3" t="s">
        <v>14</v>
      </c>
      <c r="B276" s="3">
        <v>2042</v>
      </c>
      <c r="C276" s="5">
        <v>3565.5983656625481</v>
      </c>
      <c r="D276" s="46">
        <v>3579.0958452532473</v>
      </c>
      <c r="E276" s="5">
        <v>1034.5039357665248</v>
      </c>
      <c r="F276" s="46">
        <v>1071.2731383345845</v>
      </c>
      <c r="G276" s="41">
        <v>3490</v>
      </c>
      <c r="H276" s="29">
        <v>1025</v>
      </c>
      <c r="I276" s="29"/>
      <c r="J276" s="7">
        <v>8756023.3822338767</v>
      </c>
      <c r="K276" s="47">
        <v>9862286.1123970617</v>
      </c>
      <c r="L276" s="7">
        <v>6604198.2788506076</v>
      </c>
      <c r="M276" s="47">
        <v>9300930.8273999244</v>
      </c>
      <c r="N276" s="29">
        <f t="shared" si="19"/>
        <v>15360221.661084484</v>
      </c>
      <c r="O276" s="29">
        <f t="shared" si="20"/>
        <v>19163216.939796984</v>
      </c>
      <c r="P276" s="43">
        <f t="shared" si="21"/>
        <v>15.360221661084484</v>
      </c>
      <c r="Q276" s="43">
        <f t="shared" si="22"/>
        <v>19.163216939796985</v>
      </c>
      <c r="R276" s="29"/>
      <c r="S276" s="10"/>
    </row>
    <row r="277" spans="1:19" x14ac:dyDescent="0.55000000000000004">
      <c r="A277" s="3" t="s">
        <v>15</v>
      </c>
      <c r="B277" s="3">
        <v>2042</v>
      </c>
      <c r="C277" s="5">
        <v>3563.7607234050988</v>
      </c>
      <c r="D277" s="46">
        <v>3577.3698175215063</v>
      </c>
      <c r="E277" s="5">
        <v>1035.1611961887068</v>
      </c>
      <c r="F277" s="46">
        <v>1069.0696884878598</v>
      </c>
      <c r="G277" s="41">
        <v>3490</v>
      </c>
      <c r="H277" s="29">
        <v>1025</v>
      </c>
      <c r="I277" s="29"/>
      <c r="J277" s="7">
        <v>8612238.3700332977</v>
      </c>
      <c r="K277" s="47">
        <v>9715901.9772433937</v>
      </c>
      <c r="L277" s="7">
        <v>6648358.115461844</v>
      </c>
      <c r="M277" s="47">
        <v>9125755.9344687331</v>
      </c>
      <c r="N277" s="29">
        <f t="shared" si="19"/>
        <v>15260596.485495143</v>
      </c>
      <c r="O277" s="29">
        <f t="shared" si="20"/>
        <v>18841657.911712125</v>
      </c>
      <c r="P277" s="43">
        <f t="shared" si="21"/>
        <v>15.260596485495142</v>
      </c>
      <c r="Q277" s="43">
        <f t="shared" si="22"/>
        <v>18.841657911712126</v>
      </c>
      <c r="R277" s="29"/>
      <c r="S277" s="10"/>
    </row>
    <row r="278" spans="1:19" x14ac:dyDescent="0.55000000000000004">
      <c r="A278" s="3" t="s">
        <v>16</v>
      </c>
      <c r="B278" s="3">
        <v>2042</v>
      </c>
      <c r="C278" s="5">
        <v>3562.1028302690693</v>
      </c>
      <c r="D278" s="46">
        <v>3575.813040305743</v>
      </c>
      <c r="E278" s="5">
        <v>1034.5485803744091</v>
      </c>
      <c r="F278" s="46">
        <v>1068.7398561008783</v>
      </c>
      <c r="G278" s="41">
        <v>3490</v>
      </c>
      <c r="H278" s="29">
        <v>1025</v>
      </c>
      <c r="I278" s="29"/>
      <c r="J278" s="7">
        <v>8483910.7987617496</v>
      </c>
      <c r="K278" s="47">
        <v>9585109.9392715842</v>
      </c>
      <c r="L278" s="7">
        <v>6607196.0749808215</v>
      </c>
      <c r="M278" s="47">
        <v>9099686.6319693979</v>
      </c>
      <c r="N278" s="29">
        <f t="shared" si="19"/>
        <v>15091106.873742571</v>
      </c>
      <c r="O278" s="29">
        <f t="shared" si="20"/>
        <v>18684796.571240984</v>
      </c>
      <c r="P278" s="43">
        <f t="shared" si="21"/>
        <v>15.091106873742572</v>
      </c>
      <c r="Q278" s="43">
        <f t="shared" si="22"/>
        <v>18.684796571240984</v>
      </c>
      <c r="R278" s="29"/>
      <c r="S278" s="10"/>
    </row>
    <row r="279" spans="1:19" x14ac:dyDescent="0.55000000000000004">
      <c r="A279" s="3" t="s">
        <v>17</v>
      </c>
      <c r="B279" s="3">
        <v>2042</v>
      </c>
      <c r="C279" s="5">
        <v>3558.4224258488903</v>
      </c>
      <c r="D279" s="46">
        <v>3572.4060216126595</v>
      </c>
      <c r="E279" s="5">
        <v>1035.1615953730993</v>
      </c>
      <c r="F279" s="46">
        <v>1069.8120226762912</v>
      </c>
      <c r="G279" s="41">
        <v>3490</v>
      </c>
      <c r="H279" s="29">
        <v>1025</v>
      </c>
      <c r="I279" s="29"/>
      <c r="J279" s="7">
        <v>8203742.4914092347</v>
      </c>
      <c r="K279" s="47">
        <v>9302955.3244524747</v>
      </c>
      <c r="L279" s="7">
        <v>6648384.9845633181</v>
      </c>
      <c r="M279" s="47">
        <v>9184590.1195904706</v>
      </c>
      <c r="N279" s="29">
        <f t="shared" si="19"/>
        <v>14852127.475972552</v>
      </c>
      <c r="O279" s="29">
        <f t="shared" si="20"/>
        <v>18487545.444042943</v>
      </c>
      <c r="P279" s="43">
        <f t="shared" si="21"/>
        <v>14.852127475972551</v>
      </c>
      <c r="Q279" s="43">
        <f t="shared" si="22"/>
        <v>18.487545444042944</v>
      </c>
      <c r="R279" s="29"/>
      <c r="S279" s="10"/>
    </row>
    <row r="280" spans="1:19" x14ac:dyDescent="0.55000000000000004">
      <c r="A280" s="3" t="s">
        <v>6</v>
      </c>
      <c r="B280" s="3">
        <v>2043</v>
      </c>
      <c r="C280" s="5">
        <v>3553.9654434051413</v>
      </c>
      <c r="D280" s="46">
        <v>3562.295268128139</v>
      </c>
      <c r="E280" s="5">
        <v>1039.0673404716767</v>
      </c>
      <c r="F280" s="46">
        <v>1079.0591323888987</v>
      </c>
      <c r="G280" s="41">
        <v>3490</v>
      </c>
      <c r="H280" s="29">
        <v>1025</v>
      </c>
      <c r="I280" s="29"/>
      <c r="J280" s="7">
        <v>7872535.6157693341</v>
      </c>
      <c r="K280" s="47">
        <v>8498742.1154180039</v>
      </c>
      <c r="L280" s="7">
        <v>6913611.0176332546</v>
      </c>
      <c r="M280" s="47">
        <v>9933182.3353230208</v>
      </c>
      <c r="N280" s="29">
        <f t="shared" si="19"/>
        <v>14786146.63340259</v>
      </c>
      <c r="O280" s="29">
        <f t="shared" si="20"/>
        <v>18431924.450741023</v>
      </c>
      <c r="P280" s="43">
        <f t="shared" si="21"/>
        <v>14.78614663340259</v>
      </c>
      <c r="Q280" s="43">
        <f t="shared" si="22"/>
        <v>18.431924450741022</v>
      </c>
      <c r="R280" s="29"/>
      <c r="S280" s="10"/>
    </row>
    <row r="281" spans="1:19" x14ac:dyDescent="0.55000000000000004">
      <c r="A281" s="3" t="s">
        <v>7</v>
      </c>
      <c r="B281" s="3">
        <v>2043</v>
      </c>
      <c r="C281" s="5">
        <v>3550.19057470604</v>
      </c>
      <c r="D281" s="46">
        <v>3553.2082971429031</v>
      </c>
      <c r="E281" s="5">
        <v>1040.7239567485747</v>
      </c>
      <c r="F281" s="46">
        <v>1084.1117600627547</v>
      </c>
      <c r="G281" s="41">
        <v>3490</v>
      </c>
      <c r="H281" s="29">
        <v>1025</v>
      </c>
      <c r="I281" s="29"/>
      <c r="J281" s="7">
        <v>7598847.3124506343</v>
      </c>
      <c r="K281" s="47">
        <v>7817147.1107283998</v>
      </c>
      <c r="L281" s="7">
        <v>7027596.7238455322</v>
      </c>
      <c r="M281" s="47">
        <v>10354603.843692737</v>
      </c>
      <c r="N281" s="29">
        <f t="shared" si="19"/>
        <v>14626444.036296166</v>
      </c>
      <c r="O281" s="29">
        <f t="shared" si="20"/>
        <v>18171750.954421137</v>
      </c>
      <c r="P281" s="43">
        <f t="shared" si="21"/>
        <v>14.626444036296167</v>
      </c>
      <c r="Q281" s="43">
        <f t="shared" si="22"/>
        <v>18.171750954421135</v>
      </c>
      <c r="R281" s="29"/>
      <c r="S281" s="10"/>
    </row>
    <row r="282" spans="1:19" x14ac:dyDescent="0.55000000000000004">
      <c r="A282" s="3" t="s">
        <v>8</v>
      </c>
      <c r="B282" s="3">
        <v>2043</v>
      </c>
      <c r="C282" s="5">
        <v>3546.958760458695</v>
      </c>
      <c r="D282" s="46">
        <v>3543.7708457707067</v>
      </c>
      <c r="E282" s="5">
        <v>1041.6208567265348</v>
      </c>
      <c r="F282" s="46">
        <v>1088.2300857244802</v>
      </c>
      <c r="G282" s="41">
        <v>3490</v>
      </c>
      <c r="H282" s="29">
        <v>1025</v>
      </c>
      <c r="I282" s="29"/>
      <c r="J282" s="7">
        <v>7369482.6920111012</v>
      </c>
      <c r="K282" s="47">
        <v>7147741.4288295629</v>
      </c>
      <c r="L282" s="7">
        <v>7089686.3573829597</v>
      </c>
      <c r="M282" s="47">
        <v>10704725.550016932</v>
      </c>
      <c r="N282" s="29">
        <f t="shared" si="19"/>
        <v>14459169.04939406</v>
      </c>
      <c r="O282" s="29">
        <f t="shared" si="20"/>
        <v>17852466.978846494</v>
      </c>
      <c r="P282" s="43">
        <f t="shared" si="21"/>
        <v>14.45916904939406</v>
      </c>
      <c r="Q282" s="43">
        <f t="shared" si="22"/>
        <v>17.852466978846493</v>
      </c>
      <c r="R282" s="29"/>
      <c r="S282" s="10"/>
    </row>
    <row r="283" spans="1:19" x14ac:dyDescent="0.55000000000000004">
      <c r="A283" s="3" t="s">
        <v>9</v>
      </c>
      <c r="B283" s="3">
        <v>2043</v>
      </c>
      <c r="C283" s="5">
        <v>3546.7393295759884</v>
      </c>
      <c r="D283" s="46">
        <v>3537.7890669113995</v>
      </c>
      <c r="E283" s="5">
        <v>1040.0072364432947</v>
      </c>
      <c r="F283" s="46">
        <v>1090.5726569578283</v>
      </c>
      <c r="G283" s="41">
        <v>3490</v>
      </c>
      <c r="H283" s="29">
        <v>1025</v>
      </c>
      <c r="I283" s="29"/>
      <c r="J283" s="7">
        <v>7354085.7623829301</v>
      </c>
      <c r="K283" s="47">
        <v>6743553.4624800077</v>
      </c>
      <c r="L283" s="7">
        <v>6978163.7211989844</v>
      </c>
      <c r="M283" s="47">
        <v>10906531.545687092</v>
      </c>
      <c r="N283" s="29">
        <f t="shared" si="19"/>
        <v>14332249.483581915</v>
      </c>
      <c r="O283" s="29">
        <f t="shared" si="20"/>
        <v>17650085.008167099</v>
      </c>
      <c r="P283" s="43">
        <f t="shared" si="21"/>
        <v>14.332249483581915</v>
      </c>
      <c r="Q283" s="43">
        <f t="shared" si="22"/>
        <v>17.6500850081671</v>
      </c>
      <c r="R283" s="29"/>
      <c r="S283" s="10"/>
    </row>
    <row r="284" spans="1:19" x14ac:dyDescent="0.55000000000000004">
      <c r="A284" s="3" t="s">
        <v>10</v>
      </c>
      <c r="B284" s="3">
        <v>2043</v>
      </c>
      <c r="C284" s="5">
        <v>3568.8386565861401</v>
      </c>
      <c r="D284" s="46">
        <v>3555.9179713594194</v>
      </c>
      <c r="E284" s="5">
        <v>1036.6081020945683</v>
      </c>
      <c r="F284" s="46">
        <v>1092.0935756326426</v>
      </c>
      <c r="G284" s="41">
        <v>3490</v>
      </c>
      <c r="H284" s="29">
        <v>1025</v>
      </c>
      <c r="I284" s="29"/>
      <c r="J284" s="7">
        <v>9013555.4039940611</v>
      </c>
      <c r="K284" s="47">
        <v>8016561.339025557</v>
      </c>
      <c r="L284" s="7">
        <v>6746041.2409907877</v>
      </c>
      <c r="M284" s="47">
        <v>11038572.180628467</v>
      </c>
      <c r="N284" s="29">
        <f t="shared" si="19"/>
        <v>15759596.644984849</v>
      </c>
      <c r="O284" s="29">
        <f t="shared" si="20"/>
        <v>19055133.519654024</v>
      </c>
      <c r="P284" s="43">
        <f t="shared" si="21"/>
        <v>15.759596644984848</v>
      </c>
      <c r="Q284" s="43">
        <f t="shared" si="22"/>
        <v>19.055133519654024</v>
      </c>
      <c r="R284" s="29"/>
      <c r="S284" s="10"/>
    </row>
    <row r="285" spans="1:19" x14ac:dyDescent="0.55000000000000004">
      <c r="A285" s="3" t="s">
        <v>11</v>
      </c>
      <c r="B285" s="3">
        <v>2043</v>
      </c>
      <c r="C285" s="5">
        <v>3609.2599839505374</v>
      </c>
      <c r="D285" s="46">
        <v>3594.8410988782789</v>
      </c>
      <c r="E285" s="5">
        <v>1034.2321492112412</v>
      </c>
      <c r="F285" s="46">
        <v>1094.3656119404043</v>
      </c>
      <c r="G285" s="41">
        <v>3490</v>
      </c>
      <c r="H285" s="29">
        <v>1025</v>
      </c>
      <c r="I285" s="29"/>
      <c r="J285" s="7">
        <v>12655972.237637848</v>
      </c>
      <c r="K285" s="47">
        <v>11264463.334914444</v>
      </c>
      <c r="L285" s="7">
        <v>6585991.2113626339</v>
      </c>
      <c r="M285" s="47">
        <v>11237316.040606298</v>
      </c>
      <c r="N285" s="29">
        <f t="shared" si="19"/>
        <v>19241963.449000482</v>
      </c>
      <c r="O285" s="29">
        <f t="shared" si="20"/>
        <v>22501779.375520743</v>
      </c>
      <c r="P285" s="43">
        <f t="shared" si="21"/>
        <v>19.241963449000483</v>
      </c>
      <c r="Q285" s="43">
        <f t="shared" si="22"/>
        <v>22.501779375520744</v>
      </c>
      <c r="R285" s="29"/>
      <c r="S285" s="10"/>
    </row>
    <row r="286" spans="1:19" x14ac:dyDescent="0.55000000000000004">
      <c r="A286" s="3" t="s">
        <v>12</v>
      </c>
      <c r="B286" s="3">
        <v>2043</v>
      </c>
      <c r="C286" s="5">
        <v>3628.8441738530023</v>
      </c>
      <c r="D286" s="46">
        <v>3611.5227214776837</v>
      </c>
      <c r="E286" s="5">
        <v>1034.8151812803712</v>
      </c>
      <c r="F286" s="46">
        <v>1098.2979491238759</v>
      </c>
      <c r="G286" s="41">
        <v>3490</v>
      </c>
      <c r="H286" s="29">
        <v>1025</v>
      </c>
      <c r="I286" s="29"/>
      <c r="J286" s="7">
        <v>14723816.004229235</v>
      </c>
      <c r="K286" s="47">
        <v>12884188.047246115</v>
      </c>
      <c r="L286" s="7">
        <v>6625097.7926143622</v>
      </c>
      <c r="M286" s="47">
        <v>11583761.17498168</v>
      </c>
      <c r="N286" s="29">
        <f t="shared" si="19"/>
        <v>21348913.796843596</v>
      </c>
      <c r="O286" s="29">
        <f t="shared" si="20"/>
        <v>24467949.222227797</v>
      </c>
      <c r="P286" s="43">
        <f t="shared" si="21"/>
        <v>21.348913796843597</v>
      </c>
      <c r="Q286" s="43">
        <f t="shared" si="22"/>
        <v>24.467949222227798</v>
      </c>
      <c r="R286" s="29"/>
      <c r="S286" s="10"/>
    </row>
    <row r="287" spans="1:19" x14ac:dyDescent="0.55000000000000004">
      <c r="A287" s="3" t="s">
        <v>13</v>
      </c>
      <c r="B287" s="3">
        <v>2043</v>
      </c>
      <c r="C287" s="5">
        <v>3630.6589133240318</v>
      </c>
      <c r="D287" s="46">
        <v>3608.8261259487945</v>
      </c>
      <c r="E287" s="5">
        <v>1033.1560190213895</v>
      </c>
      <c r="F287" s="46">
        <v>1100.9399323061323</v>
      </c>
      <c r="G287" s="41">
        <v>3490</v>
      </c>
      <c r="H287" s="29">
        <v>1025</v>
      </c>
      <c r="I287" s="29"/>
      <c r="J287" s="7">
        <v>14926778.226238493</v>
      </c>
      <c r="K287" s="47">
        <v>12612518.297888597</v>
      </c>
      <c r="L287" s="7">
        <v>6514094.1640799483</v>
      </c>
      <c r="M287" s="47">
        <v>11819258.603851818</v>
      </c>
      <c r="N287" s="29">
        <f t="shared" si="19"/>
        <v>21440872.390318442</v>
      </c>
      <c r="O287" s="29">
        <f t="shared" si="20"/>
        <v>24431776.901740417</v>
      </c>
      <c r="P287" s="43">
        <f t="shared" si="21"/>
        <v>21.440872390318443</v>
      </c>
      <c r="Q287" s="43">
        <f t="shared" si="22"/>
        <v>24.431776901740417</v>
      </c>
      <c r="R287" s="29"/>
      <c r="S287" s="10"/>
    </row>
    <row r="288" spans="1:19" x14ac:dyDescent="0.55000000000000004">
      <c r="A288" s="3" t="s">
        <v>14</v>
      </c>
      <c r="B288" s="3">
        <v>2043</v>
      </c>
      <c r="C288" s="5">
        <v>3635.0258172969511</v>
      </c>
      <c r="D288" s="46">
        <v>3610.2049175587267</v>
      </c>
      <c r="E288" s="5">
        <v>1033.0649891590178</v>
      </c>
      <c r="F288" s="46">
        <v>1103.3692248437119</v>
      </c>
      <c r="G288" s="41">
        <v>3490</v>
      </c>
      <c r="H288" s="29">
        <v>1025</v>
      </c>
      <c r="I288" s="29"/>
      <c r="J288" s="7">
        <v>15423346.609620582</v>
      </c>
      <c r="K288" s="47">
        <v>12750953.595662208</v>
      </c>
      <c r="L288" s="7">
        <v>6508025.567275079</v>
      </c>
      <c r="M288" s="47">
        <v>12037998.228969496</v>
      </c>
      <c r="N288" s="29">
        <f t="shared" si="19"/>
        <v>21931372.176895663</v>
      </c>
      <c r="O288" s="29">
        <f t="shared" si="20"/>
        <v>24788951.824631706</v>
      </c>
      <c r="P288" s="43">
        <f t="shared" si="21"/>
        <v>21.931372176895664</v>
      </c>
      <c r="Q288" s="43">
        <f t="shared" si="22"/>
        <v>24.788951824631706</v>
      </c>
      <c r="R288" s="29"/>
      <c r="S288" s="10"/>
    </row>
    <row r="289" spans="1:19" x14ac:dyDescent="0.55000000000000004">
      <c r="A289" s="3" t="s">
        <v>15</v>
      </c>
      <c r="B289" s="3">
        <v>2043</v>
      </c>
      <c r="C289" s="5">
        <v>3634.7997577178398</v>
      </c>
      <c r="D289" s="46">
        <v>3610.0053898389033</v>
      </c>
      <c r="E289" s="5">
        <v>1035.3336523473665</v>
      </c>
      <c r="F289" s="46">
        <v>1102.6704986855957</v>
      </c>
      <c r="G289" s="41">
        <v>3490</v>
      </c>
      <c r="H289" s="29">
        <v>1025</v>
      </c>
      <c r="I289" s="29"/>
      <c r="J289" s="7">
        <v>15397371.052762356</v>
      </c>
      <c r="K289" s="47">
        <v>12730843.240677277</v>
      </c>
      <c r="L289" s="7">
        <v>6659966.1395012382</v>
      </c>
      <c r="M289" s="47">
        <v>11974865.664687872</v>
      </c>
      <c r="N289" s="29">
        <f t="shared" si="19"/>
        <v>22057337.192263596</v>
      </c>
      <c r="O289" s="29">
        <f t="shared" si="20"/>
        <v>24705708.905365147</v>
      </c>
      <c r="P289" s="43">
        <f t="shared" si="21"/>
        <v>22.057337192263596</v>
      </c>
      <c r="Q289" s="43">
        <f t="shared" si="22"/>
        <v>24.705708905365146</v>
      </c>
      <c r="R289" s="29"/>
      <c r="S289" s="10"/>
    </row>
    <row r="290" spans="1:19" x14ac:dyDescent="0.55000000000000004">
      <c r="A290" s="3" t="s">
        <v>16</v>
      </c>
      <c r="B290" s="3">
        <v>2043</v>
      </c>
      <c r="C290" s="5">
        <v>3634.1271485929369</v>
      </c>
      <c r="D290" s="46">
        <v>3609.2926225857409</v>
      </c>
      <c r="E290" s="5">
        <v>1037.2225805962892</v>
      </c>
      <c r="F290" s="46">
        <v>1104.3928747811249</v>
      </c>
      <c r="G290" s="41">
        <v>3490</v>
      </c>
      <c r="H290" s="29">
        <v>1025</v>
      </c>
      <c r="I290" s="29"/>
      <c r="J290" s="7">
        <v>15320220.667624528</v>
      </c>
      <c r="K290" s="47">
        <v>12659244.674674917</v>
      </c>
      <c r="L290" s="7">
        <v>6787732.3515178524</v>
      </c>
      <c r="M290" s="47">
        <v>12130829.05226236</v>
      </c>
      <c r="N290" s="29">
        <f t="shared" si="19"/>
        <v>22107953.019142382</v>
      </c>
      <c r="O290" s="29">
        <f t="shared" si="20"/>
        <v>24790073.726937279</v>
      </c>
      <c r="P290" s="43">
        <f t="shared" si="21"/>
        <v>22.107953019142382</v>
      </c>
      <c r="Q290" s="43">
        <f t="shared" si="22"/>
        <v>24.79007372693728</v>
      </c>
      <c r="R290" s="29"/>
      <c r="S290" s="10"/>
    </row>
    <row r="291" spans="1:19" x14ac:dyDescent="0.55000000000000004">
      <c r="A291" s="3" t="s">
        <v>17</v>
      </c>
      <c r="B291" s="3">
        <v>2043</v>
      </c>
      <c r="C291" s="5">
        <v>3631.924883258906</v>
      </c>
      <c r="D291" s="46">
        <v>3606.8203304599974</v>
      </c>
      <c r="E291" s="5">
        <v>1040.1997535359728</v>
      </c>
      <c r="F291" s="46">
        <v>1107.0331293907388</v>
      </c>
      <c r="G291" s="41">
        <v>3490</v>
      </c>
      <c r="H291" s="29">
        <v>1025</v>
      </c>
      <c r="I291" s="29"/>
      <c r="J291" s="7">
        <v>15069540.869134462</v>
      </c>
      <c r="K291" s="47">
        <v>12412920.561737996</v>
      </c>
      <c r="L291" s="7">
        <v>6991431.6141921692</v>
      </c>
      <c r="M291" s="47">
        <v>12372243.696743837</v>
      </c>
      <c r="N291" s="29">
        <f t="shared" si="19"/>
        <v>22060972.483326629</v>
      </c>
      <c r="O291" s="29">
        <f t="shared" si="20"/>
        <v>24785164.25848183</v>
      </c>
      <c r="P291" s="43">
        <f t="shared" si="21"/>
        <v>22.06097248332663</v>
      </c>
      <c r="Q291" s="43">
        <f t="shared" si="22"/>
        <v>24.785164258481831</v>
      </c>
      <c r="R291" s="29"/>
      <c r="S291" s="10"/>
    </row>
    <row r="292" spans="1:19" x14ac:dyDescent="0.55000000000000004">
      <c r="A292" s="3" t="s">
        <v>6</v>
      </c>
      <c r="B292" s="3">
        <v>2044</v>
      </c>
      <c r="C292" s="5">
        <v>3627.5422712465556</v>
      </c>
      <c r="D292" s="46">
        <v>3601.8174002420237</v>
      </c>
      <c r="E292" s="5">
        <v>1044.4006850896453</v>
      </c>
      <c r="F292" s="46">
        <v>1111.1533552683873</v>
      </c>
      <c r="G292" s="41">
        <v>3490</v>
      </c>
      <c r="H292" s="29">
        <v>1025</v>
      </c>
      <c r="I292" s="29"/>
      <c r="J292" s="7">
        <v>14579429.63979207</v>
      </c>
      <c r="K292" s="47">
        <v>11924317.123217147</v>
      </c>
      <c r="L292" s="7">
        <v>7283855.3398791971</v>
      </c>
      <c r="M292" s="47">
        <v>12755285.560218973</v>
      </c>
      <c r="N292" s="29">
        <f t="shared" si="19"/>
        <v>21863284.979671266</v>
      </c>
      <c r="O292" s="29">
        <f t="shared" si="20"/>
        <v>24679602.683436118</v>
      </c>
      <c r="P292" s="43">
        <f t="shared" si="21"/>
        <v>21.863284979671267</v>
      </c>
      <c r="Q292" s="43">
        <f t="shared" si="22"/>
        <v>24.679602683436119</v>
      </c>
      <c r="R292" s="29"/>
      <c r="S292" s="10"/>
    </row>
    <row r="293" spans="1:19" x14ac:dyDescent="0.55000000000000004">
      <c r="A293" s="3" t="s">
        <v>7</v>
      </c>
      <c r="B293" s="3">
        <v>2044</v>
      </c>
      <c r="C293" s="5">
        <v>3625.3022912607917</v>
      </c>
      <c r="D293" s="46">
        <v>3599.2636813877989</v>
      </c>
      <c r="E293" s="5">
        <v>1046.9318266111297</v>
      </c>
      <c r="F293" s="46">
        <v>1111.9787456349761</v>
      </c>
      <c r="G293" s="41">
        <v>3490</v>
      </c>
      <c r="H293" s="29">
        <v>1025</v>
      </c>
      <c r="I293" s="29"/>
      <c r="J293" s="7">
        <v>14333441.669635097</v>
      </c>
      <c r="K293" s="47">
        <v>11679986.664672107</v>
      </c>
      <c r="L293" s="7">
        <v>7462920.1903174436</v>
      </c>
      <c r="M293" s="47">
        <v>12832931.62904517</v>
      </c>
      <c r="N293" s="29">
        <f t="shared" si="19"/>
        <v>21796361.859952539</v>
      </c>
      <c r="O293" s="29">
        <f t="shared" si="20"/>
        <v>24512918.293717276</v>
      </c>
      <c r="P293" s="43">
        <f t="shared" si="21"/>
        <v>21.79636185995254</v>
      </c>
      <c r="Q293" s="43">
        <f t="shared" si="22"/>
        <v>24.512918293717277</v>
      </c>
      <c r="R293" s="29"/>
      <c r="S293" s="10"/>
    </row>
    <row r="294" spans="1:19" x14ac:dyDescent="0.55000000000000004">
      <c r="A294" s="3" t="s">
        <v>8</v>
      </c>
      <c r="B294" s="3">
        <v>2044</v>
      </c>
      <c r="C294" s="5">
        <v>3627.316102674592</v>
      </c>
      <c r="D294" s="46">
        <v>3601.6041462569397</v>
      </c>
      <c r="E294" s="5">
        <v>1048.1960194785077</v>
      </c>
      <c r="F294" s="46">
        <v>1111.9991235904113</v>
      </c>
      <c r="G294" s="41">
        <v>3490</v>
      </c>
      <c r="H294" s="29">
        <v>1025</v>
      </c>
      <c r="I294" s="29"/>
      <c r="J294" s="7">
        <v>14554464.932624526</v>
      </c>
      <c r="K294" s="47">
        <v>11903778.755601035</v>
      </c>
      <c r="L294" s="7">
        <v>7553172.9946611505</v>
      </c>
      <c r="M294" s="47">
        <v>12834850.273460584</v>
      </c>
      <c r="N294" s="29">
        <f t="shared" si="19"/>
        <v>22107637.927285679</v>
      </c>
      <c r="O294" s="29">
        <f t="shared" si="20"/>
        <v>24738629.029061619</v>
      </c>
      <c r="P294" s="43">
        <f t="shared" si="21"/>
        <v>22.10763792728568</v>
      </c>
      <c r="Q294" s="43">
        <f t="shared" si="22"/>
        <v>24.73862902906162</v>
      </c>
      <c r="R294" s="29"/>
      <c r="S294" s="10"/>
    </row>
    <row r="295" spans="1:19" x14ac:dyDescent="0.55000000000000004">
      <c r="A295" s="3" t="s">
        <v>9</v>
      </c>
      <c r="B295" s="3">
        <v>2044</v>
      </c>
      <c r="C295" s="5">
        <v>3631.0612927076199</v>
      </c>
      <c r="D295" s="46">
        <v>3605.9367756791598</v>
      </c>
      <c r="E295" s="5">
        <v>1047.8818038274223</v>
      </c>
      <c r="F295" s="46">
        <v>1110.3483103147998</v>
      </c>
      <c r="G295" s="41">
        <v>3490</v>
      </c>
      <c r="H295" s="29">
        <v>1025</v>
      </c>
      <c r="I295" s="29"/>
      <c r="J295" s="7">
        <v>14972042.831105107</v>
      </c>
      <c r="K295" s="47">
        <v>12325662.400171909</v>
      </c>
      <c r="L295" s="7">
        <v>7530691.7015076</v>
      </c>
      <c r="M295" s="47">
        <v>12679823.392299218</v>
      </c>
      <c r="N295" s="29">
        <f t="shared" si="19"/>
        <v>22502734.532612707</v>
      </c>
      <c r="O295" s="29">
        <f t="shared" si="20"/>
        <v>25005485.792471126</v>
      </c>
      <c r="P295" s="43">
        <f t="shared" si="21"/>
        <v>22.502734532612706</v>
      </c>
      <c r="Q295" s="43">
        <f t="shared" si="22"/>
        <v>25.005485792471127</v>
      </c>
      <c r="R295" s="29"/>
      <c r="S295" s="10"/>
    </row>
    <row r="296" spans="1:19" x14ac:dyDescent="0.55000000000000004">
      <c r="A296" s="3" t="s">
        <v>10</v>
      </c>
      <c r="B296" s="3">
        <v>2044</v>
      </c>
      <c r="C296" s="5">
        <v>3640.3122167279976</v>
      </c>
      <c r="D296" s="46">
        <v>3616.5293661999949</v>
      </c>
      <c r="E296" s="5">
        <v>1046.2627501552411</v>
      </c>
      <c r="F296" s="46">
        <v>1108.3828897438166</v>
      </c>
      <c r="G296" s="41">
        <v>3490</v>
      </c>
      <c r="H296" s="29">
        <v>1025</v>
      </c>
      <c r="I296" s="29"/>
      <c r="J296" s="7">
        <v>16039973.56312489</v>
      </c>
      <c r="K296" s="47">
        <v>13398772.415549379</v>
      </c>
      <c r="L296" s="7">
        <v>7415382.0215131165</v>
      </c>
      <c r="M296" s="47">
        <v>12496835.770162791</v>
      </c>
      <c r="N296" s="29">
        <f t="shared" si="19"/>
        <v>23455355.584638007</v>
      </c>
      <c r="O296" s="29">
        <f t="shared" si="20"/>
        <v>25895608.18571217</v>
      </c>
      <c r="P296" s="43">
        <f t="shared" si="21"/>
        <v>23.455355584638006</v>
      </c>
      <c r="Q296" s="43">
        <f t="shared" si="22"/>
        <v>25.89560818571217</v>
      </c>
      <c r="R296" s="29"/>
      <c r="S296" s="10"/>
    </row>
    <row r="297" spans="1:19" x14ac:dyDescent="0.55000000000000004">
      <c r="A297" s="3" t="s">
        <v>11</v>
      </c>
      <c r="B297" s="3">
        <v>2044</v>
      </c>
      <c r="C297" s="5">
        <v>3644.8686811079779</v>
      </c>
      <c r="D297" s="46">
        <v>3621.7731963127549</v>
      </c>
      <c r="E297" s="5">
        <v>1045.1773641885</v>
      </c>
      <c r="F297" s="46">
        <v>1106.7622649381974</v>
      </c>
      <c r="G297" s="41">
        <v>3490</v>
      </c>
      <c r="H297" s="29">
        <v>1025</v>
      </c>
      <c r="I297" s="29"/>
      <c r="J297" s="7">
        <v>16585459.787603702</v>
      </c>
      <c r="K297" s="47">
        <v>13952039.787109856</v>
      </c>
      <c r="L297" s="7">
        <v>7338574.9758932292</v>
      </c>
      <c r="M297" s="47">
        <v>12347347.031434236</v>
      </c>
      <c r="N297" s="29">
        <f t="shared" si="19"/>
        <v>23924034.763496932</v>
      </c>
      <c r="O297" s="29">
        <f t="shared" si="20"/>
        <v>26299386.81854409</v>
      </c>
      <c r="P297" s="43">
        <f t="shared" si="21"/>
        <v>23.92403476349693</v>
      </c>
      <c r="Q297" s="43">
        <f t="shared" si="22"/>
        <v>26.29938681854409</v>
      </c>
      <c r="R297" s="29"/>
      <c r="S297" s="10"/>
    </row>
    <row r="298" spans="1:19" x14ac:dyDescent="0.55000000000000004">
      <c r="A298" s="3" t="s">
        <v>12</v>
      </c>
      <c r="B298" s="3">
        <v>2044</v>
      </c>
      <c r="C298" s="5">
        <v>3642.1098389580593</v>
      </c>
      <c r="D298" s="46">
        <v>3618.7320821095013</v>
      </c>
      <c r="E298" s="5">
        <v>1046.7073533351886</v>
      </c>
      <c r="F298" s="46">
        <v>1105.6529649310198</v>
      </c>
      <c r="G298" s="41">
        <v>3490</v>
      </c>
      <c r="H298" s="29">
        <v>1025</v>
      </c>
      <c r="I298" s="29"/>
      <c r="J298" s="7">
        <v>16253583.152239487</v>
      </c>
      <c r="K298" s="47">
        <v>13629365.801517067</v>
      </c>
      <c r="L298" s="7">
        <v>7446957.8956652675</v>
      </c>
      <c r="M298" s="47">
        <v>12245677.867362596</v>
      </c>
      <c r="N298" s="29">
        <f t="shared" si="19"/>
        <v>23700541.047904752</v>
      </c>
      <c r="O298" s="29">
        <f t="shared" si="20"/>
        <v>25875043.668879665</v>
      </c>
      <c r="P298" s="43">
        <f t="shared" si="21"/>
        <v>23.700541047904753</v>
      </c>
      <c r="Q298" s="43">
        <f t="shared" si="22"/>
        <v>25.875043668879666</v>
      </c>
      <c r="R298" s="29"/>
      <c r="S298" s="10"/>
    </row>
    <row r="299" spans="1:19" x14ac:dyDescent="0.55000000000000004">
      <c r="A299" s="3" t="s">
        <v>13</v>
      </c>
      <c r="B299" s="3">
        <v>2044</v>
      </c>
      <c r="C299" s="5">
        <v>3637.9547509236572</v>
      </c>
      <c r="D299" s="46">
        <v>3614.1026332354504</v>
      </c>
      <c r="E299" s="5">
        <v>1048.3208788382235</v>
      </c>
      <c r="F299" s="46">
        <v>1105.0012188997384</v>
      </c>
      <c r="G299" s="41">
        <v>3490</v>
      </c>
      <c r="H299" s="29">
        <v>1025</v>
      </c>
      <c r="I299" s="29"/>
      <c r="J299" s="7">
        <v>15762889.387996493</v>
      </c>
      <c r="K299" s="47">
        <v>13147709.573135354</v>
      </c>
      <c r="L299" s="7">
        <v>7562112.9248168021</v>
      </c>
      <c r="M299" s="47">
        <v>12186180.387019569</v>
      </c>
      <c r="N299" s="29">
        <f t="shared" si="19"/>
        <v>23325002.312813297</v>
      </c>
      <c r="O299" s="29">
        <f t="shared" si="20"/>
        <v>25333889.960154921</v>
      </c>
      <c r="P299" s="43">
        <f t="shared" si="21"/>
        <v>23.325002312813297</v>
      </c>
      <c r="Q299" s="43">
        <f t="shared" si="22"/>
        <v>25.33388996015492</v>
      </c>
      <c r="R299" s="29"/>
      <c r="S299" s="10"/>
    </row>
    <row r="300" spans="1:19" x14ac:dyDescent="0.55000000000000004">
      <c r="A300" s="3" t="s">
        <v>14</v>
      </c>
      <c r="B300" s="3">
        <v>2044</v>
      </c>
      <c r="C300" s="5">
        <v>3635.9426239122213</v>
      </c>
      <c r="D300" s="46">
        <v>3611.8891530161122</v>
      </c>
      <c r="E300" s="5">
        <v>1048.9661569111458</v>
      </c>
      <c r="F300" s="46">
        <v>1103.8256703826908</v>
      </c>
      <c r="G300" s="41">
        <v>3490</v>
      </c>
      <c r="H300" s="29">
        <v>1025</v>
      </c>
      <c r="I300" s="29"/>
      <c r="J300" s="7">
        <v>15529073.356266091</v>
      </c>
      <c r="K300" s="47">
        <v>12921410.316820949</v>
      </c>
      <c r="L300" s="7">
        <v>7608408.0662202686</v>
      </c>
      <c r="M300" s="47">
        <v>12079341.244446408</v>
      </c>
      <c r="N300" s="29">
        <f t="shared" si="19"/>
        <v>23137481.422486357</v>
      </c>
      <c r="O300" s="29">
        <f t="shared" si="20"/>
        <v>25000751.561267357</v>
      </c>
      <c r="P300" s="43">
        <f t="shared" si="21"/>
        <v>23.137481422486356</v>
      </c>
      <c r="Q300" s="43">
        <f t="shared" si="22"/>
        <v>25.000751561267357</v>
      </c>
      <c r="R300" s="29"/>
      <c r="S300" s="10"/>
    </row>
    <row r="301" spans="1:19" x14ac:dyDescent="0.55000000000000004">
      <c r="A301" s="3" t="s">
        <v>15</v>
      </c>
      <c r="B301" s="3">
        <v>2044</v>
      </c>
      <c r="C301" s="5">
        <v>3634.2675304664235</v>
      </c>
      <c r="D301" s="46">
        <v>3610.0399615512565</v>
      </c>
      <c r="E301" s="5">
        <v>1053.3561685580853</v>
      </c>
      <c r="F301" s="46">
        <v>1103.1114475684794</v>
      </c>
      <c r="G301" s="41">
        <v>3490</v>
      </c>
      <c r="H301" s="29">
        <v>1025</v>
      </c>
      <c r="I301" s="29"/>
      <c r="J301" s="7">
        <v>15336303.946529018</v>
      </c>
      <c r="K301" s="47">
        <v>12734327.715959594</v>
      </c>
      <c r="L301" s="7">
        <v>7927270.7721634582</v>
      </c>
      <c r="M301" s="47">
        <v>12014682.692023911</v>
      </c>
      <c r="N301" s="29">
        <f t="shared" si="19"/>
        <v>23263574.718692474</v>
      </c>
      <c r="O301" s="29">
        <f t="shared" si="20"/>
        <v>24749010.407983504</v>
      </c>
      <c r="P301" s="43">
        <f t="shared" si="21"/>
        <v>23.263574718692475</v>
      </c>
      <c r="Q301" s="43">
        <f t="shared" si="22"/>
        <v>24.749010407983505</v>
      </c>
      <c r="R301" s="29"/>
      <c r="S301" s="10"/>
    </row>
    <row r="302" spans="1:19" x14ac:dyDescent="0.55000000000000004">
      <c r="A302" s="3" t="s">
        <v>16</v>
      </c>
      <c r="B302" s="3">
        <v>2044</v>
      </c>
      <c r="C302" s="5">
        <v>3631.8127809354041</v>
      </c>
      <c r="D302" s="46">
        <v>3607.297567178965</v>
      </c>
      <c r="E302" s="5">
        <v>1055.2651459775295</v>
      </c>
      <c r="F302" s="46">
        <v>1104.534417486009</v>
      </c>
      <c r="G302" s="41">
        <v>3490</v>
      </c>
      <c r="H302" s="29">
        <v>1025</v>
      </c>
      <c r="I302" s="29"/>
      <c r="J302" s="7">
        <v>15056867.427932916</v>
      </c>
      <c r="K302" s="47">
        <v>12460219.137523023</v>
      </c>
      <c r="L302" s="7">
        <v>8068105.3169349395</v>
      </c>
      <c r="M302" s="47">
        <v>12143692.920416333</v>
      </c>
      <c r="N302" s="29">
        <f t="shared" si="19"/>
        <v>23124972.744867854</v>
      </c>
      <c r="O302" s="29">
        <f t="shared" si="20"/>
        <v>24603912.057939358</v>
      </c>
      <c r="P302" s="43">
        <f t="shared" si="21"/>
        <v>23.124972744867854</v>
      </c>
      <c r="Q302" s="43">
        <f t="shared" si="22"/>
        <v>24.603912057939358</v>
      </c>
      <c r="R302" s="29"/>
      <c r="S302" s="10"/>
    </row>
    <row r="303" spans="1:19" x14ac:dyDescent="0.55000000000000004">
      <c r="A303" s="3" t="s">
        <v>17</v>
      </c>
      <c r="B303" s="3">
        <v>2044</v>
      </c>
      <c r="C303" s="5">
        <v>3628.3538347877488</v>
      </c>
      <c r="D303" s="46">
        <v>3603.394505071738</v>
      </c>
      <c r="E303" s="5">
        <v>1058.4723957466042</v>
      </c>
      <c r="F303" s="46">
        <v>1106.960569021986</v>
      </c>
      <c r="G303" s="41">
        <v>3490</v>
      </c>
      <c r="H303" s="29">
        <v>1025</v>
      </c>
      <c r="I303" s="29"/>
      <c r="J303" s="7">
        <v>14669318.091152474</v>
      </c>
      <c r="K303" s="47">
        <v>12076914.424026156</v>
      </c>
      <c r="L303" s="7">
        <v>8307672.1601446401</v>
      </c>
      <c r="M303" s="47">
        <v>12365568.971592994</v>
      </c>
      <c r="N303" s="29">
        <f t="shared" si="19"/>
        <v>22976990.251297116</v>
      </c>
      <c r="O303" s="29">
        <f t="shared" si="20"/>
        <v>24442483.39561915</v>
      </c>
      <c r="P303" s="43">
        <f t="shared" si="21"/>
        <v>22.976990251297117</v>
      </c>
      <c r="Q303" s="43">
        <f t="shared" si="22"/>
        <v>24.442483395619149</v>
      </c>
      <c r="R303" s="29"/>
      <c r="S303" s="10"/>
    </row>
    <row r="304" spans="1:19" x14ac:dyDescent="0.55000000000000004">
      <c r="A304" s="3" t="s">
        <v>6</v>
      </c>
      <c r="B304" s="3">
        <v>2045</v>
      </c>
      <c r="C304" s="5">
        <v>3623.7470549686909</v>
      </c>
      <c r="D304" s="46">
        <v>3598.1398220946376</v>
      </c>
      <c r="E304" s="5">
        <v>1060.7470222306465</v>
      </c>
      <c r="F304" s="46">
        <v>1111.1267757806797</v>
      </c>
      <c r="G304" s="41">
        <v>3490</v>
      </c>
      <c r="H304" s="29">
        <v>1025</v>
      </c>
      <c r="I304" s="29"/>
      <c r="J304" s="7">
        <v>14164431.730426472</v>
      </c>
      <c r="K304" s="47">
        <v>11573491.29144969</v>
      </c>
      <c r="L304" s="7">
        <v>8479846.3917522077</v>
      </c>
      <c r="M304" s="47">
        <v>12752788.149959212</v>
      </c>
      <c r="N304" s="29">
        <f t="shared" si="19"/>
        <v>22644278.122178681</v>
      </c>
      <c r="O304" s="29">
        <f t="shared" si="20"/>
        <v>24326279.441408902</v>
      </c>
      <c r="P304" s="43">
        <f t="shared" si="21"/>
        <v>22.64427812217868</v>
      </c>
      <c r="Q304" s="43">
        <f t="shared" si="22"/>
        <v>24.326279441408904</v>
      </c>
      <c r="R304" s="29"/>
      <c r="S304" s="10"/>
    </row>
    <row r="305" spans="1:19" x14ac:dyDescent="0.55000000000000004">
      <c r="A305" s="3" t="s">
        <v>7</v>
      </c>
      <c r="B305" s="3">
        <v>2045</v>
      </c>
      <c r="C305" s="5">
        <v>3620.3310953450341</v>
      </c>
      <c r="D305" s="46">
        <v>3594.2430803331549</v>
      </c>
      <c r="E305" s="5">
        <v>1062.9121813311883</v>
      </c>
      <c r="F305" s="46">
        <v>1112.1865049926466</v>
      </c>
      <c r="G305" s="41">
        <v>3490</v>
      </c>
      <c r="H305" s="29">
        <v>1025</v>
      </c>
      <c r="I305" s="29"/>
      <c r="J305" s="7">
        <v>13798357.779614614</v>
      </c>
      <c r="K305" s="47">
        <v>11209008.415747667</v>
      </c>
      <c r="L305" s="7">
        <v>8645470.0134885088</v>
      </c>
      <c r="M305" s="47">
        <v>12852534.713434799</v>
      </c>
      <c r="N305" s="29">
        <f t="shared" si="19"/>
        <v>22443827.793103121</v>
      </c>
      <c r="O305" s="29">
        <f t="shared" si="20"/>
        <v>24061543.129182465</v>
      </c>
      <c r="P305" s="43">
        <f t="shared" si="21"/>
        <v>22.443827793103122</v>
      </c>
      <c r="Q305" s="43">
        <f t="shared" si="22"/>
        <v>24.061543129182464</v>
      </c>
      <c r="R305" s="29"/>
      <c r="S305" s="10"/>
    </row>
    <row r="306" spans="1:19" x14ac:dyDescent="0.55000000000000004">
      <c r="A306" s="3" t="s">
        <v>8</v>
      </c>
      <c r="B306" s="3">
        <v>2045</v>
      </c>
      <c r="C306" s="5">
        <v>3618.3971551916275</v>
      </c>
      <c r="D306" s="46">
        <v>3592.0533702821012</v>
      </c>
      <c r="E306" s="5">
        <v>1063.6100350470419</v>
      </c>
      <c r="F306" s="46">
        <v>1112.4172943889234</v>
      </c>
      <c r="G306" s="41">
        <v>3490</v>
      </c>
      <c r="H306" s="29">
        <v>1025</v>
      </c>
      <c r="I306" s="29"/>
      <c r="J306" s="7">
        <v>13594135.108402031</v>
      </c>
      <c r="K306" s="47">
        <v>11007420.811931239</v>
      </c>
      <c r="L306" s="7">
        <v>8699210.5049306899</v>
      </c>
      <c r="M306" s="47">
        <v>12874316.099687153</v>
      </c>
      <c r="N306" s="29">
        <f t="shared" si="19"/>
        <v>22293345.613332719</v>
      </c>
      <c r="O306" s="29">
        <f t="shared" si="20"/>
        <v>23881736.911618393</v>
      </c>
      <c r="P306" s="43">
        <f t="shared" si="21"/>
        <v>22.293345613332718</v>
      </c>
      <c r="Q306" s="43">
        <f t="shared" si="22"/>
        <v>23.881736911618393</v>
      </c>
      <c r="R306" s="29"/>
      <c r="S306" s="10"/>
    </row>
    <row r="307" spans="1:19" x14ac:dyDescent="0.55000000000000004">
      <c r="A307" s="3" t="s">
        <v>9</v>
      </c>
      <c r="B307" s="3">
        <v>2045</v>
      </c>
      <c r="C307" s="5">
        <v>3617.8236394149058</v>
      </c>
      <c r="D307" s="46">
        <v>3591.4400443485574</v>
      </c>
      <c r="E307" s="5">
        <v>1061.1476363453753</v>
      </c>
      <c r="F307" s="46">
        <v>1110.6045862526469</v>
      </c>
      <c r="G307" s="41">
        <v>3490</v>
      </c>
      <c r="H307" s="29">
        <v>1025</v>
      </c>
      <c r="I307" s="29"/>
      <c r="J307" s="7">
        <v>13533958.659708261</v>
      </c>
      <c r="K307" s="47">
        <v>10951378.221683597</v>
      </c>
      <c r="L307" s="7">
        <v>8510362.6531521417</v>
      </c>
      <c r="M307" s="47">
        <v>12703813.408174476</v>
      </c>
      <c r="N307" s="29">
        <f t="shared" si="19"/>
        <v>22044321.312860403</v>
      </c>
      <c r="O307" s="29">
        <f t="shared" si="20"/>
        <v>23655191.629858073</v>
      </c>
      <c r="P307" s="43">
        <f t="shared" si="21"/>
        <v>22.044321312860404</v>
      </c>
      <c r="Q307" s="43">
        <f t="shared" si="22"/>
        <v>23.655191629858074</v>
      </c>
      <c r="R307" s="29"/>
      <c r="S307" s="10"/>
    </row>
    <row r="308" spans="1:19" x14ac:dyDescent="0.55000000000000004">
      <c r="A308" s="3" t="s">
        <v>10</v>
      </c>
      <c r="B308" s="3">
        <v>2045</v>
      </c>
      <c r="C308" s="5">
        <v>3629.5822491408385</v>
      </c>
      <c r="D308" s="46">
        <v>3604.9479541671458</v>
      </c>
      <c r="E308" s="5">
        <v>1058.4501725596738</v>
      </c>
      <c r="F308" s="46">
        <v>1109.0593911627793</v>
      </c>
      <c r="G308" s="41">
        <v>3490</v>
      </c>
      <c r="H308" s="29">
        <v>1025</v>
      </c>
      <c r="I308" s="29"/>
      <c r="J308" s="7">
        <v>14806116.268976444</v>
      </c>
      <c r="K308" s="47">
        <v>12228503.945948921</v>
      </c>
      <c r="L308" s="7">
        <v>8306000.9764874671</v>
      </c>
      <c r="M308" s="47">
        <v>12559607.250991421</v>
      </c>
      <c r="N308" s="29">
        <f t="shared" si="19"/>
        <v>23112117.245463911</v>
      </c>
      <c r="O308" s="29">
        <f t="shared" si="20"/>
        <v>24788111.19694034</v>
      </c>
      <c r="P308" s="43">
        <f t="shared" si="21"/>
        <v>23.11211724546391</v>
      </c>
      <c r="Q308" s="43">
        <f t="shared" si="22"/>
        <v>24.788111196940338</v>
      </c>
      <c r="R308" s="29"/>
      <c r="S308" s="10"/>
    </row>
    <row r="309" spans="1:19" x14ac:dyDescent="0.55000000000000004">
      <c r="A309" s="3" t="s">
        <v>11</v>
      </c>
      <c r="B309" s="3">
        <v>2045</v>
      </c>
      <c r="C309" s="5">
        <v>3638.5631494406525</v>
      </c>
      <c r="D309" s="46">
        <v>3615.2303514612418</v>
      </c>
      <c r="E309" s="5">
        <v>1056.6743156299642</v>
      </c>
      <c r="F309" s="46">
        <v>1107.9186278085829</v>
      </c>
      <c r="G309" s="41">
        <v>3490</v>
      </c>
      <c r="H309" s="29">
        <v>1025</v>
      </c>
      <c r="I309" s="29"/>
      <c r="J309" s="7">
        <v>15834073.218157699</v>
      </c>
      <c r="K309" s="47">
        <v>13264002.914377326</v>
      </c>
      <c r="L309" s="7">
        <v>8172908.9186205212</v>
      </c>
      <c r="M309" s="47">
        <v>12453890.062814776</v>
      </c>
      <c r="N309" s="29">
        <f t="shared" si="19"/>
        <v>24006982.136778221</v>
      </c>
      <c r="O309" s="29">
        <f t="shared" si="20"/>
        <v>25717892.977192104</v>
      </c>
      <c r="P309" s="43">
        <f t="shared" si="21"/>
        <v>24.00698213677822</v>
      </c>
      <c r="Q309" s="43">
        <f t="shared" si="22"/>
        <v>25.717892977192104</v>
      </c>
      <c r="R309" s="29"/>
      <c r="S309" s="10"/>
    </row>
    <row r="310" spans="1:19" x14ac:dyDescent="0.55000000000000004">
      <c r="A310" s="3" t="s">
        <v>12</v>
      </c>
      <c r="B310" s="3">
        <v>2045</v>
      </c>
      <c r="C310" s="5">
        <v>3640.733665907047</v>
      </c>
      <c r="D310" s="46">
        <v>3617.773803465554</v>
      </c>
      <c r="E310" s="5">
        <v>1056.7886082095417</v>
      </c>
      <c r="F310" s="46">
        <v>1107.2856537179559</v>
      </c>
      <c r="G310" s="41">
        <v>3490</v>
      </c>
      <c r="H310" s="29">
        <v>1025</v>
      </c>
      <c r="I310" s="29"/>
      <c r="J310" s="7">
        <v>16089870.027184628</v>
      </c>
      <c r="K310" s="47">
        <v>13528738.691868596</v>
      </c>
      <c r="L310" s="7">
        <v>8181439.716760193</v>
      </c>
      <c r="M310" s="47">
        <v>12395503.015556665</v>
      </c>
      <c r="N310" s="29">
        <f t="shared" si="19"/>
        <v>24271309.74394482</v>
      </c>
      <c r="O310" s="29">
        <f t="shared" si="20"/>
        <v>25924241.707425259</v>
      </c>
      <c r="P310" s="43">
        <f t="shared" si="21"/>
        <v>24.271309743944819</v>
      </c>
      <c r="Q310" s="43">
        <f t="shared" si="22"/>
        <v>25.92424170742526</v>
      </c>
      <c r="R310" s="29"/>
      <c r="S310" s="10"/>
    </row>
    <row r="311" spans="1:19" x14ac:dyDescent="0.55000000000000004">
      <c r="A311" s="3" t="s">
        <v>13</v>
      </c>
      <c r="B311" s="3">
        <v>2045</v>
      </c>
      <c r="C311" s="5">
        <v>3636.1569044266303</v>
      </c>
      <c r="D311" s="46">
        <v>3612.6757652999772</v>
      </c>
      <c r="E311" s="5">
        <v>1056.4017837916099</v>
      </c>
      <c r="F311" s="46">
        <v>1106.3877018450009</v>
      </c>
      <c r="G311" s="41">
        <v>3490</v>
      </c>
      <c r="H311" s="29">
        <v>1025</v>
      </c>
      <c r="I311" s="29"/>
      <c r="J311" s="7">
        <v>15553865.482381742</v>
      </c>
      <c r="K311" s="47">
        <v>13001539.148882732</v>
      </c>
      <c r="L311" s="7">
        <v>8152582.856799108</v>
      </c>
      <c r="M311" s="47">
        <v>12312952.81273734</v>
      </c>
      <c r="N311" s="29">
        <f t="shared" si="19"/>
        <v>23706448.339180849</v>
      </c>
      <c r="O311" s="29">
        <f t="shared" si="20"/>
        <v>25314491.96162007</v>
      </c>
      <c r="P311" s="43">
        <f t="shared" si="21"/>
        <v>23.706448339180849</v>
      </c>
      <c r="Q311" s="43">
        <f t="shared" si="22"/>
        <v>25.314491961620071</v>
      </c>
      <c r="R311" s="29"/>
      <c r="S311" s="10"/>
    </row>
    <row r="312" spans="1:19" x14ac:dyDescent="0.55000000000000004">
      <c r="A312" s="3" t="s">
        <v>14</v>
      </c>
      <c r="B312" s="3">
        <v>2045</v>
      </c>
      <c r="C312" s="5">
        <v>3633.1938038633416</v>
      </c>
      <c r="D312" s="46">
        <v>3609.3928188302139</v>
      </c>
      <c r="E312" s="5">
        <v>1056.883451166321</v>
      </c>
      <c r="F312" s="46">
        <v>1105.5789786490002</v>
      </c>
      <c r="G312" s="41">
        <v>3490</v>
      </c>
      <c r="H312" s="29">
        <v>1025</v>
      </c>
      <c r="I312" s="29"/>
      <c r="J312" s="7">
        <v>15213626.360989431</v>
      </c>
      <c r="K312" s="47">
        <v>12669290.618671723</v>
      </c>
      <c r="L312" s="7">
        <v>8188518.795054201</v>
      </c>
      <c r="M312" s="47">
        <v>12238912.70970729</v>
      </c>
      <c r="N312" s="29">
        <f t="shared" si="19"/>
        <v>23402145.156043634</v>
      </c>
      <c r="O312" s="29">
        <f t="shared" si="20"/>
        <v>24908203.328379013</v>
      </c>
      <c r="P312" s="43">
        <f t="shared" si="21"/>
        <v>23.402145156043634</v>
      </c>
      <c r="Q312" s="43">
        <f t="shared" si="22"/>
        <v>24.908203328379013</v>
      </c>
      <c r="R312" s="29"/>
      <c r="S312" s="10"/>
    </row>
    <row r="313" spans="1:19" x14ac:dyDescent="0.55000000000000004">
      <c r="A313" s="3" t="s">
        <v>15</v>
      </c>
      <c r="B313" s="3">
        <v>2045</v>
      </c>
      <c r="C313" s="5">
        <v>3636.0897085826236</v>
      </c>
      <c r="D313" s="46">
        <v>3612.732189060333</v>
      </c>
      <c r="E313" s="5">
        <v>1059.8054721459025</v>
      </c>
      <c r="F313" s="46">
        <v>1105.0020445297155</v>
      </c>
      <c r="G313" s="41">
        <v>3490</v>
      </c>
      <c r="H313" s="29">
        <v>1025</v>
      </c>
      <c r="I313" s="29"/>
      <c r="J313" s="7">
        <v>15546085.509932971</v>
      </c>
      <c r="K313" s="47">
        <v>13007300.43912171</v>
      </c>
      <c r="L313" s="7">
        <v>8408354.4603306632</v>
      </c>
      <c r="M313" s="47">
        <v>12186255.720619572</v>
      </c>
      <c r="N313" s="29">
        <f t="shared" si="19"/>
        <v>23954439.970263634</v>
      </c>
      <c r="O313" s="29">
        <f t="shared" si="20"/>
        <v>25193556.159741282</v>
      </c>
      <c r="P313" s="43">
        <f t="shared" si="21"/>
        <v>23.954439970263635</v>
      </c>
      <c r="Q313" s="43">
        <f t="shared" si="22"/>
        <v>25.193556159741281</v>
      </c>
      <c r="R313" s="29"/>
      <c r="S313" s="10"/>
    </row>
    <row r="314" spans="1:19" x14ac:dyDescent="0.55000000000000004">
      <c r="A314" s="3" t="s">
        <v>16</v>
      </c>
      <c r="B314" s="3">
        <v>2045</v>
      </c>
      <c r="C314" s="5">
        <v>3633.9255591214028</v>
      </c>
      <c r="D314" s="46">
        <v>3610.3301059171708</v>
      </c>
      <c r="E314" s="5">
        <v>1061.3100700826546</v>
      </c>
      <c r="F314" s="46">
        <v>1105.6605919468373</v>
      </c>
      <c r="G314" s="41">
        <v>3490</v>
      </c>
      <c r="H314" s="29">
        <v>1025</v>
      </c>
      <c r="I314" s="29"/>
      <c r="J314" s="7">
        <v>15297147.517473539</v>
      </c>
      <c r="K314" s="47">
        <v>12763571.302768352</v>
      </c>
      <c r="L314" s="7">
        <v>8522756.3473065533</v>
      </c>
      <c r="M314" s="47">
        <v>12246375.266434899</v>
      </c>
      <c r="N314" s="29">
        <f t="shared" si="19"/>
        <v>23819903.864780091</v>
      </c>
      <c r="O314" s="29">
        <f t="shared" si="20"/>
        <v>25009946.56920325</v>
      </c>
      <c r="P314" s="43">
        <f t="shared" si="21"/>
        <v>23.819903864780091</v>
      </c>
      <c r="Q314" s="43">
        <f t="shared" si="22"/>
        <v>25.009946569203251</v>
      </c>
      <c r="R314" s="29"/>
      <c r="S314" s="10"/>
    </row>
    <row r="315" spans="1:19" x14ac:dyDescent="0.55000000000000004">
      <c r="A315" s="3" t="s">
        <v>17</v>
      </c>
      <c r="B315" s="3">
        <v>2045</v>
      </c>
      <c r="C315" s="5">
        <v>3630.6713269483475</v>
      </c>
      <c r="D315" s="46">
        <v>3606.6770716746614</v>
      </c>
      <c r="E315" s="5">
        <v>1063.5340603899128</v>
      </c>
      <c r="F315" s="46">
        <v>1107.5120631192462</v>
      </c>
      <c r="G315" s="41">
        <v>3490</v>
      </c>
      <c r="H315" s="29">
        <v>1025</v>
      </c>
      <c r="I315" s="29"/>
      <c r="J315" s="7">
        <v>14928174.090872748</v>
      </c>
      <c r="K315" s="47">
        <v>12398745.832683649</v>
      </c>
      <c r="L315" s="7">
        <v>8693346.7808934804</v>
      </c>
      <c r="M315" s="47">
        <v>12416359.425838606</v>
      </c>
      <c r="N315" s="29">
        <f t="shared" si="19"/>
        <v>23621520.871766228</v>
      </c>
      <c r="O315" s="29">
        <f t="shared" si="20"/>
        <v>24815105.258522257</v>
      </c>
      <c r="P315" s="43">
        <f t="shared" si="21"/>
        <v>23.621520871766229</v>
      </c>
      <c r="Q315" s="43">
        <f t="shared" si="22"/>
        <v>24.815105258522259</v>
      </c>
      <c r="R315" s="29"/>
      <c r="S315" s="10"/>
    </row>
    <row r="316" spans="1:19" x14ac:dyDescent="0.55000000000000004">
      <c r="A316" s="3" t="s">
        <v>6</v>
      </c>
      <c r="B316" s="3">
        <v>2046</v>
      </c>
      <c r="C316" s="5">
        <v>3626.2292363547772</v>
      </c>
      <c r="D316" s="46">
        <v>3599.3122751530345</v>
      </c>
      <c r="E316" s="5">
        <v>1066.3259921429401</v>
      </c>
      <c r="F316" s="46">
        <v>1113.1145633304602</v>
      </c>
      <c r="G316" s="41">
        <v>3490</v>
      </c>
      <c r="H316" s="29">
        <v>1025</v>
      </c>
      <c r="I316" s="29"/>
      <c r="J316" s="7">
        <v>14434872.868127624</v>
      </c>
      <c r="K316" s="47">
        <v>11684604.165729208</v>
      </c>
      <c r="L316" s="7">
        <v>8910051.4665207621</v>
      </c>
      <c r="M316" s="47">
        <v>12940258.112420319</v>
      </c>
      <c r="N316" s="29">
        <f t="shared" si="19"/>
        <v>23344924.334648386</v>
      </c>
      <c r="O316" s="29">
        <f t="shared" si="20"/>
        <v>24624862.278149527</v>
      </c>
      <c r="P316" s="43">
        <f t="shared" si="21"/>
        <v>23.344924334648386</v>
      </c>
      <c r="Q316" s="43">
        <f t="shared" si="22"/>
        <v>24.624862278149525</v>
      </c>
      <c r="R316" s="29"/>
      <c r="S316" s="10"/>
    </row>
    <row r="317" spans="1:19" x14ac:dyDescent="0.55000000000000004">
      <c r="A317" s="3" t="s">
        <v>7</v>
      </c>
      <c r="B317" s="3">
        <v>2046</v>
      </c>
      <c r="C317" s="5">
        <v>3622.2295814752865</v>
      </c>
      <c r="D317" s="46">
        <v>3592.5030653332292</v>
      </c>
      <c r="E317" s="5">
        <v>1067.9181455001242</v>
      </c>
      <c r="F317" s="46">
        <v>1115.8416643160845</v>
      </c>
      <c r="G317" s="41">
        <v>3490</v>
      </c>
      <c r="H317" s="29">
        <v>1025</v>
      </c>
      <c r="I317" s="29"/>
      <c r="J317" s="7">
        <v>14000937.999002818</v>
      </c>
      <c r="K317" s="47">
        <v>11048622.84223908</v>
      </c>
      <c r="L317" s="7">
        <v>9034890.9621297717</v>
      </c>
      <c r="M317" s="47">
        <v>13199976.363289066</v>
      </c>
      <c r="N317" s="29">
        <f t="shared" si="19"/>
        <v>23035828.96113259</v>
      </c>
      <c r="O317" s="29">
        <f t="shared" si="20"/>
        <v>24248599.205528148</v>
      </c>
      <c r="P317" s="43">
        <f t="shared" si="21"/>
        <v>23.035828961132591</v>
      </c>
      <c r="Q317" s="43">
        <f t="shared" si="22"/>
        <v>24.248599205528148</v>
      </c>
      <c r="R317" s="29"/>
      <c r="S317" s="10"/>
    </row>
    <row r="318" spans="1:19" x14ac:dyDescent="0.55000000000000004">
      <c r="A318" s="3" t="s">
        <v>8</v>
      </c>
      <c r="B318" s="3">
        <v>2046</v>
      </c>
      <c r="C318" s="5">
        <v>3619.1535980611166</v>
      </c>
      <c r="D318" s="46">
        <v>3586.5547995660431</v>
      </c>
      <c r="E318" s="5">
        <v>1068.2162457033869</v>
      </c>
      <c r="F318" s="46">
        <v>1117.6985966115219</v>
      </c>
      <c r="G318" s="41">
        <v>3490</v>
      </c>
      <c r="H318" s="29">
        <v>1025</v>
      </c>
      <c r="I318" s="29"/>
      <c r="J318" s="7">
        <v>13673779.318630505</v>
      </c>
      <c r="K318" s="47">
        <v>10511511.534400625</v>
      </c>
      <c r="L318" s="7">
        <v>9058372.4863409642</v>
      </c>
      <c r="M318" s="47">
        <v>13378515.671037197</v>
      </c>
      <c r="N318" s="29">
        <f t="shared" si="19"/>
        <v>22732151.804971471</v>
      </c>
      <c r="O318" s="29">
        <f t="shared" si="20"/>
        <v>23890027.205437824</v>
      </c>
      <c r="P318" s="43">
        <f t="shared" si="21"/>
        <v>22.732151804971473</v>
      </c>
      <c r="Q318" s="43">
        <f t="shared" si="22"/>
        <v>23.890027205437825</v>
      </c>
      <c r="R318" s="29"/>
      <c r="S318" s="10"/>
    </row>
    <row r="319" spans="1:19" x14ac:dyDescent="0.55000000000000004">
      <c r="A319" s="3" t="s">
        <v>9</v>
      </c>
      <c r="B319" s="3">
        <v>2046</v>
      </c>
      <c r="C319" s="5">
        <v>3617.3420329035371</v>
      </c>
      <c r="D319" s="46">
        <v>3582.2312952343555</v>
      </c>
      <c r="E319" s="5">
        <v>1064.7834409341183</v>
      </c>
      <c r="F319" s="46">
        <v>1118.2907398705408</v>
      </c>
      <c r="G319" s="41">
        <v>3490</v>
      </c>
      <c r="H319" s="29">
        <v>1025</v>
      </c>
      <c r="I319" s="29"/>
      <c r="J319" s="7">
        <v>13483555.36990444</v>
      </c>
      <c r="K319" s="47">
        <v>10131908.290180307</v>
      </c>
      <c r="L319" s="7">
        <v>8789976.0100315362</v>
      </c>
      <c r="M319" s="47">
        <v>13435701.520243729</v>
      </c>
      <c r="N319" s="29">
        <f t="shared" si="19"/>
        <v>22273531.379935976</v>
      </c>
      <c r="O319" s="29">
        <f t="shared" si="20"/>
        <v>23567609.810424037</v>
      </c>
      <c r="P319" s="43">
        <f t="shared" si="21"/>
        <v>22.273531379935974</v>
      </c>
      <c r="Q319" s="43">
        <f t="shared" si="22"/>
        <v>23.567609810424038</v>
      </c>
      <c r="R319" s="29"/>
      <c r="S319" s="10"/>
    </row>
    <row r="320" spans="1:19" x14ac:dyDescent="0.55000000000000004">
      <c r="A320" s="3" t="s">
        <v>10</v>
      </c>
      <c r="B320" s="3">
        <v>2046</v>
      </c>
      <c r="C320" s="5">
        <v>3631.4212495613265</v>
      </c>
      <c r="D320" s="46">
        <v>3597.1814542708594</v>
      </c>
      <c r="E320" s="5">
        <v>1062.0155150222238</v>
      </c>
      <c r="F320" s="46">
        <v>1118.3021650230194</v>
      </c>
      <c r="G320" s="41">
        <v>3490</v>
      </c>
      <c r="H320" s="29">
        <v>1025</v>
      </c>
      <c r="I320" s="29"/>
      <c r="J320" s="7">
        <v>15012627.72158986</v>
      </c>
      <c r="K320" s="47">
        <v>11483166.864901477</v>
      </c>
      <c r="L320" s="7">
        <v>8576667.0713032354</v>
      </c>
      <c r="M320" s="47">
        <v>13436806.047773594</v>
      </c>
      <c r="N320" s="29">
        <f t="shared" si="19"/>
        <v>23589294.792893097</v>
      </c>
      <c r="O320" s="29">
        <f t="shared" si="20"/>
        <v>24919972.912675072</v>
      </c>
      <c r="P320" s="43">
        <f t="shared" si="21"/>
        <v>23.589294792893096</v>
      </c>
      <c r="Q320" s="43">
        <f t="shared" si="22"/>
        <v>24.919972912675071</v>
      </c>
      <c r="R320" s="29"/>
      <c r="S320" s="10"/>
    </row>
    <row r="321" spans="1:19" x14ac:dyDescent="0.55000000000000004">
      <c r="A321" s="3" t="s">
        <v>11</v>
      </c>
      <c r="B321" s="3">
        <v>2046</v>
      </c>
      <c r="C321" s="5">
        <v>3654.0382345930784</v>
      </c>
      <c r="D321" s="46">
        <v>3622.3170584730265</v>
      </c>
      <c r="E321" s="5">
        <v>1059.3412732230829</v>
      </c>
      <c r="F321" s="46">
        <v>1118.2662427402402</v>
      </c>
      <c r="G321" s="41">
        <v>3490</v>
      </c>
      <c r="H321" s="29">
        <v>1025</v>
      </c>
      <c r="I321" s="29"/>
      <c r="J321" s="7">
        <v>17723625.171941217</v>
      </c>
      <c r="K321" s="47">
        <v>14010323.673769942</v>
      </c>
      <c r="L321" s="7">
        <v>8373224.604736153</v>
      </c>
      <c r="M321" s="47">
        <v>13433333.258212136</v>
      </c>
      <c r="N321" s="29">
        <f t="shared" si="19"/>
        <v>26096849.77667737</v>
      </c>
      <c r="O321" s="29">
        <f t="shared" si="20"/>
        <v>27443656.931982078</v>
      </c>
      <c r="P321" s="43">
        <f t="shared" si="21"/>
        <v>26.09684977667737</v>
      </c>
      <c r="Q321" s="43">
        <f t="shared" si="22"/>
        <v>27.443656931982076</v>
      </c>
      <c r="R321" s="29"/>
      <c r="S321" s="10"/>
    </row>
    <row r="322" spans="1:19" x14ac:dyDescent="0.55000000000000004">
      <c r="A322" s="3" t="s">
        <v>12</v>
      </c>
      <c r="B322" s="3">
        <v>2046</v>
      </c>
      <c r="C322" s="5">
        <v>3662.9593406897538</v>
      </c>
      <c r="D322" s="46">
        <v>3631.0424666147396</v>
      </c>
      <c r="E322" s="5">
        <v>1059.7125949978526</v>
      </c>
      <c r="F322" s="46">
        <v>1119.5845734545542</v>
      </c>
      <c r="G322" s="41">
        <v>3490</v>
      </c>
      <c r="H322" s="29">
        <v>1025</v>
      </c>
      <c r="I322" s="29"/>
      <c r="J322" s="7">
        <v>18883205.585559241</v>
      </c>
      <c r="K322" s="47">
        <v>14969920.201934583</v>
      </c>
      <c r="L322" s="7">
        <v>8401319.9451373573</v>
      </c>
      <c r="M322" s="47">
        <v>13561069.773337821</v>
      </c>
      <c r="N322" s="29">
        <f t="shared" si="19"/>
        <v>27284525.530696601</v>
      </c>
      <c r="O322" s="29">
        <f t="shared" si="20"/>
        <v>28530989.975272402</v>
      </c>
      <c r="P322" s="43">
        <f t="shared" si="21"/>
        <v>27.284525530696602</v>
      </c>
      <c r="Q322" s="43">
        <f t="shared" si="22"/>
        <v>28.530989975272401</v>
      </c>
      <c r="R322" s="29"/>
      <c r="S322" s="10"/>
    </row>
    <row r="323" spans="1:19" x14ac:dyDescent="0.55000000000000004">
      <c r="A323" s="3" t="s">
        <v>13</v>
      </c>
      <c r="B323" s="3">
        <v>2046</v>
      </c>
      <c r="C323" s="5">
        <v>3661.1471420382727</v>
      </c>
      <c r="D323" s="46">
        <v>3626.8407349447157</v>
      </c>
      <c r="E323" s="5">
        <v>1060.0907749514188</v>
      </c>
      <c r="F323" s="46">
        <v>1121.2533283462044</v>
      </c>
      <c r="G323" s="41">
        <v>3490</v>
      </c>
      <c r="H323" s="29">
        <v>1025</v>
      </c>
      <c r="I323" s="29"/>
      <c r="J323" s="7">
        <v>18643259.072370201</v>
      </c>
      <c r="K323" s="47">
        <v>14502068.590684872</v>
      </c>
      <c r="L323" s="7">
        <v>8429979.6343117189</v>
      </c>
      <c r="M323" s="47">
        <v>13723600.449853498</v>
      </c>
      <c r="N323" s="29">
        <f t="shared" si="19"/>
        <v>27073238.706681922</v>
      </c>
      <c r="O323" s="29">
        <f t="shared" si="20"/>
        <v>28225669.040538371</v>
      </c>
      <c r="P323" s="43">
        <f t="shared" si="21"/>
        <v>27.073238706681924</v>
      </c>
      <c r="Q323" s="43">
        <f t="shared" si="22"/>
        <v>28.225669040538371</v>
      </c>
      <c r="R323" s="29"/>
      <c r="S323" s="10"/>
    </row>
    <row r="324" spans="1:19" x14ac:dyDescent="0.55000000000000004">
      <c r="A324" s="3" t="s">
        <v>14</v>
      </c>
      <c r="B324" s="3">
        <v>2046</v>
      </c>
      <c r="C324" s="5">
        <v>3658.8839037677108</v>
      </c>
      <c r="D324" s="46">
        <v>3622.5331103413155</v>
      </c>
      <c r="E324" s="5">
        <v>1060.5505727604821</v>
      </c>
      <c r="F324" s="46">
        <v>1122.0395668765721</v>
      </c>
      <c r="G324" s="41">
        <v>3490</v>
      </c>
      <c r="H324" s="29">
        <v>1025</v>
      </c>
      <c r="I324" s="29"/>
      <c r="J324" s="7">
        <v>18346913.443666756</v>
      </c>
      <c r="K324" s="47">
        <v>14033514.576244058</v>
      </c>
      <c r="L324" s="7">
        <v>8464896.5870726798</v>
      </c>
      <c r="M324" s="47">
        <v>13800516.508246286</v>
      </c>
      <c r="N324" s="29">
        <f t="shared" si="19"/>
        <v>26811810.030739434</v>
      </c>
      <c r="O324" s="29">
        <f t="shared" si="20"/>
        <v>27834031.084490344</v>
      </c>
      <c r="P324" s="43">
        <f t="shared" si="21"/>
        <v>26.811810030739434</v>
      </c>
      <c r="Q324" s="43">
        <f t="shared" si="22"/>
        <v>27.834031084490345</v>
      </c>
      <c r="R324" s="29"/>
      <c r="S324" s="10"/>
    </row>
    <row r="325" spans="1:19" x14ac:dyDescent="0.55000000000000004">
      <c r="A325" s="3" t="s">
        <v>15</v>
      </c>
      <c r="B325" s="3">
        <v>2046</v>
      </c>
      <c r="C325" s="5">
        <v>3658.3382452870351</v>
      </c>
      <c r="D325" s="46">
        <v>3621.9594664446945</v>
      </c>
      <c r="E325" s="5">
        <v>1062.7595631643699</v>
      </c>
      <c r="F325" s="46">
        <v>1120.881160931147</v>
      </c>
      <c r="G325" s="41">
        <v>3490</v>
      </c>
      <c r="H325" s="29">
        <v>1025</v>
      </c>
      <c r="I325" s="29"/>
      <c r="J325" s="7">
        <v>18275977.302419707</v>
      </c>
      <c r="K325" s="47">
        <v>13971968.817349879</v>
      </c>
      <c r="L325" s="7">
        <v>8633742.833550185</v>
      </c>
      <c r="M325" s="47">
        <v>13687266.329320027</v>
      </c>
      <c r="N325" s="29">
        <f t="shared" si="19"/>
        <v>26909720.135969892</v>
      </c>
      <c r="O325" s="29">
        <f t="shared" si="20"/>
        <v>27659235.146669906</v>
      </c>
      <c r="P325" s="43">
        <f t="shared" si="21"/>
        <v>26.909720135969891</v>
      </c>
      <c r="Q325" s="43">
        <f t="shared" si="22"/>
        <v>27.659235146669907</v>
      </c>
      <c r="R325" s="29"/>
      <c r="S325" s="10"/>
    </row>
    <row r="326" spans="1:19" x14ac:dyDescent="0.55000000000000004">
      <c r="A326" s="3" t="s">
        <v>16</v>
      </c>
      <c r="B326" s="3">
        <v>2046</v>
      </c>
      <c r="C326" s="5">
        <v>3657.5595007127458</v>
      </c>
      <c r="D326" s="46">
        <v>3621.0983527315125</v>
      </c>
      <c r="E326" s="5">
        <v>1062.4446904952833</v>
      </c>
      <c r="F326" s="46">
        <v>1120.8500797660795</v>
      </c>
      <c r="G326" s="41">
        <v>3490</v>
      </c>
      <c r="H326" s="29">
        <v>1025</v>
      </c>
      <c r="I326" s="29"/>
      <c r="J326" s="7">
        <v>18175057.13169777</v>
      </c>
      <c r="K326" s="47">
        <v>13879960.060163379</v>
      </c>
      <c r="L326" s="7">
        <v>8609559.0795585122</v>
      </c>
      <c r="M326" s="47">
        <v>13684236.276267456</v>
      </c>
      <c r="N326" s="29">
        <f t="shared" si="19"/>
        <v>26784616.211256281</v>
      </c>
      <c r="O326" s="29">
        <f t="shared" si="20"/>
        <v>27564196.336430833</v>
      </c>
      <c r="P326" s="43">
        <f t="shared" si="21"/>
        <v>26.784616211256282</v>
      </c>
      <c r="Q326" s="43">
        <f t="shared" si="22"/>
        <v>27.564196336430832</v>
      </c>
      <c r="R326" s="29"/>
      <c r="S326" s="10"/>
    </row>
    <row r="327" spans="1:19" x14ac:dyDescent="0.55000000000000004">
      <c r="A327" s="3" t="s">
        <v>17</v>
      </c>
      <c r="B327" s="3">
        <v>2046</v>
      </c>
      <c r="C327" s="5">
        <v>3654.5911800969943</v>
      </c>
      <c r="D327" s="46">
        <v>3617.5558290389317</v>
      </c>
      <c r="E327" s="5">
        <v>1064.8079131050856</v>
      </c>
      <c r="F327" s="46">
        <v>1122.7713383921334</v>
      </c>
      <c r="G327" s="41">
        <v>3490</v>
      </c>
      <c r="H327" s="29">
        <v>1025</v>
      </c>
      <c r="I327" s="29"/>
      <c r="J327" s="7">
        <v>17793992.47064184</v>
      </c>
      <c r="K327" s="47">
        <v>13505907.392141392</v>
      </c>
      <c r="L327" s="7">
        <v>8791873.5821683332</v>
      </c>
      <c r="M327" s="47">
        <v>13872341.600550048</v>
      </c>
      <c r="N327" s="29">
        <f t="shared" si="19"/>
        <v>26585866.052810173</v>
      </c>
      <c r="O327" s="29">
        <f t="shared" si="20"/>
        <v>27378248.992691442</v>
      </c>
      <c r="P327" s="43">
        <f t="shared" si="21"/>
        <v>26.585866052810175</v>
      </c>
      <c r="Q327" s="43">
        <f t="shared" si="22"/>
        <v>27.378248992691443</v>
      </c>
      <c r="R327" s="29"/>
      <c r="S327" s="10"/>
    </row>
    <row r="328" spans="1:19" x14ac:dyDescent="0.55000000000000004">
      <c r="A328" s="3" t="s">
        <v>6</v>
      </c>
      <c r="B328" s="3">
        <v>2047</v>
      </c>
      <c r="C328" s="5">
        <v>3651.2275358809516</v>
      </c>
      <c r="D328" s="46">
        <v>3613.475939596166</v>
      </c>
      <c r="E328" s="5">
        <v>1067.7019903796529</v>
      </c>
      <c r="F328" s="46">
        <v>1125.8023082214195</v>
      </c>
      <c r="G328" s="41">
        <v>3490</v>
      </c>
      <c r="H328" s="29">
        <v>1025</v>
      </c>
      <c r="I328" s="29"/>
      <c r="J328" s="7">
        <v>17369020.660441197</v>
      </c>
      <c r="K328" s="47">
        <v>13083368.400474265</v>
      </c>
      <c r="L328" s="7">
        <v>9017892.5234558955</v>
      </c>
      <c r="M328" s="47">
        <v>14172231.00797488</v>
      </c>
      <c r="N328" s="29">
        <f t="shared" si="19"/>
        <v>26386913.183897093</v>
      </c>
      <c r="O328" s="29">
        <f t="shared" si="20"/>
        <v>27255599.408449143</v>
      </c>
      <c r="P328" s="43">
        <f t="shared" si="21"/>
        <v>26.386913183897093</v>
      </c>
      <c r="Q328" s="43">
        <f t="shared" si="22"/>
        <v>27.255599408449143</v>
      </c>
      <c r="R328" s="29"/>
      <c r="S328" s="10"/>
    </row>
    <row r="329" spans="1:19" x14ac:dyDescent="0.55000000000000004">
      <c r="A329" s="3" t="s">
        <v>7</v>
      </c>
      <c r="B329" s="3">
        <v>2047</v>
      </c>
      <c r="C329" s="5">
        <v>3648.2255649942754</v>
      </c>
      <c r="D329" s="46">
        <v>3609.82691355731</v>
      </c>
      <c r="E329" s="5">
        <v>1068.9362719699623</v>
      </c>
      <c r="F329" s="46">
        <v>1126.5766652475234</v>
      </c>
      <c r="G329" s="41">
        <v>3490</v>
      </c>
      <c r="H329" s="29">
        <v>1025</v>
      </c>
      <c r="I329" s="29"/>
      <c r="J329" s="7">
        <v>16995873.019490235</v>
      </c>
      <c r="K329" s="47">
        <v>12712900.274183137</v>
      </c>
      <c r="L329" s="7">
        <v>9115203.4856270179</v>
      </c>
      <c r="M329" s="47">
        <v>14249512.734051105</v>
      </c>
      <c r="N329" s="29">
        <f t="shared" si="19"/>
        <v>26111076.505117252</v>
      </c>
      <c r="O329" s="29">
        <f t="shared" si="20"/>
        <v>26962413.00823424</v>
      </c>
      <c r="P329" s="43">
        <f t="shared" si="21"/>
        <v>26.111076505117254</v>
      </c>
      <c r="Q329" s="43">
        <f t="shared" si="22"/>
        <v>26.96241300823424</v>
      </c>
      <c r="R329" s="29"/>
      <c r="S329" s="10"/>
    </row>
    <row r="330" spans="1:19" x14ac:dyDescent="0.55000000000000004">
      <c r="A330" s="3" t="s">
        <v>8</v>
      </c>
      <c r="B330" s="3">
        <v>2047</v>
      </c>
      <c r="C330" s="5">
        <v>3645.2857311979224</v>
      </c>
      <c r="D330" s="46">
        <v>3606.2602006417656</v>
      </c>
      <c r="E330" s="5">
        <v>1069.6877973523729</v>
      </c>
      <c r="F330" s="46">
        <v>1126.685100662887</v>
      </c>
      <c r="G330" s="41">
        <v>3490</v>
      </c>
      <c r="H330" s="29">
        <v>1025</v>
      </c>
      <c r="I330" s="29"/>
      <c r="J330" s="7">
        <v>16636058.265007287</v>
      </c>
      <c r="K330" s="47">
        <v>12357561.758406302</v>
      </c>
      <c r="L330" s="7">
        <v>9174731.5978843085</v>
      </c>
      <c r="M330" s="47">
        <v>14260364.01136999</v>
      </c>
      <c r="N330" s="29">
        <f t="shared" si="19"/>
        <v>25810789.862891596</v>
      </c>
      <c r="O330" s="29">
        <f t="shared" si="20"/>
        <v>26617925.769776292</v>
      </c>
      <c r="P330" s="43">
        <f t="shared" si="21"/>
        <v>25.810789862891596</v>
      </c>
      <c r="Q330" s="43">
        <f t="shared" si="22"/>
        <v>26.617925769776292</v>
      </c>
      <c r="R330" s="29"/>
      <c r="S330" s="10"/>
    </row>
    <row r="331" spans="1:19" x14ac:dyDescent="0.55000000000000004">
      <c r="A331" s="3" t="s">
        <v>9</v>
      </c>
      <c r="B331" s="3">
        <v>2047</v>
      </c>
      <c r="C331" s="5">
        <v>3649.640197965206</v>
      </c>
      <c r="D331" s="46">
        <v>3611.672826868773</v>
      </c>
      <c r="E331" s="5">
        <v>1067.9325225915243</v>
      </c>
      <c r="F331" s="46">
        <v>1125.155928087034</v>
      </c>
      <c r="G331" s="41">
        <v>3490</v>
      </c>
      <c r="H331" s="29">
        <v>1025</v>
      </c>
      <c r="I331" s="29"/>
      <c r="J331" s="7">
        <v>17170988.371830694</v>
      </c>
      <c r="K331" s="47">
        <v>12899435.815917229</v>
      </c>
      <c r="L331" s="7">
        <v>9036021.5765974633</v>
      </c>
      <c r="M331" s="47">
        <v>14107926.244012475</v>
      </c>
      <c r="N331" s="29">
        <f t="shared" si="19"/>
        <v>26207009.948428158</v>
      </c>
      <c r="O331" s="29">
        <f t="shared" si="20"/>
        <v>27007362.059929706</v>
      </c>
      <c r="P331" s="43">
        <f t="shared" si="21"/>
        <v>26.207009948428158</v>
      </c>
      <c r="Q331" s="43">
        <f t="shared" si="22"/>
        <v>27.007362059929704</v>
      </c>
      <c r="R331" s="29"/>
      <c r="S331" s="10"/>
    </row>
    <row r="332" spans="1:19" x14ac:dyDescent="0.55000000000000004">
      <c r="A332" s="3" t="s">
        <v>10</v>
      </c>
      <c r="B332" s="3">
        <v>2047</v>
      </c>
      <c r="C332" s="5">
        <v>3658.8416067343737</v>
      </c>
      <c r="D332" s="46">
        <v>3622.9479809861764</v>
      </c>
      <c r="E332" s="5">
        <v>1064.8007933336669</v>
      </c>
      <c r="F332" s="46">
        <v>1123.1071116158514</v>
      </c>
      <c r="G332" s="41">
        <v>3490</v>
      </c>
      <c r="H332" s="29">
        <v>1025</v>
      </c>
      <c r="I332" s="29"/>
      <c r="J332" s="7">
        <v>18341410.761204321</v>
      </c>
      <c r="K332" s="47">
        <v>14078153.072825206</v>
      </c>
      <c r="L332" s="7">
        <v>8791321.5150925368</v>
      </c>
      <c r="M332" s="47">
        <v>13905362.91080674</v>
      </c>
      <c r="N332" s="29">
        <f t="shared" si="19"/>
        <v>27132732.276296858</v>
      </c>
      <c r="O332" s="29">
        <f t="shared" si="20"/>
        <v>27983515.983631946</v>
      </c>
      <c r="P332" s="43">
        <f t="shared" si="21"/>
        <v>27.132732276296856</v>
      </c>
      <c r="Q332" s="43">
        <f t="shared" si="22"/>
        <v>27.983515983631946</v>
      </c>
      <c r="R332" s="29"/>
      <c r="S332" s="10"/>
    </row>
    <row r="333" spans="1:19" x14ac:dyDescent="0.55000000000000004">
      <c r="A333" s="3" t="s">
        <v>11</v>
      </c>
      <c r="B333" s="3">
        <v>2047</v>
      </c>
      <c r="C333" s="5">
        <v>3661.8470445350931</v>
      </c>
      <c r="D333" s="46">
        <v>3626.6829625553532</v>
      </c>
      <c r="E333" s="5">
        <v>1061.6218651228855</v>
      </c>
      <c r="F333" s="46">
        <v>1120.6493752024187</v>
      </c>
      <c r="G333" s="41">
        <v>3490</v>
      </c>
      <c r="H333" s="29">
        <v>1025</v>
      </c>
      <c r="I333" s="29"/>
      <c r="J333" s="7">
        <v>18735648.699689917</v>
      </c>
      <c r="K333" s="47">
        <v>14484710.286235796</v>
      </c>
      <c r="L333" s="7">
        <v>8546565.8072958291</v>
      </c>
      <c r="M333" s="47">
        <v>13664669.909483464</v>
      </c>
      <c r="N333" s="29">
        <f t="shared" si="19"/>
        <v>27282214.506985746</v>
      </c>
      <c r="O333" s="29">
        <f t="shared" si="20"/>
        <v>28149380.195719261</v>
      </c>
      <c r="P333" s="43">
        <f t="shared" si="21"/>
        <v>27.282214506985746</v>
      </c>
      <c r="Q333" s="43">
        <f t="shared" si="22"/>
        <v>28.14938019571926</v>
      </c>
      <c r="R333" s="29"/>
      <c r="S333" s="10"/>
    </row>
    <row r="334" spans="1:19" x14ac:dyDescent="0.55000000000000004">
      <c r="A334" s="3" t="s">
        <v>12</v>
      </c>
      <c r="B334" s="3">
        <v>2047</v>
      </c>
      <c r="C334" s="5">
        <v>3660.8963773971009</v>
      </c>
      <c r="D334" s="46">
        <v>3625.6750437602786</v>
      </c>
      <c r="E334" s="5">
        <v>1062.8674289751611</v>
      </c>
      <c r="F334" s="46">
        <v>1120.3079375411537</v>
      </c>
      <c r="G334" s="41">
        <v>3490</v>
      </c>
      <c r="H334" s="29">
        <v>1025</v>
      </c>
      <c r="I334" s="29"/>
      <c r="J334" s="7">
        <v>18610241.295386333</v>
      </c>
      <c r="K334" s="47">
        <v>14374166.43252825</v>
      </c>
      <c r="L334" s="7">
        <v>8642031.2424513847</v>
      </c>
      <c r="M334" s="47">
        <v>13631411.351339839</v>
      </c>
      <c r="N334" s="29">
        <f t="shared" si="19"/>
        <v>27252272.537837718</v>
      </c>
      <c r="O334" s="29">
        <f t="shared" si="20"/>
        <v>28005577.783868089</v>
      </c>
      <c r="P334" s="43">
        <f t="shared" si="21"/>
        <v>27.252272537837719</v>
      </c>
      <c r="Q334" s="43">
        <f t="shared" si="22"/>
        <v>28.005577783868091</v>
      </c>
      <c r="R334" s="29"/>
      <c r="S334" s="10"/>
    </row>
    <row r="335" spans="1:19" x14ac:dyDescent="0.55000000000000004">
      <c r="A335" s="3" t="s">
        <v>13</v>
      </c>
      <c r="B335" s="3">
        <v>2047</v>
      </c>
      <c r="C335" s="5">
        <v>3656.5597453368173</v>
      </c>
      <c r="D335" s="46">
        <v>3620.5760993920353</v>
      </c>
      <c r="E335" s="5">
        <v>1062.0108846740477</v>
      </c>
      <c r="F335" s="46">
        <v>1119.004577987941</v>
      </c>
      <c r="G335" s="41">
        <v>3490</v>
      </c>
      <c r="H335" s="29">
        <v>1025</v>
      </c>
      <c r="I335" s="29"/>
      <c r="J335" s="7">
        <v>18046078.177207604</v>
      </c>
      <c r="K335" s="47">
        <v>13824371.013370467</v>
      </c>
      <c r="L335" s="7">
        <v>8576312.2014190238</v>
      </c>
      <c r="M335" s="47">
        <v>13504791.309328329</v>
      </c>
      <c r="N335" s="29">
        <f t="shared" si="19"/>
        <v>26622390.37862663</v>
      </c>
      <c r="O335" s="29">
        <f t="shared" si="20"/>
        <v>27329162.322698794</v>
      </c>
      <c r="P335" s="43">
        <f t="shared" si="21"/>
        <v>26.62239037862663</v>
      </c>
      <c r="Q335" s="43">
        <f t="shared" si="22"/>
        <v>27.329162322698796</v>
      </c>
      <c r="R335" s="29"/>
      <c r="S335" s="10"/>
    </row>
    <row r="336" spans="1:19" x14ac:dyDescent="0.55000000000000004">
      <c r="A336" s="3" t="s">
        <v>14</v>
      </c>
      <c r="B336" s="3">
        <v>2047</v>
      </c>
      <c r="C336" s="5">
        <v>3654.9493355009604</v>
      </c>
      <c r="D336" s="46">
        <v>3618.7522327848856</v>
      </c>
      <c r="E336" s="5">
        <v>1061.7114238726194</v>
      </c>
      <c r="F336" s="46">
        <v>1117.5082915722637</v>
      </c>
      <c r="G336" s="41">
        <v>3490</v>
      </c>
      <c r="H336" s="29">
        <v>1025</v>
      </c>
      <c r="I336" s="29"/>
      <c r="J336" s="7">
        <v>17839667.01931138</v>
      </c>
      <c r="K336" s="47">
        <v>13631487.065532824</v>
      </c>
      <c r="L336" s="7">
        <v>8553413.4693004768</v>
      </c>
      <c r="M336" s="47">
        <v>13360155.577509768</v>
      </c>
      <c r="N336" s="29">
        <f t="shared" si="19"/>
        <v>26393080.488611855</v>
      </c>
      <c r="O336" s="29">
        <f t="shared" si="20"/>
        <v>26991642.643042594</v>
      </c>
      <c r="P336" s="43">
        <f t="shared" si="21"/>
        <v>26.393080488611854</v>
      </c>
      <c r="Q336" s="43">
        <f t="shared" si="22"/>
        <v>26.991642643042596</v>
      </c>
      <c r="R336" s="29"/>
      <c r="S336" s="10"/>
    </row>
    <row r="337" spans="1:19" x14ac:dyDescent="0.55000000000000004">
      <c r="A337" s="3" t="s">
        <v>15</v>
      </c>
      <c r="B337" s="3">
        <v>2047</v>
      </c>
      <c r="C337" s="5">
        <v>3654.1546096169141</v>
      </c>
      <c r="D337" s="46">
        <v>3617.8756886462857</v>
      </c>
      <c r="E337" s="5">
        <v>1064.6973763138219</v>
      </c>
      <c r="F337" s="46">
        <v>1116.5056040209274</v>
      </c>
      <c r="G337" s="41">
        <v>3490</v>
      </c>
      <c r="H337" s="29">
        <v>1025</v>
      </c>
      <c r="I337" s="29"/>
      <c r="J337" s="7">
        <v>17738428.780205727</v>
      </c>
      <c r="K337" s="47">
        <v>13539410.45339166</v>
      </c>
      <c r="L337" s="7">
        <v>8783302.5593737513</v>
      </c>
      <c r="M337" s="47">
        <v>13263652.642290711</v>
      </c>
      <c r="N337" s="29">
        <f t="shared" ref="N337:N400" si="23">L337+J337</f>
        <v>26521731.339579478</v>
      </c>
      <c r="O337" s="29">
        <f t="shared" ref="O337:O400" si="24">M337+K337</f>
        <v>26803063.095682371</v>
      </c>
      <c r="P337" s="43">
        <f t="shared" ref="P337:P400" si="25">N337/1000000</f>
        <v>26.521731339579478</v>
      </c>
      <c r="Q337" s="43">
        <f t="shared" ref="Q337:Q400" si="26">O337/1000000</f>
        <v>26.803063095682372</v>
      </c>
      <c r="R337" s="29"/>
      <c r="S337" s="10"/>
    </row>
    <row r="338" spans="1:19" x14ac:dyDescent="0.55000000000000004">
      <c r="A338" s="3" t="s">
        <v>16</v>
      </c>
      <c r="B338" s="3">
        <v>2047</v>
      </c>
      <c r="C338" s="5">
        <v>3653.1584063626829</v>
      </c>
      <c r="D338" s="46">
        <v>3616.7503436184925</v>
      </c>
      <c r="E338" s="5">
        <v>1064.9094477599144</v>
      </c>
      <c r="F338" s="46">
        <v>1116.8765671931778</v>
      </c>
      <c r="G338" s="41">
        <v>3490</v>
      </c>
      <c r="H338" s="29">
        <v>1025</v>
      </c>
      <c r="I338" s="29"/>
      <c r="J338" s="7">
        <v>17612085.634373423</v>
      </c>
      <c r="K338" s="47">
        <v>13421801.780517327</v>
      </c>
      <c r="L338" s="7">
        <v>8799746.5793037657</v>
      </c>
      <c r="M338" s="47">
        <v>13299319.141322434</v>
      </c>
      <c r="N338" s="29">
        <f t="shared" si="23"/>
        <v>26411832.21367719</v>
      </c>
      <c r="O338" s="29">
        <f t="shared" si="24"/>
        <v>26721120.921839759</v>
      </c>
      <c r="P338" s="43">
        <f t="shared" si="25"/>
        <v>26.41183221367719</v>
      </c>
      <c r="Q338" s="43">
        <f t="shared" si="26"/>
        <v>26.721120921839759</v>
      </c>
      <c r="R338" s="29"/>
      <c r="S338" s="10"/>
    </row>
    <row r="339" spans="1:19" x14ac:dyDescent="0.55000000000000004">
      <c r="A339" s="3" t="s">
        <v>17</v>
      </c>
      <c r="B339" s="3">
        <v>2047</v>
      </c>
      <c r="C339" s="5">
        <v>3650.652559953226</v>
      </c>
      <c r="D339" s="46">
        <v>3613.7712043999313</v>
      </c>
      <c r="E339" s="5">
        <v>1066.0082897647171</v>
      </c>
      <c r="F339" s="46">
        <v>1118.33083795633</v>
      </c>
      <c r="G339" s="41">
        <v>3490</v>
      </c>
      <c r="H339" s="29">
        <v>1025</v>
      </c>
      <c r="I339" s="29"/>
      <c r="J339" s="7">
        <v>17297099.644096032</v>
      </c>
      <c r="K339" s="47">
        <v>13113666.450529279</v>
      </c>
      <c r="L339" s="7">
        <v>8885245.2648291141</v>
      </c>
      <c r="M339" s="47">
        <v>13439578.00589524</v>
      </c>
      <c r="N339" s="29">
        <f t="shared" si="23"/>
        <v>26182344.908925146</v>
      </c>
      <c r="O339" s="29">
        <f t="shared" si="24"/>
        <v>26553244.456424519</v>
      </c>
      <c r="P339" s="43">
        <f t="shared" si="25"/>
        <v>26.182344908925145</v>
      </c>
      <c r="Q339" s="43">
        <f t="shared" si="26"/>
        <v>26.553244456424519</v>
      </c>
      <c r="R339" s="29"/>
      <c r="S339" s="10"/>
    </row>
    <row r="340" spans="1:19" x14ac:dyDescent="0.55000000000000004">
      <c r="A340" s="3" t="s">
        <v>6</v>
      </c>
      <c r="B340" s="3">
        <v>2048</v>
      </c>
      <c r="C340" s="5">
        <v>3647.3969894538996</v>
      </c>
      <c r="D340" s="46">
        <v>3606.3878506649025</v>
      </c>
      <c r="E340" s="5">
        <v>1068.7657755309128</v>
      </c>
      <c r="F340" s="46">
        <v>1124.9176407283032</v>
      </c>
      <c r="G340" s="41">
        <v>3490</v>
      </c>
      <c r="H340" s="29">
        <v>1025</v>
      </c>
      <c r="I340" s="29"/>
      <c r="J340" s="7">
        <v>16893892.822924614</v>
      </c>
      <c r="K340" s="47">
        <v>12370158.438846499</v>
      </c>
      <c r="L340" s="7">
        <v>9101734.2669421062</v>
      </c>
      <c r="M340" s="47">
        <v>14084263.201377988</v>
      </c>
      <c r="N340" s="29">
        <f t="shared" si="23"/>
        <v>25995627.08986672</v>
      </c>
      <c r="O340" s="29">
        <f t="shared" si="24"/>
        <v>26454421.640224487</v>
      </c>
      <c r="P340" s="43">
        <f t="shared" si="25"/>
        <v>25.995627089866719</v>
      </c>
      <c r="Q340" s="43">
        <f t="shared" si="26"/>
        <v>26.454421640224485</v>
      </c>
      <c r="R340" s="29"/>
      <c r="S340" s="10"/>
    </row>
    <row r="341" spans="1:19" x14ac:dyDescent="0.55000000000000004">
      <c r="A341" s="3" t="s">
        <v>7</v>
      </c>
      <c r="B341" s="3">
        <v>2048</v>
      </c>
      <c r="C341" s="5">
        <v>3644.9974418199981</v>
      </c>
      <c r="D341" s="46">
        <v>3600.2560307408894</v>
      </c>
      <c r="E341" s="5">
        <v>1069.5829794663534</v>
      </c>
      <c r="F341" s="46">
        <v>1128.4366132893399</v>
      </c>
      <c r="G341" s="41">
        <v>3490</v>
      </c>
      <c r="H341" s="29">
        <v>1025</v>
      </c>
      <c r="I341" s="29"/>
      <c r="J341" s="7">
        <v>16601053.31242948</v>
      </c>
      <c r="K341" s="47">
        <v>11774530.744012235</v>
      </c>
      <c r="L341" s="7">
        <v>9166413.2504498139</v>
      </c>
      <c r="M341" s="47">
        <v>14436238.906946346</v>
      </c>
      <c r="N341" s="29">
        <f t="shared" si="23"/>
        <v>25767466.562879294</v>
      </c>
      <c r="O341" s="29">
        <f t="shared" si="24"/>
        <v>26210769.650958583</v>
      </c>
      <c r="P341" s="43">
        <f t="shared" si="25"/>
        <v>25.767466562879296</v>
      </c>
      <c r="Q341" s="43">
        <f t="shared" si="26"/>
        <v>26.210769650958582</v>
      </c>
      <c r="R341" s="29"/>
      <c r="S341" s="10"/>
    </row>
    <row r="342" spans="1:19" x14ac:dyDescent="0.55000000000000004">
      <c r="A342" s="3" t="s">
        <v>8</v>
      </c>
      <c r="B342" s="3">
        <v>2048</v>
      </c>
      <c r="C342" s="5">
        <v>3644.8515448674243</v>
      </c>
      <c r="D342" s="46">
        <v>3596.6986551554101</v>
      </c>
      <c r="E342" s="5">
        <v>1068.4306321268723</v>
      </c>
      <c r="F342" s="46">
        <v>1131.1533073243706</v>
      </c>
      <c r="G342" s="41">
        <v>3490</v>
      </c>
      <c r="H342" s="29">
        <v>1025</v>
      </c>
      <c r="I342" s="29"/>
      <c r="J342" s="7">
        <v>16583384.50867505</v>
      </c>
      <c r="K342" s="47">
        <v>11437832.593491118</v>
      </c>
      <c r="L342" s="7">
        <v>9075270.4242400657</v>
      </c>
      <c r="M342" s="47">
        <v>14711681.085582003</v>
      </c>
      <c r="N342" s="29">
        <f t="shared" si="23"/>
        <v>25658654.932915114</v>
      </c>
      <c r="O342" s="29">
        <f t="shared" si="24"/>
        <v>26149513.679073121</v>
      </c>
      <c r="P342" s="43">
        <f t="shared" si="25"/>
        <v>25.658654932915113</v>
      </c>
      <c r="Q342" s="43">
        <f t="shared" si="26"/>
        <v>26.14951367907312</v>
      </c>
      <c r="R342" s="29"/>
      <c r="S342" s="10"/>
    </row>
    <row r="343" spans="1:19" x14ac:dyDescent="0.55000000000000004">
      <c r="A343" s="3" t="s">
        <v>9</v>
      </c>
      <c r="B343" s="3">
        <v>2048</v>
      </c>
      <c r="C343" s="5">
        <v>3647.6171129259137</v>
      </c>
      <c r="D343" s="46">
        <v>3597.3240470336964</v>
      </c>
      <c r="E343" s="5">
        <v>1065.4356064866602</v>
      </c>
      <c r="F343" s="46">
        <v>1131.9239630124407</v>
      </c>
      <c r="G343" s="41">
        <v>3490</v>
      </c>
      <c r="H343" s="29">
        <v>1025</v>
      </c>
      <c r="I343" s="29"/>
      <c r="J343" s="7">
        <v>16920941.851917792</v>
      </c>
      <c r="K343" s="47">
        <v>11496577.785542643</v>
      </c>
      <c r="L343" s="7">
        <v>8840632.0482729655</v>
      </c>
      <c r="M343" s="47">
        <v>14790390.737841344</v>
      </c>
      <c r="N343" s="29">
        <f t="shared" si="23"/>
        <v>25761573.900190756</v>
      </c>
      <c r="O343" s="29">
        <f t="shared" si="24"/>
        <v>26286968.523383986</v>
      </c>
      <c r="P343" s="43">
        <f t="shared" si="25"/>
        <v>25.761573900190754</v>
      </c>
      <c r="Q343" s="43">
        <f t="shared" si="26"/>
        <v>26.286968523383987</v>
      </c>
      <c r="R343" s="29"/>
      <c r="S343" s="10"/>
    </row>
    <row r="344" spans="1:19" x14ac:dyDescent="0.55000000000000004">
      <c r="A344" s="3" t="s">
        <v>10</v>
      </c>
      <c r="B344" s="3">
        <v>2048</v>
      </c>
      <c r="C344" s="5">
        <v>3665.3098829690275</v>
      </c>
      <c r="D344" s="46">
        <v>3617.4757558382998</v>
      </c>
      <c r="E344" s="5">
        <v>1063.4224813561311</v>
      </c>
      <c r="F344" s="46">
        <v>1132.8581867286964</v>
      </c>
      <c r="G344" s="41">
        <v>3490</v>
      </c>
      <c r="H344" s="29">
        <v>1025</v>
      </c>
      <c r="I344" s="29"/>
      <c r="J344" s="7">
        <v>19198070.533096068</v>
      </c>
      <c r="K344" s="47">
        <v>13497526.672592537</v>
      </c>
      <c r="L344" s="7">
        <v>8684749.0644220989</v>
      </c>
      <c r="M344" s="47">
        <v>14886154.598258253</v>
      </c>
      <c r="N344" s="29">
        <f t="shared" si="23"/>
        <v>27882819.597518168</v>
      </c>
      <c r="O344" s="29">
        <f t="shared" si="24"/>
        <v>28383681.270850793</v>
      </c>
      <c r="P344" s="43">
        <f t="shared" si="25"/>
        <v>27.882819597518168</v>
      </c>
      <c r="Q344" s="43">
        <f t="shared" si="26"/>
        <v>28.383681270850794</v>
      </c>
      <c r="R344" s="29"/>
      <c r="S344" s="10"/>
    </row>
    <row r="345" spans="1:19" x14ac:dyDescent="0.55000000000000004">
      <c r="A345" s="3" t="s">
        <v>11</v>
      </c>
      <c r="B345" s="3">
        <v>2048</v>
      </c>
      <c r="C345" s="5">
        <v>3687.0607858760395</v>
      </c>
      <c r="D345" s="46">
        <v>3642.7881715914459</v>
      </c>
      <c r="E345" s="5">
        <v>1063.8671870341664</v>
      </c>
      <c r="F345" s="46">
        <v>1135.3549814184148</v>
      </c>
      <c r="G345" s="41">
        <v>3490</v>
      </c>
      <c r="H345" s="29">
        <v>1025</v>
      </c>
      <c r="I345" s="29"/>
      <c r="J345" s="7">
        <v>22305313.643530831</v>
      </c>
      <c r="K345" s="47">
        <v>16334735.80195795</v>
      </c>
      <c r="L345" s="7">
        <v>8719057.4952969551</v>
      </c>
      <c r="M345" s="47">
        <v>15143961.781454431</v>
      </c>
      <c r="N345" s="29">
        <f t="shared" si="23"/>
        <v>31024371.138827786</v>
      </c>
      <c r="O345" s="29">
        <f t="shared" si="24"/>
        <v>31478697.583412379</v>
      </c>
      <c r="P345" s="43">
        <f t="shared" si="25"/>
        <v>31.024371138827785</v>
      </c>
      <c r="Q345" s="43">
        <f t="shared" si="26"/>
        <v>31.47869758341238</v>
      </c>
      <c r="R345" s="29"/>
      <c r="S345" s="10"/>
    </row>
    <row r="346" spans="1:19" x14ac:dyDescent="0.55000000000000004">
      <c r="A346" s="3" t="s">
        <v>12</v>
      </c>
      <c r="B346" s="3">
        <v>2048</v>
      </c>
      <c r="C346" s="5">
        <v>3694.4936204057508</v>
      </c>
      <c r="D346" s="46">
        <v>3649.6685448264625</v>
      </c>
      <c r="E346" s="5">
        <v>1063.4042080527538</v>
      </c>
      <c r="F346" s="46">
        <v>1136.9924013546965</v>
      </c>
      <c r="G346" s="41">
        <v>3490</v>
      </c>
      <c r="H346" s="29">
        <v>1025</v>
      </c>
      <c r="I346" s="29"/>
      <c r="J346" s="7">
        <v>23448502.38654685</v>
      </c>
      <c r="K346" s="47">
        <v>17174512.338533837</v>
      </c>
      <c r="L346" s="7">
        <v>8683342.0200620424</v>
      </c>
      <c r="M346" s="47">
        <v>15315671.105963649</v>
      </c>
      <c r="N346" s="29">
        <f t="shared" si="23"/>
        <v>32131844.406608894</v>
      </c>
      <c r="O346" s="29">
        <f t="shared" si="24"/>
        <v>32490183.444497488</v>
      </c>
      <c r="P346" s="43">
        <f t="shared" si="25"/>
        <v>32.131844406608892</v>
      </c>
      <c r="Q346" s="43">
        <f t="shared" si="26"/>
        <v>32.49018344449749</v>
      </c>
      <c r="R346" s="29"/>
      <c r="S346" s="10"/>
    </row>
    <row r="347" spans="1:19" x14ac:dyDescent="0.55000000000000004">
      <c r="A347" s="3" t="s">
        <v>13</v>
      </c>
      <c r="B347" s="3">
        <v>2048</v>
      </c>
      <c r="C347" s="5">
        <v>3693.4508337414318</v>
      </c>
      <c r="D347" s="46">
        <v>3645.6602007402962</v>
      </c>
      <c r="E347" s="5">
        <v>1064.453926208346</v>
      </c>
      <c r="F347" s="46">
        <v>1140.0944255840809</v>
      </c>
      <c r="G347" s="41">
        <v>3490</v>
      </c>
      <c r="H347" s="29">
        <v>1025</v>
      </c>
      <c r="I347" s="29"/>
      <c r="J347" s="7">
        <v>23285603.488930874</v>
      </c>
      <c r="K347" s="47">
        <v>16681579.979916807</v>
      </c>
      <c r="L347" s="7">
        <v>8764432.8100018241</v>
      </c>
      <c r="M347" s="47">
        <v>15645581.875161149</v>
      </c>
      <c r="N347" s="29">
        <f t="shared" si="23"/>
        <v>32050036.298932698</v>
      </c>
      <c r="O347" s="29">
        <f t="shared" si="24"/>
        <v>32327161.855077956</v>
      </c>
      <c r="P347" s="43">
        <f t="shared" si="25"/>
        <v>32.050036298932696</v>
      </c>
      <c r="Q347" s="43">
        <f t="shared" si="26"/>
        <v>32.327161855077954</v>
      </c>
      <c r="R347" s="29"/>
      <c r="S347" s="10"/>
    </row>
    <row r="348" spans="1:19" x14ac:dyDescent="0.55000000000000004">
      <c r="A348" s="3" t="s">
        <v>14</v>
      </c>
      <c r="B348" s="3">
        <v>2048</v>
      </c>
      <c r="C348" s="5">
        <v>3692.3447577464149</v>
      </c>
      <c r="D348" s="46">
        <v>3642.1824842462938</v>
      </c>
      <c r="E348" s="5">
        <v>1064.9487841825799</v>
      </c>
      <c r="F348" s="46">
        <v>1141.4391245573077</v>
      </c>
      <c r="G348" s="41">
        <v>3490</v>
      </c>
      <c r="H348" s="29">
        <v>1025</v>
      </c>
      <c r="I348" s="29"/>
      <c r="J348" s="7">
        <v>23113721.525357377</v>
      </c>
      <c r="K348" s="47">
        <v>16262264.195896897</v>
      </c>
      <c r="L348" s="7">
        <v>8802796.7255172487</v>
      </c>
      <c r="M348" s="47">
        <v>15790225.139864568</v>
      </c>
      <c r="N348" s="29">
        <f t="shared" si="23"/>
        <v>31916518.250874624</v>
      </c>
      <c r="O348" s="29">
        <f t="shared" si="24"/>
        <v>32052489.335761465</v>
      </c>
      <c r="P348" s="43">
        <f t="shared" si="25"/>
        <v>31.916518250874624</v>
      </c>
      <c r="Q348" s="43">
        <f t="shared" si="26"/>
        <v>32.052489335761464</v>
      </c>
      <c r="R348" s="29"/>
      <c r="S348" s="10"/>
    </row>
    <row r="349" spans="1:19" x14ac:dyDescent="0.55000000000000004">
      <c r="A349" s="3" t="s">
        <v>15</v>
      </c>
      <c r="B349" s="3">
        <v>2048</v>
      </c>
      <c r="C349" s="5">
        <v>3691.4940094184371</v>
      </c>
      <c r="D349" s="46">
        <v>3643.6787638677865</v>
      </c>
      <c r="E349" s="5">
        <v>1071.0590234323643</v>
      </c>
      <c r="F349" s="46">
        <v>1140.7829762251904</v>
      </c>
      <c r="G349" s="41">
        <v>3490</v>
      </c>
      <c r="H349" s="29">
        <v>1025</v>
      </c>
      <c r="I349" s="29"/>
      <c r="J349" s="7">
        <v>22982118.692481168</v>
      </c>
      <c r="K349" s="47">
        <v>16441722.111697409</v>
      </c>
      <c r="L349" s="7">
        <v>9283831.6113086138</v>
      </c>
      <c r="M349" s="47">
        <v>15719537.713436011</v>
      </c>
      <c r="N349" s="29">
        <f t="shared" si="23"/>
        <v>32265950.30378978</v>
      </c>
      <c r="O349" s="29">
        <f t="shared" si="24"/>
        <v>32161259.825133421</v>
      </c>
      <c r="P349" s="43">
        <f t="shared" si="25"/>
        <v>32.265950303789779</v>
      </c>
      <c r="Q349" s="43">
        <f t="shared" si="26"/>
        <v>32.161259825133421</v>
      </c>
      <c r="R349" s="29"/>
      <c r="S349" s="10"/>
    </row>
    <row r="350" spans="1:19" x14ac:dyDescent="0.55000000000000004">
      <c r="A350" s="3" t="s">
        <v>16</v>
      </c>
      <c r="B350" s="3">
        <v>2048</v>
      </c>
      <c r="C350" s="5">
        <v>3689.0854958871219</v>
      </c>
      <c r="D350" s="46">
        <v>3642.9344625189883</v>
      </c>
      <c r="E350" s="5">
        <v>1074.660716417711</v>
      </c>
      <c r="F350" s="46">
        <v>1141.0730994821238</v>
      </c>
      <c r="G350" s="41">
        <v>3490</v>
      </c>
      <c r="H350" s="29">
        <v>1025</v>
      </c>
      <c r="I350" s="29"/>
      <c r="J350" s="7">
        <v>22612581.185917862</v>
      </c>
      <c r="K350" s="47">
        <v>16352264.407228459</v>
      </c>
      <c r="L350" s="7">
        <v>9573478.8871480003</v>
      </c>
      <c r="M350" s="47">
        <v>15750760.857975354</v>
      </c>
      <c r="N350" s="29">
        <f t="shared" si="23"/>
        <v>32186060.073065862</v>
      </c>
      <c r="O350" s="29">
        <f t="shared" si="24"/>
        <v>32103025.265203811</v>
      </c>
      <c r="P350" s="43">
        <f t="shared" si="25"/>
        <v>32.18606007306586</v>
      </c>
      <c r="Q350" s="43">
        <f t="shared" si="26"/>
        <v>32.103025265203812</v>
      </c>
      <c r="R350" s="29"/>
      <c r="S350" s="10"/>
    </row>
    <row r="351" spans="1:19" x14ac:dyDescent="0.55000000000000004">
      <c r="A351" s="3" t="s">
        <v>17</v>
      </c>
      <c r="B351" s="3">
        <v>2048</v>
      </c>
      <c r="C351" s="5">
        <v>3685.2155802918683</v>
      </c>
      <c r="D351" s="46">
        <v>3640.1189520652829</v>
      </c>
      <c r="E351" s="5">
        <v>1079.8992066882474</v>
      </c>
      <c r="F351" s="46">
        <v>1142.7465705655134</v>
      </c>
      <c r="G351" s="41">
        <v>3490</v>
      </c>
      <c r="H351" s="29">
        <v>1025</v>
      </c>
      <c r="I351" s="29"/>
      <c r="J351" s="7">
        <v>22028005.846747879</v>
      </c>
      <c r="K351" s="47">
        <v>16017126.866058491</v>
      </c>
      <c r="L351" s="7">
        <v>10002636.345519364</v>
      </c>
      <c r="M351" s="47">
        <v>15931735.359803926</v>
      </c>
      <c r="N351" s="29">
        <f t="shared" si="23"/>
        <v>32030642.192267243</v>
      </c>
      <c r="O351" s="29">
        <f t="shared" si="24"/>
        <v>31948862.225862417</v>
      </c>
      <c r="P351" s="43">
        <f t="shared" si="25"/>
        <v>32.030642192267244</v>
      </c>
      <c r="Q351" s="43">
        <f t="shared" si="26"/>
        <v>31.948862225862417</v>
      </c>
      <c r="R351" s="29"/>
      <c r="S351" s="10"/>
    </row>
    <row r="352" spans="1:19" x14ac:dyDescent="0.55000000000000004">
      <c r="A352" s="3" t="s">
        <v>6</v>
      </c>
      <c r="B352" s="3">
        <v>2049</v>
      </c>
      <c r="C352" s="5">
        <v>3683.0807474003982</v>
      </c>
      <c r="D352" s="46">
        <v>3635.7974930711039</v>
      </c>
      <c r="E352" s="5">
        <v>1080.0942553250293</v>
      </c>
      <c r="F352" s="46">
        <v>1146.0558701059038</v>
      </c>
      <c r="G352" s="41">
        <v>3490</v>
      </c>
      <c r="H352" s="29">
        <v>1025</v>
      </c>
      <c r="I352" s="29"/>
      <c r="J352" s="7">
        <v>21710361.057466317</v>
      </c>
      <c r="K352" s="47">
        <v>15512314.01826882</v>
      </c>
      <c r="L352" s="7">
        <v>10018795.536657929</v>
      </c>
      <c r="M352" s="47">
        <v>16293723.318394624</v>
      </c>
      <c r="N352" s="29">
        <f t="shared" si="23"/>
        <v>31729156.594124246</v>
      </c>
      <c r="O352" s="29">
        <f t="shared" si="24"/>
        <v>31806037.336663444</v>
      </c>
      <c r="P352" s="43">
        <f t="shared" si="25"/>
        <v>31.729156594124248</v>
      </c>
      <c r="Q352" s="43">
        <f t="shared" si="26"/>
        <v>31.806037336663444</v>
      </c>
      <c r="R352" s="29"/>
      <c r="S352" s="10"/>
    </row>
    <row r="353" spans="1:19" x14ac:dyDescent="0.55000000000000004">
      <c r="A353" s="3" t="s">
        <v>7</v>
      </c>
      <c r="B353" s="3">
        <v>2049</v>
      </c>
      <c r="C353" s="5">
        <v>3681.7128805660041</v>
      </c>
      <c r="D353" s="46">
        <v>3632.7402064796229</v>
      </c>
      <c r="E353" s="5">
        <v>1080.3484305745881</v>
      </c>
      <c r="F353" s="46">
        <v>1147.0696236406925</v>
      </c>
      <c r="G353" s="41">
        <v>3490</v>
      </c>
      <c r="H353" s="29">
        <v>1025</v>
      </c>
      <c r="I353" s="29"/>
      <c r="J353" s="7">
        <v>21508664.331848834</v>
      </c>
      <c r="K353" s="47">
        <v>15162012.331401404</v>
      </c>
      <c r="L353" s="7">
        <v>10039876.831856327</v>
      </c>
      <c r="M353" s="47">
        <v>16405772.201408548</v>
      </c>
      <c r="N353" s="29">
        <f t="shared" si="23"/>
        <v>31548541.163705163</v>
      </c>
      <c r="O353" s="29">
        <f t="shared" si="24"/>
        <v>31567784.53280995</v>
      </c>
      <c r="P353" s="43">
        <f t="shared" si="25"/>
        <v>31.548541163705163</v>
      </c>
      <c r="Q353" s="43">
        <f t="shared" si="26"/>
        <v>31.567784532809949</v>
      </c>
      <c r="R353" s="29"/>
      <c r="S353" s="10"/>
    </row>
    <row r="354" spans="1:19" x14ac:dyDescent="0.55000000000000004">
      <c r="A354" s="3" t="s">
        <v>8</v>
      </c>
      <c r="B354" s="3">
        <v>2049</v>
      </c>
      <c r="C354" s="5">
        <v>3680.4356535951424</v>
      </c>
      <c r="D354" s="46">
        <v>3629.5877193939382</v>
      </c>
      <c r="E354" s="5">
        <v>1077.0787666432304</v>
      </c>
      <c r="F354" s="46">
        <v>1146.5999253075208</v>
      </c>
      <c r="G354" s="41">
        <v>3490</v>
      </c>
      <c r="H354" s="29">
        <v>1025</v>
      </c>
      <c r="I354" s="29"/>
      <c r="J354" s="7">
        <v>21321589.073545005</v>
      </c>
      <c r="K354" s="47">
        <v>14806728.061754862</v>
      </c>
      <c r="L354" s="7">
        <v>9770410.5634134375</v>
      </c>
      <c r="M354" s="47">
        <v>16353790.714914447</v>
      </c>
      <c r="N354" s="29">
        <f t="shared" si="23"/>
        <v>31091999.636958443</v>
      </c>
      <c r="O354" s="29">
        <f t="shared" si="24"/>
        <v>31160518.776669309</v>
      </c>
      <c r="P354" s="43">
        <f t="shared" si="25"/>
        <v>31.091999636958441</v>
      </c>
      <c r="Q354" s="43">
        <f t="shared" si="26"/>
        <v>31.16051877666931</v>
      </c>
      <c r="R354" s="29"/>
      <c r="S354" s="10"/>
    </row>
    <row r="355" spans="1:19" x14ac:dyDescent="0.55000000000000004">
      <c r="A355" s="3" t="s">
        <v>9</v>
      </c>
      <c r="B355" s="3">
        <v>2049</v>
      </c>
      <c r="C355" s="5">
        <v>3682.8003744877137</v>
      </c>
      <c r="D355" s="46">
        <v>3632.3747217800733</v>
      </c>
      <c r="E355" s="5">
        <v>1073.891335093095</v>
      </c>
      <c r="F355" s="46">
        <v>1143.5716185195604</v>
      </c>
      <c r="G355" s="41">
        <v>3490</v>
      </c>
      <c r="H355" s="29">
        <v>1025</v>
      </c>
      <c r="I355" s="29"/>
      <c r="J355" s="7">
        <v>21668911.478440806</v>
      </c>
      <c r="K355" s="47">
        <v>15120509.797224386</v>
      </c>
      <c r="L355" s="7">
        <v>9511236.5687146205</v>
      </c>
      <c r="M355" s="47">
        <v>16021454.27750678</v>
      </c>
      <c r="N355" s="29">
        <f t="shared" si="23"/>
        <v>31180148.047155425</v>
      </c>
      <c r="O355" s="29">
        <f t="shared" si="24"/>
        <v>31141964.074731164</v>
      </c>
      <c r="P355" s="43">
        <f t="shared" si="25"/>
        <v>31.180148047155424</v>
      </c>
      <c r="Q355" s="43">
        <f t="shared" si="26"/>
        <v>31.141964074731163</v>
      </c>
      <c r="R355" s="29"/>
      <c r="S355" s="10"/>
    </row>
    <row r="356" spans="1:19" x14ac:dyDescent="0.55000000000000004">
      <c r="A356" s="3" t="s">
        <v>10</v>
      </c>
      <c r="B356" s="3">
        <v>2049</v>
      </c>
      <c r="C356" s="5">
        <v>3687.5268657357865</v>
      </c>
      <c r="D356" s="46">
        <v>3638.2376314290391</v>
      </c>
      <c r="E356" s="5">
        <v>1070.9321946331488</v>
      </c>
      <c r="F356" s="46">
        <v>1141.4282834344074</v>
      </c>
      <c r="G356" s="41">
        <v>3490</v>
      </c>
      <c r="H356" s="29">
        <v>1025</v>
      </c>
      <c r="I356" s="29"/>
      <c r="J356" s="7">
        <v>22375764.40694261</v>
      </c>
      <c r="K356" s="47">
        <v>15795970.728035478</v>
      </c>
      <c r="L356" s="7">
        <v>9273713.9122619666</v>
      </c>
      <c r="M356" s="47">
        <v>15789056.26603831</v>
      </c>
      <c r="N356" s="29">
        <f t="shared" si="23"/>
        <v>31649478.319204576</v>
      </c>
      <c r="O356" s="29">
        <f t="shared" si="24"/>
        <v>31585026.994073786</v>
      </c>
      <c r="P356" s="43">
        <f t="shared" si="25"/>
        <v>31.649478319204576</v>
      </c>
      <c r="Q356" s="43">
        <f t="shared" si="26"/>
        <v>31.585026994073786</v>
      </c>
      <c r="R356" s="29"/>
      <c r="S356" s="10"/>
    </row>
    <row r="357" spans="1:19" x14ac:dyDescent="0.55000000000000004">
      <c r="A357" s="3" t="s">
        <v>11</v>
      </c>
      <c r="B357" s="3">
        <v>2049</v>
      </c>
      <c r="C357" s="5">
        <v>3693.3312467383885</v>
      </c>
      <c r="D357" s="46">
        <v>3645.4796830291621</v>
      </c>
      <c r="E357" s="5">
        <v>1068.6811072733826</v>
      </c>
      <c r="F357" s="46">
        <v>1140.1971843309632</v>
      </c>
      <c r="G357" s="41">
        <v>3490</v>
      </c>
      <c r="H357" s="29">
        <v>1025</v>
      </c>
      <c r="I357" s="29"/>
      <c r="J357" s="7">
        <v>23266986.748747706</v>
      </c>
      <c r="K357" s="47">
        <v>16659609.025156081</v>
      </c>
      <c r="L357" s="7">
        <v>9095045.4745972324</v>
      </c>
      <c r="M357" s="47">
        <v>15656608.552523119</v>
      </c>
      <c r="N357" s="29">
        <f t="shared" si="23"/>
        <v>32362032.223344937</v>
      </c>
      <c r="O357" s="29">
        <f t="shared" si="24"/>
        <v>32316217.577679202</v>
      </c>
      <c r="P357" s="43">
        <f t="shared" si="25"/>
        <v>32.36203222334494</v>
      </c>
      <c r="Q357" s="43">
        <f t="shared" si="26"/>
        <v>32.316217577679204</v>
      </c>
      <c r="R357" s="29"/>
      <c r="S357" s="10"/>
    </row>
    <row r="358" spans="1:19" x14ac:dyDescent="0.55000000000000004">
      <c r="A358" s="3" t="s">
        <v>12</v>
      </c>
      <c r="B358" s="3">
        <v>2049</v>
      </c>
      <c r="C358" s="5">
        <v>3694.5489474512065</v>
      </c>
      <c r="D358" s="46">
        <v>3646.7898448112514</v>
      </c>
      <c r="E358" s="5">
        <v>1068.1423331589165</v>
      </c>
      <c r="F358" s="46">
        <v>1139.6538820703067</v>
      </c>
      <c r="G358" s="41">
        <v>3490</v>
      </c>
      <c r="H358" s="29">
        <v>1025</v>
      </c>
      <c r="I358" s="29"/>
      <c r="J358" s="7">
        <v>23457175.835276358</v>
      </c>
      <c r="K358" s="47">
        <v>16819457.398776308</v>
      </c>
      <c r="L358" s="7">
        <v>9052546.699585788</v>
      </c>
      <c r="M358" s="47">
        <v>15598420.928577257</v>
      </c>
      <c r="N358" s="29">
        <f t="shared" si="23"/>
        <v>32509722.534862146</v>
      </c>
      <c r="O358" s="29">
        <f t="shared" si="24"/>
        <v>32417878.327353567</v>
      </c>
      <c r="P358" s="43">
        <f t="shared" si="25"/>
        <v>32.509722534862149</v>
      </c>
      <c r="Q358" s="43">
        <f t="shared" si="26"/>
        <v>32.41787832735357</v>
      </c>
      <c r="R358" s="29"/>
      <c r="S358" s="10"/>
    </row>
    <row r="359" spans="1:19" x14ac:dyDescent="0.55000000000000004">
      <c r="A359" s="3" t="s">
        <v>13</v>
      </c>
      <c r="B359" s="3">
        <v>2049</v>
      </c>
      <c r="C359" s="5">
        <v>3691.3462425160969</v>
      </c>
      <c r="D359" s="46">
        <v>3642.3985154638376</v>
      </c>
      <c r="E359" s="5">
        <v>1067.7873723656476</v>
      </c>
      <c r="F359" s="46">
        <v>1139.3865789867964</v>
      </c>
      <c r="G359" s="41">
        <v>3490</v>
      </c>
      <c r="H359" s="29">
        <v>1025</v>
      </c>
      <c r="I359" s="29"/>
      <c r="J359" s="7">
        <v>22959338.713344682</v>
      </c>
      <c r="K359" s="47">
        <v>16288079.723324072</v>
      </c>
      <c r="L359" s="7">
        <v>9024606.962834524</v>
      </c>
      <c r="M359" s="47">
        <v>15569848.572483316</v>
      </c>
      <c r="N359" s="29">
        <f t="shared" si="23"/>
        <v>31983945.676179208</v>
      </c>
      <c r="O359" s="29">
        <f t="shared" si="24"/>
        <v>31857928.295807388</v>
      </c>
      <c r="P359" s="43">
        <f t="shared" si="25"/>
        <v>31.983945676179207</v>
      </c>
      <c r="Q359" s="43">
        <f t="shared" si="26"/>
        <v>31.857928295807387</v>
      </c>
      <c r="R359" s="29"/>
      <c r="S359" s="10"/>
    </row>
    <row r="360" spans="1:19" x14ac:dyDescent="0.55000000000000004">
      <c r="A360" s="3" t="s">
        <v>14</v>
      </c>
      <c r="B360" s="3">
        <v>2049</v>
      </c>
      <c r="C360" s="5">
        <v>3689.2513160360454</v>
      </c>
      <c r="D360" s="46">
        <v>3639.5082140281061</v>
      </c>
      <c r="E360" s="5">
        <v>1067.0795277115101</v>
      </c>
      <c r="F360" s="46">
        <v>1137.9843930514041</v>
      </c>
      <c r="G360" s="41">
        <v>3490</v>
      </c>
      <c r="H360" s="29">
        <v>1025</v>
      </c>
      <c r="I360" s="29"/>
      <c r="J360" s="7">
        <v>22637893.280112363</v>
      </c>
      <c r="K360" s="47">
        <v>15945082.233955914</v>
      </c>
      <c r="L360" s="7">
        <v>8969017.7442450821</v>
      </c>
      <c r="M360" s="47">
        <v>15420580.553958857</v>
      </c>
      <c r="N360" s="29">
        <f t="shared" si="23"/>
        <v>31606911.024357446</v>
      </c>
      <c r="O360" s="29">
        <f t="shared" si="24"/>
        <v>31365662.787914772</v>
      </c>
      <c r="P360" s="43">
        <f t="shared" si="25"/>
        <v>31.606911024357444</v>
      </c>
      <c r="Q360" s="43">
        <f t="shared" si="26"/>
        <v>31.365662787914772</v>
      </c>
      <c r="R360" s="29"/>
      <c r="S360" s="10"/>
    </row>
    <row r="361" spans="1:19" x14ac:dyDescent="0.55000000000000004">
      <c r="A361" s="3" t="s">
        <v>15</v>
      </c>
      <c r="B361" s="3">
        <v>2049</v>
      </c>
      <c r="C361" s="5">
        <v>3687.7972516348555</v>
      </c>
      <c r="D361" s="46">
        <v>3637.7441865459491</v>
      </c>
      <c r="E361" s="5">
        <v>1068.373040511176</v>
      </c>
      <c r="F361" s="46">
        <v>1137.0416878562814</v>
      </c>
      <c r="G361" s="41">
        <v>3490</v>
      </c>
      <c r="H361" s="29">
        <v>1025</v>
      </c>
      <c r="I361" s="29"/>
      <c r="J361" s="7">
        <v>22416731.272106174</v>
      </c>
      <c r="K361" s="47">
        <v>15738318.643395586</v>
      </c>
      <c r="L361" s="7">
        <v>9070731.0530908834</v>
      </c>
      <c r="M361" s="47">
        <v>15320874.954176689</v>
      </c>
      <c r="N361" s="29">
        <f t="shared" si="23"/>
        <v>31487462.325197056</v>
      </c>
      <c r="O361" s="29">
        <f t="shared" si="24"/>
        <v>31059193.597572275</v>
      </c>
      <c r="P361" s="43">
        <f t="shared" si="25"/>
        <v>31.487462325197058</v>
      </c>
      <c r="Q361" s="43">
        <f t="shared" si="26"/>
        <v>31.059193597572275</v>
      </c>
      <c r="R361" s="29"/>
      <c r="S361" s="10"/>
    </row>
    <row r="362" spans="1:19" x14ac:dyDescent="0.55000000000000004">
      <c r="A362" s="3" t="s">
        <v>16</v>
      </c>
      <c r="B362" s="3">
        <v>2049</v>
      </c>
      <c r="C362" s="5">
        <v>3685.9298558889204</v>
      </c>
      <c r="D362" s="46">
        <v>3635.4321978413805</v>
      </c>
      <c r="E362" s="5">
        <v>1067.6719996619117</v>
      </c>
      <c r="F362" s="46">
        <v>1137.7621843556124</v>
      </c>
      <c r="G362" s="41">
        <v>3490</v>
      </c>
      <c r="H362" s="29">
        <v>1025</v>
      </c>
      <c r="I362" s="29"/>
      <c r="J362" s="7">
        <v>22135038.761899479</v>
      </c>
      <c r="K362" s="47">
        <v>15470151.212486474</v>
      </c>
      <c r="L362" s="7">
        <v>9015534.0534127317</v>
      </c>
      <c r="M362" s="47">
        <v>15397050.928491544</v>
      </c>
      <c r="N362" s="29">
        <f t="shared" si="23"/>
        <v>31150572.81531221</v>
      </c>
      <c r="O362" s="29">
        <f t="shared" si="24"/>
        <v>30867202.140978016</v>
      </c>
      <c r="P362" s="43">
        <f t="shared" si="25"/>
        <v>31.150572815312209</v>
      </c>
      <c r="Q362" s="43">
        <f t="shared" si="26"/>
        <v>30.867202140978016</v>
      </c>
      <c r="R362" s="29"/>
      <c r="S362" s="10"/>
    </row>
    <row r="363" spans="1:19" x14ac:dyDescent="0.55000000000000004">
      <c r="A363" s="3" t="s">
        <v>17</v>
      </c>
      <c r="B363" s="3">
        <v>2049</v>
      </c>
      <c r="C363" s="5">
        <v>3683.3846711701763</v>
      </c>
      <c r="D363" s="46">
        <v>3632.2052260894461</v>
      </c>
      <c r="E363" s="5">
        <v>1067.0255674668076</v>
      </c>
      <c r="F363" s="46">
        <v>1139.1750104514363</v>
      </c>
      <c r="G363" s="41">
        <v>3490</v>
      </c>
      <c r="H363" s="29">
        <v>1025</v>
      </c>
      <c r="I363" s="29"/>
      <c r="J363" s="7">
        <v>21755374.228373662</v>
      </c>
      <c r="K363" s="47">
        <v>15101296.518295776</v>
      </c>
      <c r="L363" s="7">
        <v>8964784.0234457199</v>
      </c>
      <c r="M363" s="47">
        <v>15547259.873876432</v>
      </c>
      <c r="N363" s="29">
        <f t="shared" si="23"/>
        <v>30720158.25181938</v>
      </c>
      <c r="O363" s="29">
        <f t="shared" si="24"/>
        <v>30648556.39217221</v>
      </c>
      <c r="P363" s="43">
        <f t="shared" si="25"/>
        <v>30.720158251819381</v>
      </c>
      <c r="Q363" s="43">
        <f t="shared" si="26"/>
        <v>30.64855639217221</v>
      </c>
      <c r="R363" s="29"/>
      <c r="S363" s="10"/>
    </row>
    <row r="364" spans="1:19" x14ac:dyDescent="0.55000000000000004">
      <c r="A364" s="3" t="s">
        <v>6</v>
      </c>
      <c r="B364" s="3">
        <v>2050</v>
      </c>
      <c r="C364" s="5">
        <v>3680.6181175155748</v>
      </c>
      <c r="D364" s="46">
        <v>3626.6005714159437</v>
      </c>
      <c r="E364" s="5">
        <v>1073.2781268079998</v>
      </c>
      <c r="F364" s="46">
        <v>1145.7706764328373</v>
      </c>
      <c r="G364" s="41">
        <v>3490</v>
      </c>
      <c r="H364" s="29">
        <v>1025</v>
      </c>
      <c r="I364" s="29"/>
      <c r="J364" s="7">
        <v>21348243.617655095</v>
      </c>
      <c r="K364" s="47">
        <v>14475645.515856389</v>
      </c>
      <c r="L364" s="7">
        <v>9461773.8956524674</v>
      </c>
      <c r="M364" s="47">
        <v>16262315.060976347</v>
      </c>
      <c r="N364" s="29">
        <f t="shared" si="23"/>
        <v>30810017.513307564</v>
      </c>
      <c r="O364" s="29">
        <f t="shared" si="24"/>
        <v>30737960.576832734</v>
      </c>
      <c r="P364" s="43">
        <f t="shared" si="25"/>
        <v>30.810017513307564</v>
      </c>
      <c r="Q364" s="43">
        <f t="shared" si="26"/>
        <v>30.737960576832734</v>
      </c>
      <c r="R364" s="29"/>
      <c r="S364" s="10"/>
    </row>
    <row r="365" spans="1:19" x14ac:dyDescent="0.55000000000000004">
      <c r="A365" s="3" t="s">
        <v>7</v>
      </c>
      <c r="B365" s="3">
        <v>2050</v>
      </c>
      <c r="C365" s="5">
        <v>3678.3785128063046</v>
      </c>
      <c r="D365" s="46">
        <v>3621.7618609174983</v>
      </c>
      <c r="E365" s="5">
        <v>1075.3538688252206</v>
      </c>
      <c r="F365" s="46">
        <v>1148.237422283295</v>
      </c>
      <c r="G365" s="41">
        <v>3490</v>
      </c>
      <c r="H365" s="29">
        <v>1025</v>
      </c>
      <c r="I365" s="29"/>
      <c r="J365" s="7">
        <v>21022876.599063832</v>
      </c>
      <c r="K365" s="47">
        <v>13950827.013851486</v>
      </c>
      <c r="L365" s="7">
        <v>9629729.2259844206</v>
      </c>
      <c r="M365" s="47">
        <v>16535534.947204016</v>
      </c>
      <c r="N365" s="29">
        <f t="shared" si="23"/>
        <v>30652605.825048253</v>
      </c>
      <c r="O365" s="29">
        <f t="shared" si="24"/>
        <v>30486361.961055502</v>
      </c>
      <c r="P365" s="43">
        <f t="shared" si="25"/>
        <v>30.652605825048251</v>
      </c>
      <c r="Q365" s="43">
        <f t="shared" si="26"/>
        <v>30.486361961055501</v>
      </c>
      <c r="R365" s="29"/>
      <c r="S365" s="10"/>
    </row>
    <row r="366" spans="1:19" x14ac:dyDescent="0.55000000000000004">
      <c r="A366" s="3" t="s">
        <v>8</v>
      </c>
      <c r="B366" s="3">
        <v>2050</v>
      </c>
      <c r="C366" s="5">
        <v>3679.5421211816915</v>
      </c>
      <c r="D366" s="46">
        <v>3621.4198320304772</v>
      </c>
      <c r="E366" s="5">
        <v>1076.5267289397623</v>
      </c>
      <c r="F366" s="46">
        <v>1150.2148004797534</v>
      </c>
      <c r="G366" s="41">
        <v>3490</v>
      </c>
      <c r="H366" s="29">
        <v>1025</v>
      </c>
      <c r="I366" s="29"/>
      <c r="J366" s="7">
        <v>21191450.729131207</v>
      </c>
      <c r="K366" s="47">
        <v>13914257.664265748</v>
      </c>
      <c r="L366" s="7">
        <v>9725272.8235361613</v>
      </c>
      <c r="M366" s="47">
        <v>16756869.878811432</v>
      </c>
      <c r="N366" s="29">
        <f t="shared" si="23"/>
        <v>30916723.552667368</v>
      </c>
      <c r="O366" s="29">
        <f t="shared" si="24"/>
        <v>30671127.543077178</v>
      </c>
      <c r="P366" s="43">
        <f t="shared" si="25"/>
        <v>30.916723552667367</v>
      </c>
      <c r="Q366" s="43">
        <f t="shared" si="26"/>
        <v>30.67112754307718</v>
      </c>
      <c r="R366" s="29"/>
      <c r="S366" s="10"/>
    </row>
    <row r="367" spans="1:19" x14ac:dyDescent="0.55000000000000004">
      <c r="A367" s="3" t="s">
        <v>9</v>
      </c>
      <c r="B367" s="3">
        <v>2050</v>
      </c>
      <c r="C367" s="5">
        <v>3683.0646459280811</v>
      </c>
      <c r="D367" s="46">
        <v>3624.5197502101573</v>
      </c>
      <c r="E367" s="5">
        <v>1074.3404387005974</v>
      </c>
      <c r="F367" s="46">
        <v>1150.1639790576958</v>
      </c>
      <c r="G367" s="41">
        <v>3490</v>
      </c>
      <c r="H367" s="29">
        <v>1025</v>
      </c>
      <c r="I367" s="29"/>
      <c r="J367" s="7">
        <v>21707976.320248224</v>
      </c>
      <c r="K367" s="47">
        <v>14248202.774296932</v>
      </c>
      <c r="L367" s="7">
        <v>9547542.6821043212</v>
      </c>
      <c r="M367" s="47">
        <v>16751152.55522638</v>
      </c>
      <c r="N367" s="29">
        <f t="shared" si="23"/>
        <v>31255519.002352543</v>
      </c>
      <c r="O367" s="29">
        <f t="shared" si="24"/>
        <v>30999355.32952331</v>
      </c>
      <c r="P367" s="43">
        <f t="shared" si="25"/>
        <v>31.255519002352543</v>
      </c>
      <c r="Q367" s="43">
        <f t="shared" si="26"/>
        <v>30.999355329523311</v>
      </c>
      <c r="R367" s="29"/>
      <c r="S367" s="10"/>
    </row>
    <row r="368" spans="1:19" x14ac:dyDescent="0.55000000000000004">
      <c r="A368" s="3" t="s">
        <v>10</v>
      </c>
      <c r="B368" s="3">
        <v>2050</v>
      </c>
      <c r="C368" s="5">
        <v>3694.1256066011965</v>
      </c>
      <c r="D368" s="46">
        <v>3637.934779926939</v>
      </c>
      <c r="E368" s="5">
        <v>1071.4972475770376</v>
      </c>
      <c r="F368" s="46">
        <v>1149.3248282909963</v>
      </c>
      <c r="G368" s="41">
        <v>3490</v>
      </c>
      <c r="H368" s="29">
        <v>1025</v>
      </c>
      <c r="I368" s="29"/>
      <c r="J368" s="7">
        <v>23390933.206911147</v>
      </c>
      <c r="K368" s="47">
        <v>15760558.973587705</v>
      </c>
      <c r="L368" s="7">
        <v>9318828.1915022247</v>
      </c>
      <c r="M368" s="47">
        <v>16657003.115253896</v>
      </c>
      <c r="N368" s="29">
        <f t="shared" si="23"/>
        <v>32709761.398413371</v>
      </c>
      <c r="O368" s="29">
        <f t="shared" si="24"/>
        <v>32417562.088841602</v>
      </c>
      <c r="P368" s="43">
        <f t="shared" si="25"/>
        <v>32.70976139841337</v>
      </c>
      <c r="Q368" s="43">
        <f t="shared" si="26"/>
        <v>32.417562088841599</v>
      </c>
      <c r="R368" s="29"/>
      <c r="S368" s="10"/>
    </row>
    <row r="369" spans="1:19" x14ac:dyDescent="0.55000000000000004">
      <c r="A369" s="3" t="s">
        <v>11</v>
      </c>
      <c r="B369" s="3">
        <v>2050</v>
      </c>
      <c r="C369" s="5">
        <v>3700</v>
      </c>
      <c r="D369" s="46">
        <v>3648.3095999827833</v>
      </c>
      <c r="E369" s="5">
        <v>1075.6478486715635</v>
      </c>
      <c r="F369" s="46">
        <v>1149.3800820109029</v>
      </c>
      <c r="G369" s="41">
        <v>3490</v>
      </c>
      <c r="H369" s="29">
        <v>1025</v>
      </c>
      <c r="I369" s="29"/>
      <c r="J369" s="7">
        <v>24322365</v>
      </c>
      <c r="K369" s="47">
        <v>17006238.950452279</v>
      </c>
      <c r="L369" s="7">
        <v>9653632.881865263</v>
      </c>
      <c r="M369" s="47">
        <v>16663189.388039093</v>
      </c>
      <c r="N369" s="29">
        <f t="shared" si="23"/>
        <v>33975997.881865263</v>
      </c>
      <c r="O369" s="29">
        <f t="shared" si="24"/>
        <v>33669428.338491373</v>
      </c>
      <c r="P369" s="43">
        <f t="shared" si="25"/>
        <v>33.975997881865261</v>
      </c>
      <c r="Q369" s="43">
        <f t="shared" si="26"/>
        <v>33.669428338491372</v>
      </c>
      <c r="R369" s="29"/>
      <c r="S369" s="10"/>
    </row>
    <row r="370" spans="1:19" x14ac:dyDescent="0.55000000000000004">
      <c r="A370" s="3" t="s">
        <v>12</v>
      </c>
      <c r="B370" s="3">
        <v>2050</v>
      </c>
      <c r="C370" s="5">
        <v>3700</v>
      </c>
      <c r="D370" s="46">
        <v>3651.3361095706941</v>
      </c>
      <c r="E370" s="5">
        <v>1081.7647397396775</v>
      </c>
      <c r="F370" s="46">
        <v>1150.083563571274</v>
      </c>
      <c r="G370" s="41">
        <v>3490</v>
      </c>
      <c r="H370" s="29">
        <v>1025</v>
      </c>
      <c r="I370" s="29"/>
      <c r="J370" s="7">
        <v>24322365</v>
      </c>
      <c r="K370" s="47">
        <v>17382622.698462043</v>
      </c>
      <c r="L370" s="7">
        <v>10157743.178673472</v>
      </c>
      <c r="M370" s="47">
        <v>16742105.949710259</v>
      </c>
      <c r="N370" s="29">
        <f t="shared" si="23"/>
        <v>34480108.178673476</v>
      </c>
      <c r="O370" s="29">
        <f t="shared" si="24"/>
        <v>34124728.648172304</v>
      </c>
      <c r="P370" s="43">
        <f t="shared" si="25"/>
        <v>34.480108178673476</v>
      </c>
      <c r="Q370" s="43">
        <f t="shared" si="26"/>
        <v>34.124728648172301</v>
      </c>
      <c r="R370" s="29"/>
      <c r="S370" s="10"/>
    </row>
    <row r="371" spans="1:19" x14ac:dyDescent="0.55000000000000004">
      <c r="A371" s="3" t="s">
        <v>13</v>
      </c>
      <c r="B371" s="3">
        <v>2050</v>
      </c>
      <c r="C371" s="5">
        <v>3700</v>
      </c>
      <c r="D371" s="46">
        <v>3651.1435642665274</v>
      </c>
      <c r="E371" s="5">
        <v>1087.6850756669105</v>
      </c>
      <c r="F371" s="46">
        <v>1154.247737754433</v>
      </c>
      <c r="G371" s="41">
        <v>3490</v>
      </c>
      <c r="H371" s="29">
        <v>1025</v>
      </c>
      <c r="I371" s="29"/>
      <c r="J371" s="7">
        <v>24322365</v>
      </c>
      <c r="K371" s="47">
        <v>17358500.753686856</v>
      </c>
      <c r="L371" s="7">
        <v>10658053.07406087</v>
      </c>
      <c r="M371" s="47">
        <v>17215133.119356342</v>
      </c>
      <c r="N371" s="29">
        <f t="shared" si="23"/>
        <v>34980418.074060872</v>
      </c>
      <c r="O371" s="29">
        <f t="shared" si="24"/>
        <v>34573633.873043194</v>
      </c>
      <c r="P371" s="43">
        <f t="shared" si="25"/>
        <v>34.980418074060871</v>
      </c>
      <c r="Q371" s="43">
        <f t="shared" si="26"/>
        <v>34.573633873043192</v>
      </c>
      <c r="R371" s="29"/>
      <c r="S371" s="10"/>
    </row>
    <row r="372" spans="1:19" x14ac:dyDescent="0.55000000000000004">
      <c r="A372" s="3" t="s">
        <v>14</v>
      </c>
      <c r="B372" s="3">
        <v>2050</v>
      </c>
      <c r="C372" s="5">
        <v>3691.0178136949448</v>
      </c>
      <c r="D372" s="46">
        <v>3648.7123060938293</v>
      </c>
      <c r="E372" s="5">
        <v>1103.2636638487318</v>
      </c>
      <c r="F372" s="46">
        <v>1154.9486643987104</v>
      </c>
      <c r="G372" s="41">
        <v>3490</v>
      </c>
      <c r="H372" s="29">
        <v>1025</v>
      </c>
      <c r="I372" s="29"/>
      <c r="J372" s="7">
        <v>22908707.607358322</v>
      </c>
      <c r="K372" s="47">
        <v>17055981.955910284</v>
      </c>
      <c r="L372" s="7">
        <v>12028450.407982357</v>
      </c>
      <c r="M372" s="47">
        <v>17295677.725559305</v>
      </c>
      <c r="N372" s="29">
        <f t="shared" si="23"/>
        <v>34937158.015340678</v>
      </c>
      <c r="O372" s="29">
        <f t="shared" si="24"/>
        <v>34351659.681469589</v>
      </c>
      <c r="P372" s="43">
        <f t="shared" si="25"/>
        <v>34.937158015340678</v>
      </c>
      <c r="Q372" s="43">
        <f t="shared" si="26"/>
        <v>34.351659681469592</v>
      </c>
      <c r="R372" s="29"/>
      <c r="S372" s="10"/>
    </row>
    <row r="373" spans="1:19" x14ac:dyDescent="0.55000000000000004">
      <c r="A373" s="3" t="s">
        <v>15</v>
      </c>
      <c r="B373" s="3">
        <v>2050</v>
      </c>
      <c r="C373" s="5">
        <v>3689.2375260735535</v>
      </c>
      <c r="D373" s="46">
        <v>3653.6971456618808</v>
      </c>
      <c r="E373" s="5">
        <v>1115.0329461866806</v>
      </c>
      <c r="F373" s="46">
        <v>1154.5087330532704</v>
      </c>
      <c r="G373" s="41">
        <v>3490</v>
      </c>
      <c r="H373" s="29">
        <v>1025</v>
      </c>
      <c r="I373" s="29"/>
      <c r="J373" s="7">
        <v>22635788.271572649</v>
      </c>
      <c r="K373" s="47">
        <v>17680333.845478997</v>
      </c>
      <c r="L373" s="7">
        <v>13122636.368371949</v>
      </c>
      <c r="M373" s="47">
        <v>17245083.218808558</v>
      </c>
      <c r="N373" s="29">
        <f t="shared" si="23"/>
        <v>35758424.639944598</v>
      </c>
      <c r="O373" s="29">
        <f t="shared" si="24"/>
        <v>34925417.064287558</v>
      </c>
      <c r="P373" s="43">
        <f t="shared" si="25"/>
        <v>35.7584246399446</v>
      </c>
      <c r="Q373" s="43">
        <f t="shared" si="26"/>
        <v>34.925417064287558</v>
      </c>
      <c r="R373" s="29"/>
      <c r="S373" s="10"/>
    </row>
    <row r="374" spans="1:19" x14ac:dyDescent="0.55000000000000004">
      <c r="A374" s="3" t="s">
        <v>16</v>
      </c>
      <c r="B374" s="3">
        <v>2050</v>
      </c>
      <c r="C374" s="5">
        <v>3682.7361952181568</v>
      </c>
      <c r="D374" s="46">
        <v>3652.823770648532</v>
      </c>
      <c r="E374" s="5">
        <v>1124.6658628081261</v>
      </c>
      <c r="F374" s="46">
        <v>1154.8531449302898</v>
      </c>
      <c r="G374" s="41">
        <v>3490</v>
      </c>
      <c r="H374" s="29">
        <v>1025</v>
      </c>
      <c r="I374" s="29"/>
      <c r="J374" s="7">
        <v>21659430.382770371</v>
      </c>
      <c r="K374" s="47">
        <v>17569789.454376005</v>
      </c>
      <c r="L374" s="7">
        <v>14059299.032854423</v>
      </c>
      <c r="M374" s="47">
        <v>17284692.465154648</v>
      </c>
      <c r="N374" s="29">
        <f t="shared" si="23"/>
        <v>35718729.415624797</v>
      </c>
      <c r="O374" s="29">
        <f t="shared" si="24"/>
        <v>34854481.919530652</v>
      </c>
      <c r="P374" s="43">
        <f t="shared" si="25"/>
        <v>35.7187294156248</v>
      </c>
      <c r="Q374" s="43">
        <f t="shared" si="26"/>
        <v>34.854481919530656</v>
      </c>
      <c r="R374" s="29"/>
      <c r="S374" s="10"/>
    </row>
    <row r="375" spans="1:19" x14ac:dyDescent="0.55000000000000004">
      <c r="A375" s="3" t="s">
        <v>17</v>
      </c>
      <c r="B375" s="3">
        <v>2050</v>
      </c>
      <c r="C375" s="5">
        <v>3674.0376163653423</v>
      </c>
      <c r="D375" s="46">
        <v>3650.5991434113089</v>
      </c>
      <c r="E375" s="5">
        <v>1136.2095939981605</v>
      </c>
      <c r="F375" s="46">
        <v>1156.5302964213417</v>
      </c>
      <c r="G375" s="41">
        <v>3490</v>
      </c>
      <c r="H375" s="29">
        <v>1025</v>
      </c>
      <c r="I375" s="29"/>
      <c r="J375" s="7">
        <v>20402765.415116999</v>
      </c>
      <c r="K375" s="47">
        <v>17290424.810236145</v>
      </c>
      <c r="L375" s="7">
        <v>15233323.778182834</v>
      </c>
      <c r="M375" s="47">
        <v>17478373.620080363</v>
      </c>
      <c r="N375" s="29">
        <f t="shared" si="23"/>
        <v>35636089.19329983</v>
      </c>
      <c r="O375" s="29">
        <f t="shared" si="24"/>
        <v>34768798.430316508</v>
      </c>
      <c r="P375" s="43">
        <f t="shared" si="25"/>
        <v>35.636089193299831</v>
      </c>
      <c r="Q375" s="43">
        <f t="shared" si="26"/>
        <v>34.768798430316508</v>
      </c>
      <c r="R375" s="29"/>
      <c r="S375" s="10"/>
    </row>
    <row r="376" spans="1:19" x14ac:dyDescent="0.55000000000000004">
      <c r="A376" s="3" t="s">
        <v>6</v>
      </c>
      <c r="B376" s="3">
        <v>2051</v>
      </c>
      <c r="C376" s="5">
        <v>3670.7248093576468</v>
      </c>
      <c r="D376" s="46">
        <v>3642.7315048494938</v>
      </c>
      <c r="E376" s="5">
        <v>1136.6632618859103</v>
      </c>
      <c r="F376" s="46">
        <v>1162.9932478333978</v>
      </c>
      <c r="G376" s="41">
        <v>3490</v>
      </c>
      <c r="H376" s="29">
        <v>1025</v>
      </c>
      <c r="I376" s="29"/>
      <c r="J376" s="7">
        <v>19938893.067373227</v>
      </c>
      <c r="K376" s="47">
        <v>16327945.982737213</v>
      </c>
      <c r="L376" s="7">
        <v>15281010.264520021</v>
      </c>
      <c r="M376" s="47">
        <v>18239963.259463646</v>
      </c>
      <c r="N376" s="29">
        <f t="shared" si="23"/>
        <v>35219903.33189325</v>
      </c>
      <c r="O376" s="29">
        <f t="shared" si="24"/>
        <v>34567909.242200859</v>
      </c>
      <c r="P376" s="43">
        <f t="shared" si="25"/>
        <v>35.219903331893249</v>
      </c>
      <c r="Q376" s="43">
        <f t="shared" si="26"/>
        <v>34.567909242200862</v>
      </c>
      <c r="R376" s="29"/>
      <c r="S376" s="10"/>
    </row>
    <row r="377" spans="1:19" x14ac:dyDescent="0.55000000000000004">
      <c r="A377" s="3" t="s">
        <v>7</v>
      </c>
      <c r="B377" s="3">
        <v>2051</v>
      </c>
      <c r="C377" s="5">
        <v>3665.367374014892</v>
      </c>
      <c r="D377" s="46">
        <v>3636.3453704892918</v>
      </c>
      <c r="E377" s="5">
        <v>1140.6315134931103</v>
      </c>
      <c r="F377" s="46">
        <v>1166.9493827145004</v>
      </c>
      <c r="G377" s="41">
        <v>3490</v>
      </c>
      <c r="H377" s="29">
        <v>1025</v>
      </c>
      <c r="I377" s="29"/>
      <c r="J377" s="7">
        <v>19205818.620894168</v>
      </c>
      <c r="K377" s="47">
        <v>15575686.188657664</v>
      </c>
      <c r="L377" s="7">
        <v>15703247.366481246</v>
      </c>
      <c r="M377" s="47">
        <v>18718889.728180997</v>
      </c>
      <c r="N377" s="29">
        <f t="shared" si="23"/>
        <v>34909065.987375416</v>
      </c>
      <c r="O377" s="29">
        <f t="shared" si="24"/>
        <v>34294575.916838661</v>
      </c>
      <c r="P377" s="43">
        <f t="shared" si="25"/>
        <v>34.909065987375413</v>
      </c>
      <c r="Q377" s="43">
        <f t="shared" si="26"/>
        <v>34.29457591683866</v>
      </c>
      <c r="R377" s="29"/>
      <c r="S377" s="10"/>
    </row>
    <row r="378" spans="1:19" x14ac:dyDescent="0.55000000000000004">
      <c r="A378" s="3" t="s">
        <v>8</v>
      </c>
      <c r="B378" s="3">
        <v>2051</v>
      </c>
      <c r="C378" s="5">
        <v>3659.8728809307468</v>
      </c>
      <c r="D378" s="46">
        <v>3629.7779179573095</v>
      </c>
      <c r="E378" s="5">
        <v>1144.2818720229443</v>
      </c>
      <c r="F378" s="46">
        <v>1170.4970398784296</v>
      </c>
      <c r="G378" s="41">
        <v>3490</v>
      </c>
      <c r="H378" s="29">
        <v>1025</v>
      </c>
      <c r="I378" s="29"/>
      <c r="J378" s="7">
        <v>18475975.651191577</v>
      </c>
      <c r="K378" s="47">
        <v>14827999.857670402</v>
      </c>
      <c r="L378" s="7">
        <v>16098976.006519813</v>
      </c>
      <c r="M378" s="47">
        <v>19157673.174338199</v>
      </c>
      <c r="N378" s="29">
        <f t="shared" si="23"/>
        <v>34574951.657711387</v>
      </c>
      <c r="O378" s="29">
        <f t="shared" si="24"/>
        <v>33985673.032008603</v>
      </c>
      <c r="P378" s="43">
        <f t="shared" si="25"/>
        <v>34.574951657711388</v>
      </c>
      <c r="Q378" s="43">
        <f t="shared" si="26"/>
        <v>33.985673032008606</v>
      </c>
      <c r="R378" s="29"/>
      <c r="S378" s="10"/>
    </row>
    <row r="379" spans="1:19" x14ac:dyDescent="0.55000000000000004">
      <c r="A379" s="3" t="s">
        <v>9</v>
      </c>
      <c r="B379" s="3">
        <v>2051</v>
      </c>
      <c r="C379" s="5">
        <v>3660.1894118179343</v>
      </c>
      <c r="D379" s="46">
        <v>3631.648451200861</v>
      </c>
      <c r="E379" s="5">
        <v>1146.3220127883469</v>
      </c>
      <c r="F379" s="46">
        <v>1171.1729080975822</v>
      </c>
      <c r="G379" s="41">
        <v>3490</v>
      </c>
      <c r="H379" s="29">
        <v>1025</v>
      </c>
      <c r="I379" s="29"/>
      <c r="J379" s="7">
        <v>18517423.733730331</v>
      </c>
      <c r="K379" s="47">
        <v>15038289.550478259</v>
      </c>
      <c r="L379" s="7">
        <v>16323094.031723848</v>
      </c>
      <c r="M379" s="47">
        <v>19242341.353581581</v>
      </c>
      <c r="N379" s="29">
        <f t="shared" si="23"/>
        <v>34840517.765454181</v>
      </c>
      <c r="O379" s="29">
        <f t="shared" si="24"/>
        <v>34280630.904059842</v>
      </c>
      <c r="P379" s="43">
        <f t="shared" si="25"/>
        <v>34.84051776545418</v>
      </c>
      <c r="Q379" s="43">
        <f t="shared" si="26"/>
        <v>34.280630904059841</v>
      </c>
      <c r="R379" s="29"/>
      <c r="S379" s="10"/>
    </row>
    <row r="380" spans="1:19" x14ac:dyDescent="0.55000000000000004">
      <c r="A380" s="3" t="s">
        <v>10</v>
      </c>
      <c r="B380" s="3">
        <v>2051</v>
      </c>
      <c r="C380" s="5">
        <v>3669.6392826344827</v>
      </c>
      <c r="D380" s="46">
        <v>3645.8374770394335</v>
      </c>
      <c r="E380" s="5">
        <v>1151.5116692536765</v>
      </c>
      <c r="F380" s="46">
        <v>1172.5183918340006</v>
      </c>
      <c r="G380" s="41">
        <v>3490</v>
      </c>
      <c r="H380" s="29">
        <v>1025</v>
      </c>
      <c r="I380" s="29"/>
      <c r="J380" s="7">
        <v>19788644.022356961</v>
      </c>
      <c r="K380" s="47">
        <v>16703162.826871283</v>
      </c>
      <c r="L380" s="7">
        <v>16903179.044091612</v>
      </c>
      <c r="M380" s="47">
        <v>19411867.127540145</v>
      </c>
      <c r="N380" s="29">
        <f t="shared" si="23"/>
        <v>36691823.066448569</v>
      </c>
      <c r="O380" s="29">
        <f t="shared" si="24"/>
        <v>36115029.954411432</v>
      </c>
      <c r="P380" s="43">
        <f t="shared" si="25"/>
        <v>36.691823066448571</v>
      </c>
      <c r="Q380" s="43">
        <f t="shared" si="26"/>
        <v>36.115029954411433</v>
      </c>
      <c r="R380" s="29"/>
      <c r="S380" s="10"/>
    </row>
    <row r="381" spans="1:19" x14ac:dyDescent="0.55000000000000004">
      <c r="A381" s="3" t="s">
        <v>11</v>
      </c>
      <c r="B381" s="3">
        <v>2051</v>
      </c>
      <c r="C381" s="5">
        <v>3688.2213977435608</v>
      </c>
      <c r="D381" s="46">
        <v>3672.8067292987589</v>
      </c>
      <c r="E381" s="5">
        <v>1160.242317977727</v>
      </c>
      <c r="F381" s="46">
        <v>1173.9388174096043</v>
      </c>
      <c r="G381" s="41">
        <v>3490</v>
      </c>
      <c r="H381" s="29">
        <v>1025</v>
      </c>
      <c r="I381" s="29"/>
      <c r="J381" s="7">
        <v>22481078.52909518</v>
      </c>
      <c r="K381" s="47">
        <v>20229476.254403055</v>
      </c>
      <c r="L381" s="7">
        <v>17912780.98463279</v>
      </c>
      <c r="M381" s="47">
        <v>19592346.38578536</v>
      </c>
      <c r="N381" s="29">
        <f t="shared" si="23"/>
        <v>40393859.51372797</v>
      </c>
      <c r="O381" s="29">
        <f t="shared" si="24"/>
        <v>39821822.640188411</v>
      </c>
      <c r="P381" s="43">
        <f t="shared" si="25"/>
        <v>40.393859513727968</v>
      </c>
      <c r="Q381" s="43">
        <f t="shared" si="26"/>
        <v>39.821822640188408</v>
      </c>
      <c r="R381" s="29"/>
      <c r="S381" s="10"/>
    </row>
    <row r="382" spans="1:19" x14ac:dyDescent="0.55000000000000004">
      <c r="A382" s="3" t="s">
        <v>12</v>
      </c>
      <c r="B382" s="3">
        <v>2051</v>
      </c>
      <c r="C382" s="5">
        <v>3690.2610048438187</v>
      </c>
      <c r="D382" s="46">
        <v>3685.229220996097</v>
      </c>
      <c r="E382" s="5">
        <v>1176.648885267756</v>
      </c>
      <c r="F382" s="46">
        <v>1177.1298167256223</v>
      </c>
      <c r="G382" s="41">
        <v>3490</v>
      </c>
      <c r="H382" s="29">
        <v>1025</v>
      </c>
      <c r="I382" s="29"/>
      <c r="J382" s="7">
        <v>22792406.874984622</v>
      </c>
      <c r="K382" s="47">
        <v>22030046.775462091</v>
      </c>
      <c r="L382" s="7">
        <v>19940888.770410966</v>
      </c>
      <c r="M382" s="47">
        <v>20003283.513099719</v>
      </c>
      <c r="N382" s="29">
        <f t="shared" si="23"/>
        <v>42733295.645395592</v>
      </c>
      <c r="O382" s="29">
        <f t="shared" si="24"/>
        <v>42033330.288561806</v>
      </c>
      <c r="P382" s="43">
        <f t="shared" si="25"/>
        <v>42.733295645395593</v>
      </c>
      <c r="Q382" s="43">
        <f t="shared" si="26"/>
        <v>42.033330288561807</v>
      </c>
      <c r="R382" s="29"/>
      <c r="S382" s="10"/>
    </row>
    <row r="383" spans="1:19" x14ac:dyDescent="0.55000000000000004">
      <c r="A383" s="3" t="s">
        <v>13</v>
      </c>
      <c r="B383" s="3">
        <v>2051</v>
      </c>
      <c r="C383" s="5">
        <v>3684.3905629635046</v>
      </c>
      <c r="D383" s="46">
        <v>3682.2085026662412</v>
      </c>
      <c r="E383" s="5">
        <v>1183.2998916393672</v>
      </c>
      <c r="F383" s="46">
        <v>1179.9485616248064</v>
      </c>
      <c r="G383" s="41">
        <v>3490</v>
      </c>
      <c r="H383" s="29">
        <v>1025</v>
      </c>
      <c r="I383" s="29"/>
      <c r="J383" s="7">
        <v>21904838.416585233</v>
      </c>
      <c r="K383" s="47">
        <v>21581585.551190421</v>
      </c>
      <c r="L383" s="7">
        <v>20817127.513944466</v>
      </c>
      <c r="M383" s="47">
        <v>20372039.283514656</v>
      </c>
      <c r="N383" s="29">
        <f t="shared" si="23"/>
        <v>42721965.930529699</v>
      </c>
      <c r="O383" s="29">
        <f t="shared" si="24"/>
        <v>41953624.834705077</v>
      </c>
      <c r="P383" s="43">
        <f t="shared" si="25"/>
        <v>42.721965930529699</v>
      </c>
      <c r="Q383" s="43">
        <f t="shared" si="26"/>
        <v>41.953624834705074</v>
      </c>
      <c r="R383" s="29"/>
      <c r="S383" s="10"/>
    </row>
    <row r="384" spans="1:19" x14ac:dyDescent="0.55000000000000004">
      <c r="A384" s="3" t="s">
        <v>14</v>
      </c>
      <c r="B384" s="3">
        <v>2051</v>
      </c>
      <c r="C384" s="5">
        <v>3678.2427665758278</v>
      </c>
      <c r="D384" s="46">
        <v>3679.2643052348235</v>
      </c>
      <c r="E384" s="5">
        <v>1189.3928709014269</v>
      </c>
      <c r="F384" s="46">
        <v>1181.6560811550485</v>
      </c>
      <c r="G384" s="41">
        <v>3490</v>
      </c>
      <c r="H384" s="29">
        <v>1025</v>
      </c>
      <c r="I384" s="29"/>
      <c r="J384" s="7">
        <v>21003280.742914129</v>
      </c>
      <c r="K384" s="47">
        <v>21151125.787883159</v>
      </c>
      <c r="L384" s="7">
        <v>21644678.039238114</v>
      </c>
      <c r="M384" s="47">
        <v>20597898.511924509</v>
      </c>
      <c r="N384" s="29">
        <f t="shared" si="23"/>
        <v>42647958.782152243</v>
      </c>
      <c r="O384" s="29">
        <f t="shared" si="24"/>
        <v>41749024.299807668</v>
      </c>
      <c r="P384" s="43">
        <f t="shared" si="25"/>
        <v>42.647958782152244</v>
      </c>
      <c r="Q384" s="43">
        <f t="shared" si="26"/>
        <v>41.749024299807665</v>
      </c>
      <c r="R384" s="29"/>
      <c r="S384" s="10"/>
    </row>
    <row r="385" spans="1:19" x14ac:dyDescent="0.55000000000000004">
      <c r="A385" s="3" t="s">
        <v>15</v>
      </c>
      <c r="B385" s="3">
        <v>2051</v>
      </c>
      <c r="C385" s="5">
        <v>3675.8907577478371</v>
      </c>
      <c r="D385" s="46">
        <v>3678.3873029559691</v>
      </c>
      <c r="E385" s="5">
        <v>1192.3874550393064</v>
      </c>
      <c r="F385" s="46">
        <v>1181.1180464094323</v>
      </c>
      <c r="G385" s="41">
        <v>3490</v>
      </c>
      <c r="H385" s="29">
        <v>1025</v>
      </c>
      <c r="I385" s="29"/>
      <c r="J385" s="7">
        <v>20665797.752362955</v>
      </c>
      <c r="K385" s="47">
        <v>21024145.514655471</v>
      </c>
      <c r="L385" s="7">
        <v>22060315.590412822</v>
      </c>
      <c r="M385" s="47">
        <v>20526537.492350422</v>
      </c>
      <c r="N385" s="29">
        <f t="shared" si="23"/>
        <v>42726113.342775777</v>
      </c>
      <c r="O385" s="29">
        <f t="shared" si="24"/>
        <v>41550683.007005893</v>
      </c>
      <c r="P385" s="43">
        <f t="shared" si="25"/>
        <v>42.726113342775776</v>
      </c>
      <c r="Q385" s="43">
        <f t="shared" si="26"/>
        <v>41.550683007005894</v>
      </c>
      <c r="R385" s="29"/>
      <c r="S385" s="10"/>
    </row>
    <row r="386" spans="1:19" x14ac:dyDescent="0.55000000000000004">
      <c r="A386" s="3" t="s">
        <v>16</v>
      </c>
      <c r="B386" s="3">
        <v>2051</v>
      </c>
      <c r="C386" s="5">
        <v>3673.5998144918585</v>
      </c>
      <c r="D386" s="46">
        <v>3677.4202474589133</v>
      </c>
      <c r="E386" s="5">
        <v>1193.4052286953813</v>
      </c>
      <c r="F386" s="46">
        <v>1181.4573616145037</v>
      </c>
      <c r="G386" s="41">
        <v>3490</v>
      </c>
      <c r="H386" s="29">
        <v>1025</v>
      </c>
      <c r="I386" s="29"/>
      <c r="J386" s="7">
        <v>20341004.732254542</v>
      </c>
      <c r="K386" s="47">
        <v>20884787.87863633</v>
      </c>
      <c r="L386" s="7">
        <v>22202913.811318375</v>
      </c>
      <c r="M386" s="47">
        <v>20571505.389201201</v>
      </c>
      <c r="N386" s="29">
        <f t="shared" si="23"/>
        <v>42543918.543572918</v>
      </c>
      <c r="O386" s="29">
        <f t="shared" si="24"/>
        <v>41456293.267837532</v>
      </c>
      <c r="P386" s="43">
        <f t="shared" si="25"/>
        <v>42.543918543572914</v>
      </c>
      <c r="Q386" s="43">
        <f t="shared" si="26"/>
        <v>41.45629326783753</v>
      </c>
      <c r="R386" s="29"/>
      <c r="S386" s="10"/>
    </row>
    <row r="387" spans="1:19" x14ac:dyDescent="0.55000000000000004">
      <c r="A387" s="3" t="s">
        <v>17</v>
      </c>
      <c r="B387" s="3">
        <v>2051</v>
      </c>
      <c r="C387" s="5">
        <v>3670.8817299851976</v>
      </c>
      <c r="D387" s="46">
        <v>3675.8126570752247</v>
      </c>
      <c r="E387" s="5">
        <v>1195.0662923570674</v>
      </c>
      <c r="F387" s="46">
        <v>1182.8897488017078</v>
      </c>
      <c r="G387" s="41">
        <v>3490</v>
      </c>
      <c r="H387" s="29">
        <v>1025</v>
      </c>
      <c r="I387" s="29"/>
      <c r="J387" s="7">
        <v>19960677.739828844</v>
      </c>
      <c r="K387" s="47">
        <v>20654667.386520918</v>
      </c>
      <c r="L387" s="7">
        <v>22437131.051990565</v>
      </c>
      <c r="M387" s="47">
        <v>20762265.292462852</v>
      </c>
      <c r="N387" s="29">
        <f t="shared" si="23"/>
        <v>42397808.791819409</v>
      </c>
      <c r="O387" s="29">
        <f t="shared" si="24"/>
        <v>41416932.67898377</v>
      </c>
      <c r="P387" s="43">
        <f t="shared" si="25"/>
        <v>42.397808791819408</v>
      </c>
      <c r="Q387" s="43">
        <f t="shared" si="26"/>
        <v>41.41693267898377</v>
      </c>
      <c r="R387" s="29"/>
      <c r="S387" s="10"/>
    </row>
    <row r="388" spans="1:19" x14ac:dyDescent="0.55000000000000004">
      <c r="A388" s="3" t="s">
        <v>6</v>
      </c>
      <c r="B388" s="3">
        <v>2052</v>
      </c>
      <c r="C388" s="5">
        <v>3669.0523063160485</v>
      </c>
      <c r="D388" s="46">
        <v>3672.608604728809</v>
      </c>
      <c r="E388" s="5">
        <v>1195.0972517144749</v>
      </c>
      <c r="F388" s="46">
        <v>1185.8108734248892</v>
      </c>
      <c r="G388" s="41">
        <v>3490</v>
      </c>
      <c r="H388" s="29">
        <v>1025</v>
      </c>
      <c r="I388" s="29"/>
      <c r="J388" s="7">
        <v>19707754.322707832</v>
      </c>
      <c r="K388" s="47">
        <v>20201679.206852004</v>
      </c>
      <c r="L388" s="7">
        <v>22441518.737817325</v>
      </c>
      <c r="M388" s="47">
        <v>21155240.089273419</v>
      </c>
      <c r="N388" s="29">
        <f t="shared" si="23"/>
        <v>42149273.060525157</v>
      </c>
      <c r="O388" s="29">
        <f t="shared" si="24"/>
        <v>41356919.296125427</v>
      </c>
      <c r="P388" s="43">
        <f t="shared" si="25"/>
        <v>42.149273060525154</v>
      </c>
      <c r="Q388" s="43">
        <f t="shared" si="26"/>
        <v>41.356919296125426</v>
      </c>
      <c r="R388" s="29"/>
      <c r="S388" s="10"/>
    </row>
    <row r="389" spans="1:19" x14ac:dyDescent="0.55000000000000004">
      <c r="A389" s="3" t="s">
        <v>7</v>
      </c>
      <c r="B389" s="3">
        <v>2052</v>
      </c>
      <c r="C389" s="5">
        <v>3667.6426734578645</v>
      </c>
      <c r="D389" s="46">
        <v>3669.9102511079436</v>
      </c>
      <c r="E389" s="5">
        <v>1194.3966949600631</v>
      </c>
      <c r="F389" s="46">
        <v>1186.4837189951722</v>
      </c>
      <c r="G389" s="41">
        <v>3490</v>
      </c>
      <c r="H389" s="29">
        <v>1025</v>
      </c>
      <c r="I389" s="29"/>
      <c r="J389" s="7">
        <v>19514568.041798428</v>
      </c>
      <c r="K389" s="47">
        <v>19826061.695759434</v>
      </c>
      <c r="L389" s="7">
        <v>22342485.873501111</v>
      </c>
      <c r="M389" s="47">
        <v>21246520.052926749</v>
      </c>
      <c r="N389" s="29">
        <f t="shared" si="23"/>
        <v>41857053.915299535</v>
      </c>
      <c r="O389" s="29">
        <f t="shared" si="24"/>
        <v>41072581.74868618</v>
      </c>
      <c r="P389" s="43">
        <f t="shared" si="25"/>
        <v>41.857053915299538</v>
      </c>
      <c r="Q389" s="43">
        <f t="shared" si="26"/>
        <v>41.072581748686183</v>
      </c>
      <c r="R389" s="29"/>
      <c r="S389" s="10"/>
    </row>
    <row r="390" spans="1:19" x14ac:dyDescent="0.55000000000000004">
      <c r="A390" s="3" t="s">
        <v>8</v>
      </c>
      <c r="B390" s="3">
        <v>2052</v>
      </c>
      <c r="C390" s="5">
        <v>3667.2597287210997</v>
      </c>
      <c r="D390" s="46">
        <v>3668.0496261705048</v>
      </c>
      <c r="E390" s="5">
        <v>1192.3151294850773</v>
      </c>
      <c r="F390" s="46">
        <v>1186.7075566435656</v>
      </c>
      <c r="G390" s="41">
        <v>3490</v>
      </c>
      <c r="H390" s="29">
        <v>1025</v>
      </c>
      <c r="I390" s="29"/>
      <c r="J390" s="7">
        <v>19462341.075968266</v>
      </c>
      <c r="K390" s="47">
        <v>19570181.718886197</v>
      </c>
      <c r="L390" s="7">
        <v>22050212.791030783</v>
      </c>
      <c r="M390" s="47">
        <v>21276973.327996165</v>
      </c>
      <c r="N390" s="29">
        <f t="shared" si="23"/>
        <v>41512553.866999045</v>
      </c>
      <c r="O390" s="29">
        <f t="shared" si="24"/>
        <v>40847155.046882361</v>
      </c>
      <c r="P390" s="43">
        <f t="shared" si="25"/>
        <v>41.512553866999042</v>
      </c>
      <c r="Q390" s="43">
        <f t="shared" si="26"/>
        <v>40.847155046882364</v>
      </c>
      <c r="R390" s="29"/>
      <c r="S390" s="10"/>
    </row>
    <row r="391" spans="1:19" x14ac:dyDescent="0.55000000000000004">
      <c r="A391" s="3" t="s">
        <v>9</v>
      </c>
      <c r="B391" s="3">
        <v>2052</v>
      </c>
      <c r="C391" s="5">
        <v>3667.9431943000409</v>
      </c>
      <c r="D391" s="46">
        <v>3667.5019087582218</v>
      </c>
      <c r="E391" s="5">
        <v>1189.8538025374048</v>
      </c>
      <c r="F391" s="46">
        <v>1185.7880094587094</v>
      </c>
      <c r="G391" s="41">
        <v>3490</v>
      </c>
      <c r="H391" s="29">
        <v>1025</v>
      </c>
      <c r="I391" s="29"/>
      <c r="J391" s="7">
        <v>19555623.354058594</v>
      </c>
      <c r="K391" s="47">
        <v>19495337.632828504</v>
      </c>
      <c r="L391" s="7">
        <v>21708282.899499588</v>
      </c>
      <c r="M391" s="47">
        <v>21152143.922308926</v>
      </c>
      <c r="N391" s="29">
        <f t="shared" si="23"/>
        <v>41263906.253558181</v>
      </c>
      <c r="O391" s="29">
        <f t="shared" si="24"/>
        <v>40647481.555137426</v>
      </c>
      <c r="P391" s="43">
        <f t="shared" si="25"/>
        <v>41.263906253558183</v>
      </c>
      <c r="Q391" s="43">
        <f t="shared" si="26"/>
        <v>40.647481555137425</v>
      </c>
      <c r="R391" s="29"/>
      <c r="S391" s="10"/>
    </row>
    <row r="392" spans="1:19" x14ac:dyDescent="0.55000000000000004">
      <c r="A392" s="3" t="s">
        <v>10</v>
      </c>
      <c r="B392" s="3">
        <v>2052</v>
      </c>
      <c r="C392" s="5">
        <v>3676.4697139717528</v>
      </c>
      <c r="D392" s="46">
        <v>3674.8011444469003</v>
      </c>
      <c r="E392" s="5">
        <v>1186.8468903883438</v>
      </c>
      <c r="F392" s="46">
        <v>1184.3757842907737</v>
      </c>
      <c r="G392" s="41">
        <v>3490</v>
      </c>
      <c r="H392" s="29">
        <v>1025</v>
      </c>
      <c r="I392" s="29"/>
      <c r="J392" s="7">
        <v>20748479.749586374</v>
      </c>
      <c r="K392" s="47">
        <v>20510844.622714616</v>
      </c>
      <c r="L392" s="7">
        <v>21295932.977822941</v>
      </c>
      <c r="M392" s="47">
        <v>20961515.633680403</v>
      </c>
      <c r="N392" s="29">
        <f t="shared" si="23"/>
        <v>42044412.727409318</v>
      </c>
      <c r="O392" s="29">
        <f t="shared" si="24"/>
        <v>41472360.25639502</v>
      </c>
      <c r="P392" s="43">
        <f t="shared" si="25"/>
        <v>42.044412727409316</v>
      </c>
      <c r="Q392" s="43">
        <f t="shared" si="26"/>
        <v>41.472360256395021</v>
      </c>
      <c r="R392" s="29"/>
      <c r="S392" s="10"/>
    </row>
    <row r="393" spans="1:19" x14ac:dyDescent="0.55000000000000004">
      <c r="A393" s="3" t="s">
        <v>11</v>
      </c>
      <c r="B393" s="3">
        <v>2052</v>
      </c>
      <c r="C393" s="5">
        <v>3690.614033602063</v>
      </c>
      <c r="D393" s="46">
        <v>3688.1952393021024</v>
      </c>
      <c r="E393" s="5">
        <v>1184.1674603666872</v>
      </c>
      <c r="F393" s="46">
        <v>1183.7049394548008</v>
      </c>
      <c r="G393" s="41">
        <v>3490</v>
      </c>
      <c r="H393" s="29">
        <v>1025</v>
      </c>
      <c r="I393" s="29"/>
      <c r="J393" s="7">
        <v>22846606.303110108</v>
      </c>
      <c r="K393" s="47">
        <v>22477105.296740402</v>
      </c>
      <c r="L393" s="7">
        <v>20933502.953079715</v>
      </c>
      <c r="M393" s="47">
        <v>20871403.830894001</v>
      </c>
      <c r="N393" s="29">
        <f t="shared" si="23"/>
        <v>43780109.256189823</v>
      </c>
      <c r="O393" s="29">
        <f t="shared" si="24"/>
        <v>43348509.127634406</v>
      </c>
      <c r="P393" s="43">
        <f t="shared" si="25"/>
        <v>43.780109256189824</v>
      </c>
      <c r="Q393" s="43">
        <f t="shared" si="26"/>
        <v>43.348509127634408</v>
      </c>
      <c r="R393" s="29"/>
      <c r="S393" s="10"/>
    </row>
    <row r="394" spans="1:19" x14ac:dyDescent="0.55000000000000004">
      <c r="A394" s="3" t="s">
        <v>12</v>
      </c>
      <c r="B394" s="3">
        <v>2052</v>
      </c>
      <c r="C394" s="5">
        <v>3693.0538241065115</v>
      </c>
      <c r="D394" s="46">
        <v>3689.1928603080401</v>
      </c>
      <c r="E394" s="5">
        <v>1182.421772640417</v>
      </c>
      <c r="F394" s="46">
        <v>1183.3102290199488</v>
      </c>
      <c r="G394" s="41">
        <v>3490</v>
      </c>
      <c r="H394" s="29">
        <v>1025</v>
      </c>
      <c r="I394" s="29"/>
      <c r="J394" s="7">
        <v>23223798.902851898</v>
      </c>
      <c r="K394" s="47">
        <v>22628970.137158427</v>
      </c>
      <c r="L394" s="7">
        <v>20699799.59156483</v>
      </c>
      <c r="M394" s="47">
        <v>20818511.170888077</v>
      </c>
      <c r="N394" s="29">
        <f t="shared" si="23"/>
        <v>43923598.494416729</v>
      </c>
      <c r="O394" s="29">
        <f t="shared" si="24"/>
        <v>43447481.308046505</v>
      </c>
      <c r="P394" s="43">
        <f t="shared" si="25"/>
        <v>43.92359849441673</v>
      </c>
      <c r="Q394" s="43">
        <f t="shared" si="26"/>
        <v>43.447481308046505</v>
      </c>
      <c r="R394" s="29"/>
      <c r="S394" s="10"/>
    </row>
    <row r="395" spans="1:19" x14ac:dyDescent="0.55000000000000004">
      <c r="A395" s="3" t="s">
        <v>13</v>
      </c>
      <c r="B395" s="3">
        <v>2052</v>
      </c>
      <c r="C395" s="5">
        <v>3686.9010454390827</v>
      </c>
      <c r="D395" s="46">
        <v>3685.3764985562411</v>
      </c>
      <c r="E395" s="5">
        <v>1184.6283067407935</v>
      </c>
      <c r="F395" s="46">
        <v>1182.4398450855131</v>
      </c>
      <c r="G395" s="41">
        <v>3490</v>
      </c>
      <c r="H395" s="29">
        <v>1025</v>
      </c>
      <c r="I395" s="29"/>
      <c r="J395" s="7">
        <v>22281208.853921659</v>
      </c>
      <c r="K395" s="47">
        <v>22052082.514704105</v>
      </c>
      <c r="L395" s="7">
        <v>20995507.344698139</v>
      </c>
      <c r="M395" s="47">
        <v>20702207.516799647</v>
      </c>
      <c r="N395" s="29">
        <f t="shared" si="23"/>
        <v>43276716.198619798</v>
      </c>
      <c r="O395" s="29">
        <f t="shared" si="24"/>
        <v>42754290.031503752</v>
      </c>
      <c r="P395" s="43">
        <f t="shared" si="25"/>
        <v>43.276716198619795</v>
      </c>
      <c r="Q395" s="43">
        <f t="shared" si="26"/>
        <v>42.75429003150375</v>
      </c>
      <c r="R395" s="29"/>
      <c r="S395" s="10"/>
    </row>
    <row r="396" spans="1:19" x14ac:dyDescent="0.55000000000000004">
      <c r="A396" s="3" t="s">
        <v>14</v>
      </c>
      <c r="B396" s="3">
        <v>2052</v>
      </c>
      <c r="C396" s="5">
        <v>3682.6384694217186</v>
      </c>
      <c r="D396" s="46">
        <v>3683.1617276168122</v>
      </c>
      <c r="E396" s="5">
        <v>1186.9352060238709</v>
      </c>
      <c r="F396" s="46">
        <v>1181.7889208290028</v>
      </c>
      <c r="G396" s="41">
        <v>3490</v>
      </c>
      <c r="H396" s="29">
        <v>1025</v>
      </c>
      <c r="I396" s="29"/>
      <c r="J396" s="7">
        <v>21644993.515041862</v>
      </c>
      <c r="K396" s="47">
        <v>21722354.776563104</v>
      </c>
      <c r="L396" s="7">
        <v>21307950.407818045</v>
      </c>
      <c r="M396" s="47">
        <v>20615552.280246574</v>
      </c>
      <c r="N396" s="29">
        <f t="shared" si="23"/>
        <v>42952943.922859907</v>
      </c>
      <c r="O396" s="29">
        <f t="shared" si="24"/>
        <v>42337907.056809679</v>
      </c>
      <c r="P396" s="43">
        <f t="shared" si="25"/>
        <v>42.952943922859909</v>
      </c>
      <c r="Q396" s="43">
        <f t="shared" si="26"/>
        <v>42.337907056809676</v>
      </c>
      <c r="R396" s="29"/>
      <c r="S396" s="10"/>
    </row>
    <row r="397" spans="1:19" x14ac:dyDescent="0.55000000000000004">
      <c r="A397" s="3" t="s">
        <v>15</v>
      </c>
      <c r="B397" s="3">
        <v>2052</v>
      </c>
      <c r="C397" s="5">
        <v>3681.3014574602271</v>
      </c>
      <c r="D397" s="46">
        <v>3682.0680578095521</v>
      </c>
      <c r="E397" s="5">
        <v>1187.7545667488989</v>
      </c>
      <c r="F397" s="46">
        <v>1181.1488549697949</v>
      </c>
      <c r="G397" s="41">
        <v>3490</v>
      </c>
      <c r="H397" s="29">
        <v>1025</v>
      </c>
      <c r="I397" s="29"/>
      <c r="J397" s="7">
        <v>21448271.997583661</v>
      </c>
      <c r="K397" s="47">
        <v>21560891.012792874</v>
      </c>
      <c r="L397" s="7">
        <v>21419776.133305248</v>
      </c>
      <c r="M397" s="47">
        <v>20530620.410368271</v>
      </c>
      <c r="N397" s="29">
        <f t="shared" si="23"/>
        <v>42868048.130888909</v>
      </c>
      <c r="O397" s="29">
        <f t="shared" si="24"/>
        <v>42091511.423161149</v>
      </c>
      <c r="P397" s="43">
        <f t="shared" si="25"/>
        <v>42.868048130888909</v>
      </c>
      <c r="Q397" s="43">
        <f t="shared" si="26"/>
        <v>42.091511423161151</v>
      </c>
      <c r="R397" s="29"/>
      <c r="S397" s="10"/>
    </row>
    <row r="398" spans="1:19" x14ac:dyDescent="0.55000000000000004">
      <c r="A398" s="3" t="s">
        <v>16</v>
      </c>
      <c r="B398" s="3">
        <v>2052</v>
      </c>
      <c r="C398" s="5">
        <v>3680.4148747739077</v>
      </c>
      <c r="D398" s="46">
        <v>3681.2278168077742</v>
      </c>
      <c r="E398" s="5">
        <v>1187.3586653699572</v>
      </c>
      <c r="F398" s="46">
        <v>1181.1317567434196</v>
      </c>
      <c r="G398" s="41">
        <v>3490</v>
      </c>
      <c r="H398" s="29">
        <v>1025</v>
      </c>
      <c r="I398" s="29"/>
      <c r="J398" s="7">
        <v>21318558.768800087</v>
      </c>
      <c r="K398" s="47">
        <v>21437476.78752739</v>
      </c>
      <c r="L398" s="7">
        <v>21365692.925488375</v>
      </c>
      <c r="M398" s="47">
        <v>20528354.460394651</v>
      </c>
      <c r="N398" s="29">
        <f t="shared" si="23"/>
        <v>42684251.694288462</v>
      </c>
      <c r="O398" s="29">
        <f t="shared" si="24"/>
        <v>41965831.247922041</v>
      </c>
      <c r="P398" s="43">
        <f t="shared" si="25"/>
        <v>42.684251694288463</v>
      </c>
      <c r="Q398" s="43">
        <f t="shared" si="26"/>
        <v>41.96583124792204</v>
      </c>
      <c r="R398" s="29"/>
      <c r="S398" s="10"/>
    </row>
    <row r="399" spans="1:19" x14ac:dyDescent="0.55000000000000004">
      <c r="A399" s="3" t="s">
        <v>17</v>
      </c>
      <c r="B399" s="3">
        <v>2052</v>
      </c>
      <c r="C399" s="5">
        <v>3678.527581380431</v>
      </c>
      <c r="D399" s="46">
        <v>3679.3170727474435</v>
      </c>
      <c r="E399" s="5">
        <v>1187.7578159905597</v>
      </c>
      <c r="F399" s="46">
        <v>1182.419102906325</v>
      </c>
      <c r="G399" s="41">
        <v>3490</v>
      </c>
      <c r="H399" s="29">
        <v>1025</v>
      </c>
      <c r="I399" s="29"/>
      <c r="J399" s="7">
        <v>21044405.792454045</v>
      </c>
      <c r="K399" s="47">
        <v>21158782.034193218</v>
      </c>
      <c r="L399" s="7">
        <v>21420220.360657204</v>
      </c>
      <c r="M399" s="47">
        <v>20699443.883189134</v>
      </c>
      <c r="N399" s="29">
        <f t="shared" si="23"/>
        <v>42464626.153111249</v>
      </c>
      <c r="O399" s="29">
        <f t="shared" si="24"/>
        <v>41858225.917382352</v>
      </c>
      <c r="P399" s="43">
        <f t="shared" si="25"/>
        <v>42.464626153111247</v>
      </c>
      <c r="Q399" s="43">
        <f t="shared" si="26"/>
        <v>41.858225917382349</v>
      </c>
      <c r="R399" s="29"/>
      <c r="S399" s="10"/>
    </row>
    <row r="400" spans="1:19" x14ac:dyDescent="0.55000000000000004">
      <c r="A400" s="3" t="s">
        <v>6</v>
      </c>
      <c r="B400" s="3">
        <v>2053</v>
      </c>
      <c r="C400" s="5">
        <v>3675.6711820599539</v>
      </c>
      <c r="D400" s="46">
        <v>3676.4399166610597</v>
      </c>
      <c r="E400" s="5">
        <v>1188.2962801214035</v>
      </c>
      <c r="F400" s="46">
        <v>1184.2748863243335</v>
      </c>
      <c r="G400" s="41">
        <v>3490</v>
      </c>
      <c r="H400" s="29">
        <v>1025</v>
      </c>
      <c r="I400" s="29"/>
      <c r="J400" s="7">
        <v>20634505.349181127</v>
      </c>
      <c r="K400" s="47">
        <v>20744222.257987175</v>
      </c>
      <c r="L400" s="7">
        <v>21493945.216446809</v>
      </c>
      <c r="M400" s="47">
        <v>20947948.192880977</v>
      </c>
      <c r="N400" s="29">
        <f t="shared" si="23"/>
        <v>42128450.565627933</v>
      </c>
      <c r="O400" s="29">
        <f t="shared" si="24"/>
        <v>41692170.450868152</v>
      </c>
      <c r="P400" s="43">
        <f t="shared" si="25"/>
        <v>42.128450565627929</v>
      </c>
      <c r="Q400" s="43">
        <f t="shared" si="26"/>
        <v>41.692170450868154</v>
      </c>
      <c r="R400" s="29"/>
      <c r="S400" s="10"/>
    </row>
    <row r="401" spans="1:19" x14ac:dyDescent="0.55000000000000004">
      <c r="A401" s="3" t="s">
        <v>7</v>
      </c>
      <c r="B401" s="3">
        <v>2053</v>
      </c>
      <c r="C401" s="5">
        <v>3673.1479933090136</v>
      </c>
      <c r="D401" s="46">
        <v>3673.8971992911283</v>
      </c>
      <c r="E401" s="5">
        <v>1187.9009902310618</v>
      </c>
      <c r="F401" s="46">
        <v>1184.2901635796027</v>
      </c>
      <c r="G401" s="41">
        <v>3490</v>
      </c>
      <c r="H401" s="29">
        <v>1025</v>
      </c>
      <c r="I401" s="29"/>
      <c r="J401" s="7">
        <v>20277410.450702034</v>
      </c>
      <c r="K401" s="47">
        <v>20382947.366893981</v>
      </c>
      <c r="L401" s="7">
        <v>21439794.747657713</v>
      </c>
      <c r="M401" s="47">
        <v>20950002.47864861</v>
      </c>
      <c r="N401" s="29">
        <f t="shared" ref="N401:N464" si="27">L401+J401</f>
        <v>41717205.198359743</v>
      </c>
      <c r="O401" s="29">
        <f t="shared" ref="O401:O464" si="28">M401+K401</f>
        <v>41332949.845542595</v>
      </c>
      <c r="P401" s="43">
        <f t="shared" ref="P401:P464" si="29">N401/1000000</f>
        <v>41.717205198359743</v>
      </c>
      <c r="Q401" s="43">
        <f t="shared" ref="Q401:Q464" si="30">O401/1000000</f>
        <v>41.332949845542593</v>
      </c>
      <c r="R401" s="29"/>
      <c r="S401" s="10"/>
    </row>
    <row r="402" spans="1:19" x14ac:dyDescent="0.55000000000000004">
      <c r="A402" s="3" t="s">
        <v>8</v>
      </c>
      <c r="B402" s="3">
        <v>2053</v>
      </c>
      <c r="C402" s="5">
        <v>3671.9416621919981</v>
      </c>
      <c r="D402" s="46">
        <v>3672.6641199423198</v>
      </c>
      <c r="E402" s="5">
        <v>1186.0845282957816</v>
      </c>
      <c r="F402" s="46">
        <v>1183.5798423434135</v>
      </c>
      <c r="G402" s="41">
        <v>3490</v>
      </c>
      <c r="H402" s="29">
        <v>1025</v>
      </c>
      <c r="I402" s="29"/>
      <c r="J402" s="7">
        <v>20108333.973666463</v>
      </c>
      <c r="K402" s="47">
        <v>20209468.039050639</v>
      </c>
      <c r="L402" s="7">
        <v>21192326.466476839</v>
      </c>
      <c r="M402" s="47">
        <v>20854622.53377432</v>
      </c>
      <c r="N402" s="29">
        <f t="shared" si="27"/>
        <v>41300660.440143302</v>
      </c>
      <c r="O402" s="29">
        <f t="shared" si="28"/>
        <v>41064090.572824955</v>
      </c>
      <c r="P402" s="43">
        <f t="shared" si="29"/>
        <v>41.300660440143304</v>
      </c>
      <c r="Q402" s="43">
        <f t="shared" si="30"/>
        <v>41.064090572824952</v>
      </c>
      <c r="R402" s="29"/>
      <c r="S402" s="10"/>
    </row>
    <row r="403" spans="1:19" x14ac:dyDescent="0.55000000000000004">
      <c r="A403" s="3" t="s">
        <v>9</v>
      </c>
      <c r="B403" s="3">
        <v>2053</v>
      </c>
      <c r="C403" s="5">
        <v>3672.8718975257198</v>
      </c>
      <c r="D403" s="46">
        <v>3673.5623511610625</v>
      </c>
      <c r="E403" s="5">
        <v>1183.7230556875809</v>
      </c>
      <c r="F403" s="46">
        <v>1182.1265096532443</v>
      </c>
      <c r="G403" s="41">
        <v>3490</v>
      </c>
      <c r="H403" s="29">
        <v>1025</v>
      </c>
      <c r="I403" s="29"/>
      <c r="J403" s="7">
        <v>20238619.412690327</v>
      </c>
      <c r="K403" s="47">
        <v>20335720.969265252</v>
      </c>
      <c r="L403" s="7">
        <v>20873834.053955119</v>
      </c>
      <c r="M403" s="47">
        <v>20660459.524742976</v>
      </c>
      <c r="N403" s="29">
        <f t="shared" si="27"/>
        <v>41112453.466645449</v>
      </c>
      <c r="O403" s="29">
        <f t="shared" si="28"/>
        <v>40996180.494008228</v>
      </c>
      <c r="P403" s="43">
        <f t="shared" si="29"/>
        <v>41.112453466645448</v>
      </c>
      <c r="Q403" s="43">
        <f t="shared" si="30"/>
        <v>40.996180494008229</v>
      </c>
      <c r="R403" s="29"/>
      <c r="S403" s="10"/>
    </row>
    <row r="404" spans="1:19" x14ac:dyDescent="0.55000000000000004">
      <c r="A404" s="3" t="s">
        <v>10</v>
      </c>
      <c r="B404" s="3">
        <v>2053</v>
      </c>
      <c r="C404" s="5">
        <v>3681.5782525914124</v>
      </c>
      <c r="D404" s="46">
        <v>3682.2112135152693</v>
      </c>
      <c r="E404" s="5">
        <v>1181.7864206349764</v>
      </c>
      <c r="F404" s="46">
        <v>1180.1729600017688</v>
      </c>
      <c r="G404" s="41">
        <v>3490</v>
      </c>
      <c r="H404" s="29">
        <v>1025</v>
      </c>
      <c r="I404" s="29"/>
      <c r="J404" s="7">
        <v>21488877.859173682</v>
      </c>
      <c r="K404" s="47">
        <v>21581984.994577855</v>
      </c>
      <c r="L404" s="7">
        <v>20615220.016211364</v>
      </c>
      <c r="M404" s="47">
        <v>20401629.781001396</v>
      </c>
      <c r="N404" s="29">
        <f t="shared" si="27"/>
        <v>42104097.875385046</v>
      </c>
      <c r="O404" s="29">
        <f t="shared" si="28"/>
        <v>41983614.775579251</v>
      </c>
      <c r="P404" s="43">
        <f t="shared" si="29"/>
        <v>42.104097875385044</v>
      </c>
      <c r="Q404" s="43">
        <f t="shared" si="30"/>
        <v>41.983614775579248</v>
      </c>
      <c r="R404" s="29"/>
      <c r="S404" s="10"/>
    </row>
    <row r="405" spans="1:19" x14ac:dyDescent="0.55000000000000004">
      <c r="A405" s="3" t="s">
        <v>11</v>
      </c>
      <c r="B405" s="3">
        <v>2053</v>
      </c>
      <c r="C405" s="5">
        <v>3684.4485511307635</v>
      </c>
      <c r="D405" s="46">
        <v>3685.0439536352628</v>
      </c>
      <c r="E405" s="5">
        <v>1180.4995805044919</v>
      </c>
      <c r="F405" s="46">
        <v>1178.5796829126921</v>
      </c>
      <c r="G405" s="41">
        <v>3490</v>
      </c>
      <c r="H405" s="29">
        <v>1025</v>
      </c>
      <c r="I405" s="29"/>
      <c r="J405" s="7">
        <v>21913470.745080542</v>
      </c>
      <c r="K405" s="47">
        <v>22002326.984005775</v>
      </c>
      <c r="L405" s="7">
        <v>20444724.351427045</v>
      </c>
      <c r="M405" s="47">
        <v>20192297.932026539</v>
      </c>
      <c r="N405" s="29">
        <f t="shared" si="27"/>
        <v>42358195.096507587</v>
      </c>
      <c r="O405" s="29">
        <f t="shared" si="28"/>
        <v>42194624.916032314</v>
      </c>
      <c r="P405" s="43">
        <f t="shared" si="29"/>
        <v>42.358195096507586</v>
      </c>
      <c r="Q405" s="43">
        <f t="shared" si="30"/>
        <v>42.194624916032318</v>
      </c>
      <c r="R405" s="29"/>
      <c r="S405" s="10"/>
    </row>
    <row r="406" spans="1:19" x14ac:dyDescent="0.55000000000000004">
      <c r="A406" s="3" t="s">
        <v>12</v>
      </c>
      <c r="B406" s="3">
        <v>2053</v>
      </c>
      <c r="C406" s="5">
        <v>3683.7522334517876</v>
      </c>
      <c r="D406" s="46">
        <v>3684.3173435062381</v>
      </c>
      <c r="E406" s="5">
        <v>1181.0136366246486</v>
      </c>
      <c r="F406" s="46">
        <v>1177.6448719655555</v>
      </c>
      <c r="G406" s="41">
        <v>3490</v>
      </c>
      <c r="H406" s="29">
        <v>1025</v>
      </c>
      <c r="I406" s="29"/>
      <c r="J406" s="7">
        <v>21809908.139490694</v>
      </c>
      <c r="K406" s="47">
        <v>21893938.703122117</v>
      </c>
      <c r="L406" s="7">
        <v>20512700.539681662</v>
      </c>
      <c r="M406" s="47">
        <v>20070280.369957309</v>
      </c>
      <c r="N406" s="29">
        <f t="shared" si="27"/>
        <v>42322608.679172352</v>
      </c>
      <c r="O406" s="29">
        <f t="shared" si="28"/>
        <v>41964219.073079422</v>
      </c>
      <c r="P406" s="43">
        <f t="shared" si="29"/>
        <v>42.322608679172355</v>
      </c>
      <c r="Q406" s="43">
        <f t="shared" si="30"/>
        <v>41.96421907307942</v>
      </c>
      <c r="R406" s="29"/>
      <c r="S406" s="10"/>
    </row>
    <row r="407" spans="1:19" x14ac:dyDescent="0.55000000000000004">
      <c r="A407" s="3" t="s">
        <v>13</v>
      </c>
      <c r="B407" s="3">
        <v>2053</v>
      </c>
      <c r="C407" s="5">
        <v>3680.8508513818419</v>
      </c>
      <c r="D407" s="46">
        <v>3681.3895940505063</v>
      </c>
      <c r="E407" s="5">
        <v>1178.9519906204564</v>
      </c>
      <c r="F407" s="46">
        <v>1175.4161402967436</v>
      </c>
      <c r="G407" s="41">
        <v>3490</v>
      </c>
      <c r="H407" s="29">
        <v>1025</v>
      </c>
      <c r="I407" s="29"/>
      <c r="J407" s="7">
        <v>21382272.711472474</v>
      </c>
      <c r="K407" s="47">
        <v>21461192.211813383</v>
      </c>
      <c r="L407" s="7">
        <v>20241057.955589302</v>
      </c>
      <c r="M407" s="47">
        <v>19781676.431818701</v>
      </c>
      <c r="N407" s="29">
        <f t="shared" si="27"/>
        <v>41623330.667061776</v>
      </c>
      <c r="O407" s="29">
        <f t="shared" si="28"/>
        <v>41242868.643632084</v>
      </c>
      <c r="P407" s="43">
        <f t="shared" si="29"/>
        <v>41.623330667061779</v>
      </c>
      <c r="Q407" s="43">
        <f t="shared" si="30"/>
        <v>41.242868643632086</v>
      </c>
      <c r="R407" s="29"/>
      <c r="S407" s="10"/>
    </row>
    <row r="408" spans="1:19" x14ac:dyDescent="0.55000000000000004">
      <c r="A408" s="3" t="s">
        <v>14</v>
      </c>
      <c r="B408" s="3">
        <v>2053</v>
      </c>
      <c r="C408" s="5">
        <v>3678.8092266061626</v>
      </c>
      <c r="D408" s="46">
        <v>3679.3271351073831</v>
      </c>
      <c r="E408" s="5">
        <v>1178.7529582925856</v>
      </c>
      <c r="F408" s="46">
        <v>1174.0776380801883</v>
      </c>
      <c r="G408" s="41">
        <v>3490</v>
      </c>
      <c r="H408" s="29">
        <v>1025</v>
      </c>
      <c r="I408" s="29"/>
      <c r="J408" s="7">
        <v>21085166.970975805</v>
      </c>
      <c r="K408" s="47">
        <v>21160242.021642514</v>
      </c>
      <c r="L408" s="7">
        <v>20214991.288705058</v>
      </c>
      <c r="M408" s="47">
        <v>19610068.983532745</v>
      </c>
      <c r="N408" s="29">
        <f t="shared" si="27"/>
        <v>41300158.259680867</v>
      </c>
      <c r="O408" s="29">
        <f t="shared" si="28"/>
        <v>40770311.005175263</v>
      </c>
      <c r="P408" s="43">
        <f t="shared" si="29"/>
        <v>41.30015825968087</v>
      </c>
      <c r="Q408" s="43">
        <f t="shared" si="30"/>
        <v>40.770311005175266</v>
      </c>
      <c r="R408" s="29"/>
      <c r="S408" s="10"/>
    </row>
    <row r="409" spans="1:19" x14ac:dyDescent="0.55000000000000004">
      <c r="A409" s="3" t="s">
        <v>15</v>
      </c>
      <c r="B409" s="3">
        <v>2053</v>
      </c>
      <c r="C409" s="5">
        <v>3676.4338995355638</v>
      </c>
      <c r="D409" s="46">
        <v>3676.9570433481122</v>
      </c>
      <c r="E409" s="5">
        <v>1179.9868963004501</v>
      </c>
      <c r="F409" s="46">
        <v>1173.0735497534411</v>
      </c>
      <c r="G409" s="41">
        <v>3490</v>
      </c>
      <c r="H409" s="29">
        <v>1025</v>
      </c>
      <c r="I409" s="29"/>
      <c r="J409" s="7">
        <v>20743362.520626519</v>
      </c>
      <c r="K409" s="47">
        <v>20818278.739856981</v>
      </c>
      <c r="L409" s="7">
        <v>20377084.668115001</v>
      </c>
      <c r="M409" s="47">
        <v>19482228.439808309</v>
      </c>
      <c r="N409" s="29">
        <f t="shared" si="27"/>
        <v>41120447.18874152</v>
      </c>
      <c r="O409" s="29">
        <f t="shared" si="28"/>
        <v>40300507.17966529</v>
      </c>
      <c r="P409" s="43">
        <f t="shared" si="29"/>
        <v>41.120447188741522</v>
      </c>
      <c r="Q409" s="43">
        <f t="shared" si="30"/>
        <v>40.300507179665289</v>
      </c>
      <c r="R409" s="29"/>
      <c r="S409" s="10"/>
    </row>
    <row r="410" spans="1:19" x14ac:dyDescent="0.55000000000000004">
      <c r="A410" s="3" t="s">
        <v>16</v>
      </c>
      <c r="B410" s="3">
        <v>2053</v>
      </c>
      <c r="C410" s="5">
        <v>3674.3970496767702</v>
      </c>
      <c r="D410" s="46">
        <v>3674.9246678617492</v>
      </c>
      <c r="E410" s="5">
        <v>1180.1711040368223</v>
      </c>
      <c r="F410" s="46">
        <v>1173.8793887348133</v>
      </c>
      <c r="G410" s="41">
        <v>3490</v>
      </c>
      <c r="H410" s="29">
        <v>1025</v>
      </c>
      <c r="I410" s="29"/>
      <c r="J410" s="7">
        <v>20453591.779820073</v>
      </c>
      <c r="K410" s="47">
        <v>20528357.236380257</v>
      </c>
      <c r="L410" s="7">
        <v>20401384.903501552</v>
      </c>
      <c r="M410" s="47">
        <v>19584772.790715706</v>
      </c>
      <c r="N410" s="29">
        <f t="shared" si="27"/>
        <v>40854976.683321625</v>
      </c>
      <c r="O410" s="29">
        <f t="shared" si="28"/>
        <v>40113130.027095959</v>
      </c>
      <c r="P410" s="43">
        <f t="shared" si="29"/>
        <v>40.854976683321624</v>
      </c>
      <c r="Q410" s="43">
        <f t="shared" si="30"/>
        <v>40.113130027095956</v>
      </c>
      <c r="R410" s="29"/>
      <c r="S410" s="10"/>
    </row>
    <row r="411" spans="1:19" x14ac:dyDescent="0.55000000000000004">
      <c r="A411" s="3" t="s">
        <v>17</v>
      </c>
      <c r="B411" s="3">
        <v>2053</v>
      </c>
      <c r="C411" s="5">
        <v>3671.9647255386017</v>
      </c>
      <c r="D411" s="46">
        <v>3672.4982465759167</v>
      </c>
      <c r="E411" s="5">
        <v>1181.0970717243986</v>
      </c>
      <c r="F411" s="46">
        <v>1175.8013429873183</v>
      </c>
      <c r="G411" s="41">
        <v>3490</v>
      </c>
      <c r="H411" s="29">
        <v>1025</v>
      </c>
      <c r="I411" s="29"/>
      <c r="J411" s="7">
        <v>20111552.774117615</v>
      </c>
      <c r="K411" s="47">
        <v>20186196.509615712</v>
      </c>
      <c r="L411" s="7">
        <v>20523757.812987488</v>
      </c>
      <c r="M411" s="47">
        <v>19831313.541253828</v>
      </c>
      <c r="N411" s="29">
        <f t="shared" si="27"/>
        <v>40635310.587105103</v>
      </c>
      <c r="O411" s="29">
        <f t="shared" si="28"/>
        <v>40017510.050869539</v>
      </c>
      <c r="P411" s="43">
        <f t="shared" si="29"/>
        <v>40.635310587105103</v>
      </c>
      <c r="Q411" s="43">
        <f t="shared" si="30"/>
        <v>40.017510050869539</v>
      </c>
      <c r="R411" s="29"/>
      <c r="S411" s="10"/>
    </row>
    <row r="412" spans="1:19" x14ac:dyDescent="0.55000000000000004">
      <c r="A412" s="3" t="s">
        <v>6</v>
      </c>
      <c r="B412" s="3">
        <v>2054</v>
      </c>
      <c r="C412" s="5">
        <v>3668.1778397008948</v>
      </c>
      <c r="D412" s="46">
        <v>3666.8491721439732</v>
      </c>
      <c r="E412" s="5">
        <v>1183.7788353558471</v>
      </c>
      <c r="F412" s="46">
        <v>1181.8354057694362</v>
      </c>
      <c r="G412" s="41">
        <v>3490</v>
      </c>
      <c r="H412" s="29">
        <v>1025</v>
      </c>
      <c r="I412" s="29"/>
      <c r="J412" s="7">
        <v>19587744.733941417</v>
      </c>
      <c r="K412" s="47">
        <v>19406460.344853681</v>
      </c>
      <c r="L412" s="7">
        <v>20881316.68225912</v>
      </c>
      <c r="M412" s="47">
        <v>20621729.910350949</v>
      </c>
      <c r="N412" s="29">
        <f t="shared" si="27"/>
        <v>40469061.416200534</v>
      </c>
      <c r="O412" s="29">
        <f t="shared" si="28"/>
        <v>40028190.255204633</v>
      </c>
      <c r="P412" s="43">
        <f t="shared" si="29"/>
        <v>40.469061416200532</v>
      </c>
      <c r="Q412" s="43">
        <f t="shared" si="30"/>
        <v>40.028190255204635</v>
      </c>
      <c r="R412" s="29"/>
      <c r="S412" s="10"/>
    </row>
    <row r="413" spans="1:19" x14ac:dyDescent="0.55000000000000004">
      <c r="A413" s="3" t="s">
        <v>7</v>
      </c>
      <c r="B413" s="3">
        <v>2054</v>
      </c>
      <c r="C413" s="5">
        <v>3665.0027840921557</v>
      </c>
      <c r="D413" s="46">
        <v>3663.0066413846603</v>
      </c>
      <c r="E413" s="5">
        <v>1187.250374558764</v>
      </c>
      <c r="F413" s="46">
        <v>1185.499714443991</v>
      </c>
      <c r="G413" s="41">
        <v>3490</v>
      </c>
      <c r="H413" s="29">
        <v>1025</v>
      </c>
      <c r="I413" s="29"/>
      <c r="J413" s="7">
        <v>19156682.713046446</v>
      </c>
      <c r="K413" s="47">
        <v>18889495.566954631</v>
      </c>
      <c r="L413" s="7">
        <v>21350920.908793211</v>
      </c>
      <c r="M413" s="47">
        <v>21113104.000754952</v>
      </c>
      <c r="N413" s="29">
        <f t="shared" si="27"/>
        <v>40507603.621839657</v>
      </c>
      <c r="O413" s="29">
        <f t="shared" si="28"/>
        <v>40002599.56770958</v>
      </c>
      <c r="P413" s="43">
        <f t="shared" si="29"/>
        <v>40.507603621839657</v>
      </c>
      <c r="Q413" s="43">
        <f t="shared" si="30"/>
        <v>40.002599567709581</v>
      </c>
      <c r="R413" s="29"/>
      <c r="S413" s="10"/>
    </row>
    <row r="414" spans="1:19" x14ac:dyDescent="0.55000000000000004">
      <c r="A414" s="3" t="s">
        <v>8</v>
      </c>
      <c r="B414" s="3">
        <v>2054</v>
      </c>
      <c r="C414" s="5">
        <v>3661.8397212818477</v>
      </c>
      <c r="D414" s="46">
        <v>3658.0453766486244</v>
      </c>
      <c r="E414" s="5">
        <v>1188.1398018156387</v>
      </c>
      <c r="F414" s="46">
        <v>1188.2664213834798</v>
      </c>
      <c r="G414" s="41">
        <v>3490</v>
      </c>
      <c r="H414" s="29">
        <v>1025</v>
      </c>
      <c r="I414" s="29"/>
      <c r="J414" s="7">
        <v>18734680.642797936</v>
      </c>
      <c r="K414" s="47">
        <v>18237970.257297803</v>
      </c>
      <c r="L414" s="7">
        <v>21472495.145256054</v>
      </c>
      <c r="M414" s="47">
        <v>21489852.175874829</v>
      </c>
      <c r="N414" s="29">
        <f t="shared" si="27"/>
        <v>40207175.788053989</v>
      </c>
      <c r="O414" s="29">
        <f t="shared" si="28"/>
        <v>39727822.433172628</v>
      </c>
      <c r="P414" s="43">
        <f t="shared" si="29"/>
        <v>40.207175788053988</v>
      </c>
      <c r="Q414" s="43">
        <f t="shared" si="30"/>
        <v>39.727822433172626</v>
      </c>
      <c r="R414" s="29"/>
      <c r="S414" s="10"/>
    </row>
    <row r="415" spans="1:19" x14ac:dyDescent="0.55000000000000004">
      <c r="A415" s="3" t="s">
        <v>9</v>
      </c>
      <c r="B415" s="3">
        <v>2054</v>
      </c>
      <c r="C415" s="5">
        <v>3657.7227718292397</v>
      </c>
      <c r="D415" s="46">
        <v>3654.9179543867244</v>
      </c>
      <c r="E415" s="5">
        <v>1189.9791070435658</v>
      </c>
      <c r="F415" s="46">
        <v>1189.0773699490994</v>
      </c>
      <c r="G415" s="41">
        <v>3490</v>
      </c>
      <c r="H415" s="29">
        <v>1025</v>
      </c>
      <c r="I415" s="29"/>
      <c r="J415" s="7">
        <v>18196193.221016105</v>
      </c>
      <c r="K415" s="47">
        <v>17835665.074307598</v>
      </c>
      <c r="L415" s="7">
        <v>21725583.895658549</v>
      </c>
      <c r="M415" s="47">
        <v>21601224.446435135</v>
      </c>
      <c r="N415" s="29">
        <f t="shared" si="27"/>
        <v>39921777.116674654</v>
      </c>
      <c r="O415" s="29">
        <f t="shared" si="28"/>
        <v>39436889.520742729</v>
      </c>
      <c r="P415" s="43">
        <f t="shared" si="29"/>
        <v>39.921777116674654</v>
      </c>
      <c r="Q415" s="43">
        <f t="shared" si="30"/>
        <v>39.436889520742731</v>
      </c>
      <c r="R415" s="29"/>
      <c r="S415" s="10"/>
    </row>
    <row r="416" spans="1:19" x14ac:dyDescent="0.55000000000000004">
      <c r="A416" s="3" t="s">
        <v>10</v>
      </c>
      <c r="B416" s="3">
        <v>2054</v>
      </c>
      <c r="C416" s="5">
        <v>3678.7754897838377</v>
      </c>
      <c r="D416" s="46">
        <v>3676.5477374481593</v>
      </c>
      <c r="E416" s="5">
        <v>1190.129123699239</v>
      </c>
      <c r="F416" s="46">
        <v>1190.032202172499</v>
      </c>
      <c r="G416" s="41">
        <v>3490</v>
      </c>
      <c r="H416" s="29">
        <v>1025</v>
      </c>
      <c r="I416" s="29"/>
      <c r="J416" s="7">
        <v>21080284.400593247</v>
      </c>
      <c r="K416" s="47">
        <v>20759645.48140806</v>
      </c>
      <c r="L416" s="7">
        <v>21746339.5078355</v>
      </c>
      <c r="M416" s="47">
        <v>21732925.442536674</v>
      </c>
      <c r="N416" s="29">
        <f t="shared" si="27"/>
        <v>42826623.908428743</v>
      </c>
      <c r="O416" s="29">
        <f t="shared" si="28"/>
        <v>42492570.923944734</v>
      </c>
      <c r="P416" s="43">
        <f t="shared" si="29"/>
        <v>42.826623908428743</v>
      </c>
      <c r="Q416" s="43">
        <f t="shared" si="30"/>
        <v>42.492570923944733</v>
      </c>
      <c r="R416" s="29"/>
      <c r="S416" s="10"/>
    </row>
    <row r="417" spans="1:19" x14ac:dyDescent="0.55000000000000004">
      <c r="A417" s="3" t="s">
        <v>11</v>
      </c>
      <c r="B417" s="3">
        <v>2054</v>
      </c>
      <c r="C417" s="5">
        <v>3696.786833116143</v>
      </c>
      <c r="D417" s="46">
        <v>3698.1479431510384</v>
      </c>
      <c r="E417" s="5">
        <v>1194.3414776499314</v>
      </c>
      <c r="F417" s="46">
        <v>1190.8059267921547</v>
      </c>
      <c r="G417" s="41">
        <v>3490</v>
      </c>
      <c r="H417" s="29">
        <v>1025</v>
      </c>
      <c r="I417" s="29"/>
      <c r="J417" s="7">
        <v>23809669.339383505</v>
      </c>
      <c r="K417" s="47">
        <v>24025901.643851899</v>
      </c>
      <c r="L417" s="7">
        <v>22334700.234981239</v>
      </c>
      <c r="M417" s="47">
        <v>21840102.839587264</v>
      </c>
      <c r="N417" s="29">
        <f t="shared" si="27"/>
        <v>46144369.574364744</v>
      </c>
      <c r="O417" s="29">
        <f t="shared" si="28"/>
        <v>45866004.483439162</v>
      </c>
      <c r="P417" s="43">
        <f t="shared" si="29"/>
        <v>46.144369574364745</v>
      </c>
      <c r="Q417" s="43">
        <f t="shared" si="30"/>
        <v>45.866004483439163</v>
      </c>
      <c r="R417" s="29"/>
      <c r="S417" s="10"/>
    </row>
    <row r="418" spans="1:19" x14ac:dyDescent="0.55000000000000004">
      <c r="A418" s="3" t="s">
        <v>12</v>
      </c>
      <c r="B418" s="3">
        <v>2054</v>
      </c>
      <c r="C418" s="5">
        <v>3698.3592295780109</v>
      </c>
      <c r="D418" s="46">
        <v>3700</v>
      </c>
      <c r="E418" s="5">
        <v>1200.1622057080438</v>
      </c>
      <c r="F418" s="46">
        <v>1195.423881796708</v>
      </c>
      <c r="G418" s="41">
        <v>3490</v>
      </c>
      <c r="H418" s="29">
        <v>1025</v>
      </c>
      <c r="I418" s="29"/>
      <c r="J418" s="7">
        <v>24059593.276079442</v>
      </c>
      <c r="K418" s="47">
        <v>24322365</v>
      </c>
      <c r="L418" s="7">
        <v>23167232.362793926</v>
      </c>
      <c r="M418" s="47">
        <v>22487810.079189561</v>
      </c>
      <c r="N418" s="29">
        <f t="shared" si="27"/>
        <v>47226825.638873369</v>
      </c>
      <c r="O418" s="29">
        <f t="shared" si="28"/>
        <v>46810175.079189561</v>
      </c>
      <c r="P418" s="43">
        <f t="shared" si="29"/>
        <v>47.226825638873372</v>
      </c>
      <c r="Q418" s="43">
        <f t="shared" si="30"/>
        <v>46.810175079189563</v>
      </c>
      <c r="R418" s="29"/>
      <c r="S418" s="10"/>
    </row>
    <row r="419" spans="1:19" x14ac:dyDescent="0.55000000000000004">
      <c r="A419" s="3" t="s">
        <v>13</v>
      </c>
      <c r="B419" s="3">
        <v>2054</v>
      </c>
      <c r="C419" s="5">
        <v>3692.4520398374666</v>
      </c>
      <c r="D419" s="46">
        <v>3696.7077312665756</v>
      </c>
      <c r="E419" s="5">
        <v>1205.6435754515053</v>
      </c>
      <c r="F419" s="46">
        <v>1197.6024435605364</v>
      </c>
      <c r="G419" s="41">
        <v>3490</v>
      </c>
      <c r="H419" s="29">
        <v>1025</v>
      </c>
      <c r="I419" s="29"/>
      <c r="J419" s="7">
        <v>23130341.497397404</v>
      </c>
      <c r="K419" s="47">
        <v>23797145.600750189</v>
      </c>
      <c r="L419" s="7">
        <v>23972722.476858873</v>
      </c>
      <c r="M419" s="47">
        <v>22798354.237259749</v>
      </c>
      <c r="N419" s="29">
        <f t="shared" si="27"/>
        <v>47103063.974256277</v>
      </c>
      <c r="O419" s="29">
        <f t="shared" si="28"/>
        <v>46595499.838009939</v>
      </c>
      <c r="P419" s="43">
        <f t="shared" si="29"/>
        <v>47.10306397425628</v>
      </c>
      <c r="Q419" s="43">
        <f t="shared" si="30"/>
        <v>46.595499838009935</v>
      </c>
      <c r="R419" s="29"/>
      <c r="S419" s="10"/>
    </row>
    <row r="420" spans="1:19" x14ac:dyDescent="0.55000000000000004">
      <c r="A420" s="3" t="s">
        <v>14</v>
      </c>
      <c r="B420" s="3">
        <v>2054</v>
      </c>
      <c r="C420" s="5">
        <v>3686.3762055692955</v>
      </c>
      <c r="D420" s="46">
        <v>3693.2918018088949</v>
      </c>
      <c r="E420" s="5">
        <v>1210.367367351505</v>
      </c>
      <c r="F420" s="46">
        <v>1198.7250438528451</v>
      </c>
      <c r="G420" s="41">
        <v>3490</v>
      </c>
      <c r="H420" s="29">
        <v>1025</v>
      </c>
      <c r="I420" s="29"/>
      <c r="J420" s="7">
        <v>22202133.085279759</v>
      </c>
      <c r="K420" s="47">
        <v>23260846.148304209</v>
      </c>
      <c r="L420" s="7">
        <v>24684241.349099282</v>
      </c>
      <c r="M420" s="47">
        <v>22959606.203129753</v>
      </c>
      <c r="N420" s="29">
        <f t="shared" si="27"/>
        <v>46886374.434379041</v>
      </c>
      <c r="O420" s="29">
        <f t="shared" si="28"/>
        <v>46220452.351433963</v>
      </c>
      <c r="P420" s="43">
        <f t="shared" si="29"/>
        <v>46.886374434379043</v>
      </c>
      <c r="Q420" s="43">
        <f t="shared" si="30"/>
        <v>46.220452351433963</v>
      </c>
      <c r="R420" s="29"/>
      <c r="S420" s="10"/>
    </row>
    <row r="421" spans="1:19" x14ac:dyDescent="0.55000000000000004">
      <c r="A421" s="3" t="s">
        <v>15</v>
      </c>
      <c r="B421" s="3">
        <v>2054</v>
      </c>
      <c r="C421" s="5">
        <v>3684.8328321013319</v>
      </c>
      <c r="D421" s="46">
        <v>3692.3986423531533</v>
      </c>
      <c r="E421" s="5">
        <v>1210.8836830908876</v>
      </c>
      <c r="F421" s="46">
        <v>1197.5975958014187</v>
      </c>
      <c r="G421" s="41">
        <v>3490</v>
      </c>
      <c r="H421" s="29">
        <v>1025</v>
      </c>
      <c r="I421" s="29"/>
      <c r="J421" s="7">
        <v>21970802.145123642</v>
      </c>
      <c r="K421" s="47">
        <v>23122069.243495561</v>
      </c>
      <c r="L421" s="7">
        <v>24762889.169784561</v>
      </c>
      <c r="M421" s="47">
        <v>22797659.281515859</v>
      </c>
      <c r="N421" s="29">
        <f t="shared" si="27"/>
        <v>46733691.314908206</v>
      </c>
      <c r="O421" s="29">
        <f t="shared" si="28"/>
        <v>45919728.52501142</v>
      </c>
      <c r="P421" s="43">
        <f t="shared" si="29"/>
        <v>46.733691314908206</v>
      </c>
      <c r="Q421" s="43">
        <f t="shared" si="30"/>
        <v>45.919728525011422</v>
      </c>
      <c r="R421" s="29"/>
      <c r="S421" s="10"/>
    </row>
    <row r="422" spans="1:19" x14ac:dyDescent="0.55000000000000004">
      <c r="A422" s="3" t="s">
        <v>16</v>
      </c>
      <c r="B422" s="3">
        <v>2054</v>
      </c>
      <c r="C422" s="5">
        <v>3684.0385397761252</v>
      </c>
      <c r="D422" s="46">
        <v>3692.0419118419081</v>
      </c>
      <c r="E422" s="5">
        <v>1209.8411729598004</v>
      </c>
      <c r="F422" s="46">
        <v>1197.7802419891379</v>
      </c>
      <c r="G422" s="41">
        <v>3490</v>
      </c>
      <c r="H422" s="29">
        <v>1025</v>
      </c>
      <c r="I422" s="29"/>
      <c r="J422" s="7">
        <v>21852434.970587965</v>
      </c>
      <c r="K422" s="47">
        <v>23066805.116327696</v>
      </c>
      <c r="L422" s="7">
        <v>24604269.816223804</v>
      </c>
      <c r="M422" s="47">
        <v>22823842.723014221</v>
      </c>
      <c r="N422" s="29">
        <f t="shared" si="27"/>
        <v>46456704.786811769</v>
      </c>
      <c r="O422" s="29">
        <f t="shared" si="28"/>
        <v>45890647.839341916</v>
      </c>
      <c r="P422" s="43">
        <f t="shared" si="29"/>
        <v>46.45670478681177</v>
      </c>
      <c r="Q422" s="43">
        <f t="shared" si="30"/>
        <v>45.890647839341916</v>
      </c>
      <c r="R422" s="29"/>
      <c r="S422" s="10"/>
    </row>
    <row r="423" spans="1:19" x14ac:dyDescent="0.55000000000000004">
      <c r="A423" s="3" t="s">
        <v>17</v>
      </c>
      <c r="B423" s="3">
        <v>2054</v>
      </c>
      <c r="C423" s="5">
        <v>3682.1178064932101</v>
      </c>
      <c r="D423" s="46">
        <v>3690.2557125515477</v>
      </c>
      <c r="E423" s="5">
        <v>1209.1538630301645</v>
      </c>
      <c r="F423" s="46">
        <v>1198.8300970647731</v>
      </c>
      <c r="G423" s="41">
        <v>3490</v>
      </c>
      <c r="H423" s="29">
        <v>1025</v>
      </c>
      <c r="I423" s="29"/>
      <c r="J423" s="7">
        <v>21568221.477349985</v>
      </c>
      <c r="K423" s="47">
        <v>22791595.012370657</v>
      </c>
      <c r="L423" s="7">
        <v>24500064.142994735</v>
      </c>
      <c r="M423" s="47">
        <v>22974735.830142424</v>
      </c>
      <c r="N423" s="29">
        <f t="shared" si="27"/>
        <v>46068285.620344721</v>
      </c>
      <c r="O423" s="29">
        <f t="shared" si="28"/>
        <v>45766330.842513084</v>
      </c>
      <c r="P423" s="43">
        <f t="shared" si="29"/>
        <v>46.068285620344717</v>
      </c>
      <c r="Q423" s="43">
        <f t="shared" si="30"/>
        <v>45.766330842513085</v>
      </c>
      <c r="R423" s="29"/>
      <c r="S423" s="10"/>
    </row>
    <row r="424" spans="1:19" x14ac:dyDescent="0.55000000000000004">
      <c r="A424" s="3" t="s">
        <v>6</v>
      </c>
      <c r="B424" s="3">
        <v>2055</v>
      </c>
      <c r="C424" s="5">
        <v>3679.6144630476711</v>
      </c>
      <c r="D424" s="46">
        <v>3685.502752958053</v>
      </c>
      <c r="E424" s="5">
        <v>1209.8145217835781</v>
      </c>
      <c r="F424" s="46">
        <v>1203.6063092613178</v>
      </c>
      <c r="G424" s="41">
        <v>3490</v>
      </c>
      <c r="H424" s="29">
        <v>1025</v>
      </c>
      <c r="I424" s="29"/>
      <c r="J424" s="7">
        <v>21201973.769385923</v>
      </c>
      <c r="K424" s="47">
        <v>22070973.800624616</v>
      </c>
      <c r="L424" s="7">
        <v>24600224.946420629</v>
      </c>
      <c r="M424" s="47">
        <v>23670679.174461357</v>
      </c>
      <c r="N424" s="29">
        <f t="shared" si="27"/>
        <v>45802198.715806551</v>
      </c>
      <c r="O424" s="29">
        <f t="shared" si="28"/>
        <v>45741652.975085974</v>
      </c>
      <c r="P424" s="43">
        <f t="shared" si="29"/>
        <v>45.802198715806554</v>
      </c>
      <c r="Q424" s="43">
        <f t="shared" si="30"/>
        <v>45.741652975085977</v>
      </c>
      <c r="R424" s="29"/>
      <c r="S424" s="10"/>
    </row>
    <row r="425" spans="1:19" x14ac:dyDescent="0.55000000000000004">
      <c r="A425" s="3" t="s">
        <v>7</v>
      </c>
      <c r="B425" s="3">
        <v>2055</v>
      </c>
      <c r="C425" s="5">
        <v>3678.4333896635871</v>
      </c>
      <c r="D425" s="46">
        <v>3681.7277611920244</v>
      </c>
      <c r="E425" s="5">
        <v>1209.184143458426</v>
      </c>
      <c r="F425" s="46">
        <v>1206.2060616053484</v>
      </c>
      <c r="G425" s="41">
        <v>3490</v>
      </c>
      <c r="H425" s="29">
        <v>1025</v>
      </c>
      <c r="I425" s="29"/>
      <c r="J425" s="7">
        <v>21030798.432307176</v>
      </c>
      <c r="K425" s="47">
        <v>21510851.359478384</v>
      </c>
      <c r="L425" s="7">
        <v>24504650.388801206</v>
      </c>
      <c r="M425" s="47">
        <v>24056668.007965297</v>
      </c>
      <c r="N425" s="29">
        <f t="shared" si="27"/>
        <v>45535448.821108386</v>
      </c>
      <c r="O425" s="29">
        <f t="shared" si="28"/>
        <v>45567519.367443681</v>
      </c>
      <c r="P425" s="43">
        <f t="shared" si="29"/>
        <v>45.535448821108389</v>
      </c>
      <c r="Q425" s="43">
        <f t="shared" si="30"/>
        <v>45.56751936744368</v>
      </c>
      <c r="R425" s="29"/>
      <c r="S425" s="10"/>
    </row>
    <row r="426" spans="1:19" x14ac:dyDescent="0.55000000000000004">
      <c r="A426" s="3" t="s">
        <v>8</v>
      </c>
      <c r="B426" s="3">
        <v>2055</v>
      </c>
      <c r="C426" s="5">
        <v>3679.5470886580774</v>
      </c>
      <c r="D426" s="46">
        <v>3679.8059749929994</v>
      </c>
      <c r="E426" s="5">
        <v>1207.102879121675</v>
      </c>
      <c r="F426" s="46">
        <v>1208.1533865832196</v>
      </c>
      <c r="G426" s="41">
        <v>3490</v>
      </c>
      <c r="H426" s="29">
        <v>1025</v>
      </c>
      <c r="I426" s="29"/>
      <c r="J426" s="7">
        <v>21192173.311459802</v>
      </c>
      <c r="K426" s="47">
        <v>21229831.606375184</v>
      </c>
      <c r="L426" s="7">
        <v>24190934.408230692</v>
      </c>
      <c r="M426" s="47">
        <v>24348926.894997433</v>
      </c>
      <c r="N426" s="29">
        <f t="shared" si="27"/>
        <v>45383107.719690494</v>
      </c>
      <c r="O426" s="29">
        <f t="shared" si="28"/>
        <v>45578758.50137262</v>
      </c>
      <c r="P426" s="43">
        <f t="shared" si="29"/>
        <v>45.383107719690493</v>
      </c>
      <c r="Q426" s="43">
        <f t="shared" si="30"/>
        <v>45.578758501372619</v>
      </c>
      <c r="R426" s="29"/>
      <c r="S426" s="10"/>
    </row>
    <row r="427" spans="1:19" x14ac:dyDescent="0.55000000000000004">
      <c r="A427" s="3" t="s">
        <v>9</v>
      </c>
      <c r="B427" s="3">
        <v>2055</v>
      </c>
      <c r="C427" s="5">
        <v>3676.4797596763697</v>
      </c>
      <c r="D427" s="46">
        <v>3677.3415678596589</v>
      </c>
      <c r="E427" s="5">
        <v>1207.5082179919896</v>
      </c>
      <c r="F427" s="46">
        <v>1208.8900831814105</v>
      </c>
      <c r="G427" s="41">
        <v>3490</v>
      </c>
      <c r="H427" s="29">
        <v>1025</v>
      </c>
      <c r="I427" s="29"/>
      <c r="J427" s="7">
        <v>20749915.097341549</v>
      </c>
      <c r="K427" s="47">
        <v>20873487.982255828</v>
      </c>
      <c r="L427" s="7">
        <v>24251797.566133548</v>
      </c>
      <c r="M427" s="47">
        <v>24460149.228425987</v>
      </c>
      <c r="N427" s="29">
        <f t="shared" si="27"/>
        <v>45001712.663475096</v>
      </c>
      <c r="O427" s="29">
        <f t="shared" si="28"/>
        <v>45333637.210681811</v>
      </c>
      <c r="P427" s="43">
        <f t="shared" si="29"/>
        <v>45.001712663475097</v>
      </c>
      <c r="Q427" s="43">
        <f t="shared" si="30"/>
        <v>45.333637210681808</v>
      </c>
      <c r="R427" s="29"/>
      <c r="S427" s="10"/>
    </row>
    <row r="428" spans="1:19" x14ac:dyDescent="0.55000000000000004">
      <c r="A428" s="3" t="s">
        <v>10</v>
      </c>
      <c r="B428" s="3">
        <v>2055</v>
      </c>
      <c r="C428" s="5">
        <v>3689.8950271907315</v>
      </c>
      <c r="D428" s="46">
        <v>3690.9104324809337</v>
      </c>
      <c r="E428" s="5">
        <v>1208.6265945401535</v>
      </c>
      <c r="F428" s="46">
        <v>1210.4244566823331</v>
      </c>
      <c r="G428" s="41">
        <v>3490</v>
      </c>
      <c r="H428" s="29">
        <v>1025</v>
      </c>
      <c r="I428" s="29"/>
      <c r="J428" s="7">
        <v>22736303.901496515</v>
      </c>
      <c r="K428" s="47">
        <v>22892187.447467331</v>
      </c>
      <c r="L428" s="7">
        <v>24420330.02922352</v>
      </c>
      <c r="M428" s="47">
        <v>24692923.02868269</v>
      </c>
      <c r="N428" s="29">
        <f t="shared" si="27"/>
        <v>47156633.930720031</v>
      </c>
      <c r="O428" s="29">
        <f t="shared" si="28"/>
        <v>47585110.476150021</v>
      </c>
      <c r="P428" s="43">
        <f t="shared" si="29"/>
        <v>47.156633930720034</v>
      </c>
      <c r="Q428" s="43">
        <f t="shared" si="30"/>
        <v>47.585110476150021</v>
      </c>
      <c r="R428" s="29"/>
      <c r="S428" s="10"/>
    </row>
    <row r="429" spans="1:19" x14ac:dyDescent="0.55000000000000004">
      <c r="A429" s="3" t="s">
        <v>11</v>
      </c>
      <c r="B429" s="3">
        <v>2055</v>
      </c>
      <c r="C429" s="5">
        <v>3700</v>
      </c>
      <c r="D429" s="46">
        <v>3700</v>
      </c>
      <c r="E429" s="5">
        <v>1219.6500000000001</v>
      </c>
      <c r="F429" s="46">
        <v>1219.6500000000001</v>
      </c>
      <c r="G429" s="41">
        <v>3490</v>
      </c>
      <c r="H429" s="29">
        <v>1025</v>
      </c>
      <c r="I429" s="29"/>
      <c r="J429" s="7">
        <v>24322365</v>
      </c>
      <c r="K429" s="47">
        <v>24322365</v>
      </c>
      <c r="L429" s="7">
        <v>26122229.197000016</v>
      </c>
      <c r="M429" s="47">
        <v>26122229.197000016</v>
      </c>
      <c r="N429" s="29">
        <f t="shared" si="27"/>
        <v>50444594.197000012</v>
      </c>
      <c r="O429" s="29">
        <f t="shared" si="28"/>
        <v>50444594.197000012</v>
      </c>
      <c r="P429" s="43">
        <f t="shared" si="29"/>
        <v>50.444594197000015</v>
      </c>
      <c r="Q429" s="43">
        <f t="shared" si="30"/>
        <v>50.444594197000015</v>
      </c>
      <c r="R429" s="29"/>
      <c r="S429" s="10"/>
    </row>
    <row r="430" spans="1:19" x14ac:dyDescent="0.55000000000000004">
      <c r="A430" s="3" t="s">
        <v>12</v>
      </c>
      <c r="B430" s="3">
        <v>2055</v>
      </c>
      <c r="C430" s="5">
        <v>3700</v>
      </c>
      <c r="D430" s="46">
        <v>3700</v>
      </c>
      <c r="E430" s="5">
        <v>1219.6500000000001</v>
      </c>
      <c r="F430" s="46">
        <v>1219.6500000000001</v>
      </c>
      <c r="G430" s="41">
        <v>3490</v>
      </c>
      <c r="H430" s="29">
        <v>1025</v>
      </c>
      <c r="I430" s="29"/>
      <c r="J430" s="7">
        <v>24322365</v>
      </c>
      <c r="K430" s="47">
        <v>24322365</v>
      </c>
      <c r="L430" s="7">
        <v>26122229.197000016</v>
      </c>
      <c r="M430" s="47">
        <v>26122229.197000016</v>
      </c>
      <c r="N430" s="29">
        <f t="shared" si="27"/>
        <v>50444594.197000012</v>
      </c>
      <c r="O430" s="29">
        <f t="shared" si="28"/>
        <v>50444594.197000012</v>
      </c>
      <c r="P430" s="43">
        <f t="shared" si="29"/>
        <v>50.444594197000015</v>
      </c>
      <c r="Q430" s="43">
        <f t="shared" si="30"/>
        <v>50.444594197000015</v>
      </c>
      <c r="R430" s="29"/>
      <c r="S430" s="10"/>
    </row>
    <row r="431" spans="1:19" x14ac:dyDescent="0.55000000000000004">
      <c r="A431" s="3" t="s">
        <v>13</v>
      </c>
      <c r="B431" s="3">
        <v>2055</v>
      </c>
      <c r="C431" s="5">
        <v>3695.5011501239915</v>
      </c>
      <c r="D431" s="46">
        <v>3699.3907130375669</v>
      </c>
      <c r="E431" s="5">
        <v>1219.6500000000001</v>
      </c>
      <c r="F431" s="46">
        <v>1219.6500000000001</v>
      </c>
      <c r="G431" s="41">
        <v>3490</v>
      </c>
      <c r="H431" s="29">
        <v>1025</v>
      </c>
      <c r="I431" s="29"/>
      <c r="J431" s="7">
        <v>23606681.332023986</v>
      </c>
      <c r="K431" s="47">
        <v>24224558.048497744</v>
      </c>
      <c r="L431" s="7">
        <v>26122229.197000016</v>
      </c>
      <c r="M431" s="47">
        <v>26122229.197000016</v>
      </c>
      <c r="N431" s="29">
        <f t="shared" si="27"/>
        <v>49728910.529024005</v>
      </c>
      <c r="O431" s="29">
        <f t="shared" si="28"/>
        <v>50346787.245497763</v>
      </c>
      <c r="P431" s="43">
        <f t="shared" si="29"/>
        <v>49.728910529024006</v>
      </c>
      <c r="Q431" s="43">
        <f t="shared" si="30"/>
        <v>50.346787245497765</v>
      </c>
      <c r="R431" s="29"/>
      <c r="S431" s="10"/>
    </row>
    <row r="432" spans="1:19" x14ac:dyDescent="0.55000000000000004">
      <c r="A432" s="3" t="s">
        <v>14</v>
      </c>
      <c r="B432" s="3">
        <v>2055</v>
      </c>
      <c r="C432" s="5">
        <v>3690.5192654503521</v>
      </c>
      <c r="D432" s="46">
        <v>3697.6226650298672</v>
      </c>
      <c r="E432" s="5">
        <v>1219.6500000000001</v>
      </c>
      <c r="F432" s="46">
        <v>1219.6500000000001</v>
      </c>
      <c r="G432" s="41">
        <v>3490</v>
      </c>
      <c r="H432" s="29">
        <v>1025</v>
      </c>
      <c r="I432" s="29"/>
      <c r="J432" s="7">
        <v>22832032.561063353</v>
      </c>
      <c r="K432" s="47">
        <v>23942283.845429499</v>
      </c>
      <c r="L432" s="7">
        <v>26122229.197000016</v>
      </c>
      <c r="M432" s="47">
        <v>26122229.197000016</v>
      </c>
      <c r="N432" s="29">
        <f t="shared" si="27"/>
        <v>48954261.758063368</v>
      </c>
      <c r="O432" s="29">
        <f t="shared" si="28"/>
        <v>50064513.042429514</v>
      </c>
      <c r="P432" s="43">
        <f t="shared" si="29"/>
        <v>48.954261758063367</v>
      </c>
      <c r="Q432" s="43">
        <f t="shared" si="30"/>
        <v>50.064513042429517</v>
      </c>
      <c r="R432" s="29"/>
      <c r="S432" s="10"/>
    </row>
    <row r="433" spans="1:19" x14ac:dyDescent="0.55000000000000004">
      <c r="A433" s="3" t="s">
        <v>15</v>
      </c>
      <c r="B433" s="3">
        <v>2055</v>
      </c>
      <c r="C433" s="5">
        <v>3688.4419923598339</v>
      </c>
      <c r="D433" s="46">
        <v>3696.5522344317533</v>
      </c>
      <c r="E433" s="5">
        <v>1219.6500000000001</v>
      </c>
      <c r="F433" s="46">
        <v>1219.0294670634119</v>
      </c>
      <c r="G433" s="41">
        <v>3490</v>
      </c>
      <c r="H433" s="29">
        <v>1025</v>
      </c>
      <c r="I433" s="29"/>
      <c r="J433" s="7">
        <v>22514584.870367378</v>
      </c>
      <c r="K433" s="47">
        <v>23772526.685664512</v>
      </c>
      <c r="L433" s="7">
        <v>26122229.197000016</v>
      </c>
      <c r="M433" s="47">
        <v>26024594.788078219</v>
      </c>
      <c r="N433" s="29">
        <f t="shared" si="27"/>
        <v>48636814.06736739</v>
      </c>
      <c r="O433" s="29">
        <f t="shared" si="28"/>
        <v>49797121.473742731</v>
      </c>
      <c r="P433" s="43">
        <f t="shared" si="29"/>
        <v>48.636814067367389</v>
      </c>
      <c r="Q433" s="43">
        <f t="shared" si="30"/>
        <v>49.797121473742727</v>
      </c>
      <c r="R433" s="29"/>
      <c r="S433" s="10"/>
    </row>
    <row r="434" spans="1:19" x14ac:dyDescent="0.55000000000000004">
      <c r="A434" s="3" t="s">
        <v>16</v>
      </c>
      <c r="B434" s="3">
        <v>2055</v>
      </c>
      <c r="C434" s="5">
        <v>3686.5010550344396</v>
      </c>
      <c r="D434" s="46">
        <v>3695.4564995766159</v>
      </c>
      <c r="E434" s="5">
        <v>1219.6500000000001</v>
      </c>
      <c r="F434" s="46">
        <v>1219.5506892869562</v>
      </c>
      <c r="G434" s="41">
        <v>3490</v>
      </c>
      <c r="H434" s="29">
        <v>1025</v>
      </c>
      <c r="I434" s="29"/>
      <c r="J434" s="7">
        <v>22220908.012476593</v>
      </c>
      <c r="K434" s="47">
        <v>23599662.3228187</v>
      </c>
      <c r="L434" s="7">
        <v>26122229.197000016</v>
      </c>
      <c r="M434" s="47">
        <v>26106585.735743262</v>
      </c>
      <c r="N434" s="29">
        <f t="shared" si="27"/>
        <v>48343137.209476605</v>
      </c>
      <c r="O434" s="29">
        <f t="shared" si="28"/>
        <v>49706248.058561966</v>
      </c>
      <c r="P434" s="43">
        <f t="shared" si="29"/>
        <v>48.343137209476602</v>
      </c>
      <c r="Q434" s="43">
        <f t="shared" si="30"/>
        <v>49.706248058561968</v>
      </c>
      <c r="R434" s="29"/>
      <c r="S434" s="10"/>
    </row>
    <row r="435" spans="1:19" x14ac:dyDescent="0.55000000000000004">
      <c r="A435" s="3" t="s">
        <v>17</v>
      </c>
      <c r="B435" s="3">
        <v>2055</v>
      </c>
      <c r="C435" s="5">
        <v>3684.5634942161209</v>
      </c>
      <c r="D435" s="46">
        <v>3694.0738928835322</v>
      </c>
      <c r="E435" s="5">
        <v>1219.6500000000001</v>
      </c>
      <c r="F435" s="46">
        <v>1219.6500000000001</v>
      </c>
      <c r="G435" s="41">
        <v>3490</v>
      </c>
      <c r="H435" s="29">
        <v>1025</v>
      </c>
      <c r="I435" s="29"/>
      <c r="J435" s="7">
        <v>21930605.615072239</v>
      </c>
      <c r="K435" s="47">
        <v>23382843.520423863</v>
      </c>
      <c r="L435" s="7">
        <v>26122229.197000016</v>
      </c>
      <c r="M435" s="47">
        <v>26122229.197000016</v>
      </c>
      <c r="N435" s="29">
        <f t="shared" si="27"/>
        <v>48052834.812072255</v>
      </c>
      <c r="O435" s="29">
        <f t="shared" si="28"/>
        <v>49505072.717423879</v>
      </c>
      <c r="P435" s="43">
        <f t="shared" si="29"/>
        <v>48.052834812072255</v>
      </c>
      <c r="Q435" s="43">
        <f t="shared" si="30"/>
        <v>49.505072717423879</v>
      </c>
      <c r="R435" s="29"/>
      <c r="S435" s="10"/>
    </row>
    <row r="436" spans="1:19" x14ac:dyDescent="0.55000000000000004">
      <c r="A436" s="3" t="s">
        <v>6</v>
      </c>
      <c r="B436" s="3">
        <v>2056</v>
      </c>
      <c r="C436" s="5">
        <v>3682.6662324560871</v>
      </c>
      <c r="D436" s="46">
        <v>3691.0252909401056</v>
      </c>
      <c r="E436" s="5">
        <v>1219.2509205155061</v>
      </c>
      <c r="F436" s="46">
        <v>1219.6500000000001</v>
      </c>
      <c r="G436" s="41">
        <v>3490</v>
      </c>
      <c r="H436" s="29">
        <v>1025</v>
      </c>
      <c r="I436" s="29"/>
      <c r="J436" s="7">
        <v>21649094.901467234</v>
      </c>
      <c r="K436" s="47">
        <v>22909860.311286386</v>
      </c>
      <c r="L436" s="7">
        <v>26059425.425501417</v>
      </c>
      <c r="M436" s="47">
        <v>26122229.197000016</v>
      </c>
      <c r="N436" s="29">
        <f t="shared" si="27"/>
        <v>47708520.326968655</v>
      </c>
      <c r="O436" s="29">
        <f t="shared" si="28"/>
        <v>49032089.508286402</v>
      </c>
      <c r="P436" s="43">
        <f t="shared" si="29"/>
        <v>47.708520326968653</v>
      </c>
      <c r="Q436" s="43">
        <f t="shared" si="30"/>
        <v>49.032089508286404</v>
      </c>
      <c r="R436" s="29"/>
      <c r="S436" s="10"/>
    </row>
    <row r="437" spans="1:19" x14ac:dyDescent="0.55000000000000004">
      <c r="A437" s="3" t="s">
        <v>7</v>
      </c>
      <c r="B437" s="3">
        <v>2056</v>
      </c>
      <c r="C437" s="5">
        <v>3678.3866166065059</v>
      </c>
      <c r="D437" s="46">
        <v>3688.9468794430354</v>
      </c>
      <c r="E437" s="5">
        <v>1219.6500000000001</v>
      </c>
      <c r="F437" s="46">
        <v>1219.6500000000001</v>
      </c>
      <c r="G437" s="41">
        <v>3490</v>
      </c>
      <c r="H437" s="29">
        <v>1025</v>
      </c>
      <c r="I437" s="29"/>
      <c r="J437" s="7">
        <v>21024046.435621735</v>
      </c>
      <c r="K437" s="47">
        <v>22591441.783600908</v>
      </c>
      <c r="L437" s="7">
        <v>26122229.197000016</v>
      </c>
      <c r="M437" s="47">
        <v>26122229.197000016</v>
      </c>
      <c r="N437" s="29">
        <f t="shared" si="27"/>
        <v>47146275.63262175</v>
      </c>
      <c r="O437" s="29">
        <f t="shared" si="28"/>
        <v>48713670.980600923</v>
      </c>
      <c r="P437" s="43">
        <f t="shared" si="29"/>
        <v>47.146275632621752</v>
      </c>
      <c r="Q437" s="43">
        <f t="shared" si="30"/>
        <v>48.713670980600924</v>
      </c>
      <c r="R437" s="29"/>
      <c r="S437" s="10"/>
    </row>
    <row r="438" spans="1:19" x14ac:dyDescent="0.55000000000000004">
      <c r="A438" s="3" t="s">
        <v>8</v>
      </c>
      <c r="B438" s="3">
        <v>2056</v>
      </c>
      <c r="C438" s="5">
        <v>3674.7031335932534</v>
      </c>
      <c r="D438" s="46">
        <v>3688.3669355703269</v>
      </c>
      <c r="E438" s="5">
        <v>1219.6500000000001</v>
      </c>
      <c r="F438" s="46">
        <v>1219.6500000000001</v>
      </c>
      <c r="G438" s="41">
        <v>3490</v>
      </c>
      <c r="H438" s="29">
        <v>1025</v>
      </c>
      <c r="I438" s="29"/>
      <c r="J438" s="7">
        <v>20496949.069251698</v>
      </c>
      <c r="K438" s="47">
        <v>22503184.418051213</v>
      </c>
      <c r="L438" s="7">
        <v>26122229.197000016</v>
      </c>
      <c r="M438" s="47">
        <v>26122229.197000016</v>
      </c>
      <c r="N438" s="29">
        <f t="shared" si="27"/>
        <v>46619178.266251713</v>
      </c>
      <c r="O438" s="29">
        <f t="shared" si="28"/>
        <v>48625413.615051225</v>
      </c>
      <c r="P438" s="43">
        <f t="shared" si="29"/>
        <v>46.619178266251716</v>
      </c>
      <c r="Q438" s="43">
        <f t="shared" si="30"/>
        <v>48.625413615051222</v>
      </c>
      <c r="R438" s="29"/>
      <c r="S438" s="10"/>
    </row>
    <row r="439" spans="1:19" x14ac:dyDescent="0.55000000000000004">
      <c r="A439" s="3" t="s">
        <v>9</v>
      </c>
      <c r="B439" s="3">
        <v>2056</v>
      </c>
      <c r="C439" s="5">
        <v>3672.3934741079065</v>
      </c>
      <c r="D439" s="46">
        <v>3688.8550619087041</v>
      </c>
      <c r="E439" s="5">
        <v>1219.6500000000001</v>
      </c>
      <c r="F439" s="46">
        <v>1218.8792611071865</v>
      </c>
      <c r="G439" s="41">
        <v>3490</v>
      </c>
      <c r="H439" s="29">
        <v>1025</v>
      </c>
      <c r="I439" s="29"/>
      <c r="J439" s="7">
        <v>20171535.473953933</v>
      </c>
      <c r="K439" s="47">
        <v>22577460.780902453</v>
      </c>
      <c r="L439" s="7">
        <v>26122229.197000016</v>
      </c>
      <c r="M439" s="47">
        <v>26001003.648798801</v>
      </c>
      <c r="N439" s="29">
        <f t="shared" si="27"/>
        <v>46293764.670953944</v>
      </c>
      <c r="O439" s="29">
        <f t="shared" si="28"/>
        <v>48578464.429701254</v>
      </c>
      <c r="P439" s="43">
        <f t="shared" si="29"/>
        <v>46.293764670953948</v>
      </c>
      <c r="Q439" s="43">
        <f t="shared" si="30"/>
        <v>48.578464429701256</v>
      </c>
      <c r="R439" s="29"/>
      <c r="S439" s="10"/>
    </row>
    <row r="440" spans="1:19" x14ac:dyDescent="0.55000000000000004">
      <c r="A440" s="3" t="s">
        <v>10</v>
      </c>
      <c r="B440" s="3">
        <v>2056</v>
      </c>
      <c r="C440" s="5">
        <v>3687.0636562604609</v>
      </c>
      <c r="D440" s="46">
        <v>3700</v>
      </c>
      <c r="E440" s="5">
        <v>1219.2399912806577</v>
      </c>
      <c r="F440" s="46">
        <v>1219.6500000000001</v>
      </c>
      <c r="G440" s="41">
        <v>3490</v>
      </c>
      <c r="H440" s="29">
        <v>1025</v>
      </c>
      <c r="I440" s="29"/>
      <c r="J440" s="7">
        <v>22305747.456726633</v>
      </c>
      <c r="K440" s="47">
        <v>24322365</v>
      </c>
      <c r="L440" s="7">
        <v>26057706.453804594</v>
      </c>
      <c r="M440" s="47">
        <v>26122229.197000016</v>
      </c>
      <c r="N440" s="29">
        <f t="shared" si="27"/>
        <v>48363453.910531223</v>
      </c>
      <c r="O440" s="29">
        <f t="shared" si="28"/>
        <v>50444594.197000012</v>
      </c>
      <c r="P440" s="43">
        <f t="shared" si="29"/>
        <v>48.36345391053122</v>
      </c>
      <c r="Q440" s="43">
        <f t="shared" si="30"/>
        <v>50.444594197000015</v>
      </c>
      <c r="R440" s="29"/>
      <c r="S440" s="10"/>
    </row>
    <row r="441" spans="1:19" x14ac:dyDescent="0.55000000000000004">
      <c r="A441" s="3" t="s">
        <v>11</v>
      </c>
      <c r="B441" s="3">
        <v>2056</v>
      </c>
      <c r="C441" s="5">
        <v>3700</v>
      </c>
      <c r="D441" s="46">
        <v>3700</v>
      </c>
      <c r="E441" s="5">
        <v>1219.5982497296507</v>
      </c>
      <c r="F441" s="46">
        <v>1219.6500000000001</v>
      </c>
      <c r="G441" s="41">
        <v>3490</v>
      </c>
      <c r="H441" s="29">
        <v>1025</v>
      </c>
      <c r="I441" s="29"/>
      <c r="J441" s="7">
        <v>24322365</v>
      </c>
      <c r="K441" s="47">
        <v>24322365</v>
      </c>
      <c r="L441" s="7">
        <v>26114077.474749468</v>
      </c>
      <c r="M441" s="47">
        <v>26122229.197000016</v>
      </c>
      <c r="N441" s="29">
        <f t="shared" si="27"/>
        <v>50436442.474749468</v>
      </c>
      <c r="O441" s="29">
        <f t="shared" si="28"/>
        <v>50444594.197000012</v>
      </c>
      <c r="P441" s="43">
        <f t="shared" si="29"/>
        <v>50.43644247474947</v>
      </c>
      <c r="Q441" s="43">
        <f t="shared" si="30"/>
        <v>50.444594197000015</v>
      </c>
      <c r="R441" s="29"/>
      <c r="S441" s="10"/>
    </row>
    <row r="442" spans="1:19" x14ac:dyDescent="0.55000000000000004">
      <c r="A442" s="3" t="s">
        <v>12</v>
      </c>
      <c r="B442" s="3">
        <v>2056</v>
      </c>
      <c r="C442" s="5">
        <v>3700</v>
      </c>
      <c r="D442" s="46">
        <v>3700</v>
      </c>
      <c r="E442" s="5">
        <v>1219.6500000000001</v>
      </c>
      <c r="F442" s="46">
        <v>1219.6500000000001</v>
      </c>
      <c r="G442" s="41">
        <v>3490</v>
      </c>
      <c r="H442" s="29">
        <v>1025</v>
      </c>
      <c r="I442" s="29"/>
      <c r="J442" s="7">
        <v>24322365</v>
      </c>
      <c r="K442" s="47">
        <v>24322365</v>
      </c>
      <c r="L442" s="7">
        <v>26122229.197000016</v>
      </c>
      <c r="M442" s="47">
        <v>26122229.197000016</v>
      </c>
      <c r="N442" s="29">
        <f t="shared" si="27"/>
        <v>50444594.197000012</v>
      </c>
      <c r="O442" s="29">
        <f t="shared" si="28"/>
        <v>50444594.197000012</v>
      </c>
      <c r="P442" s="43">
        <f t="shared" si="29"/>
        <v>50.444594197000015</v>
      </c>
      <c r="Q442" s="43">
        <f t="shared" si="30"/>
        <v>50.444594197000015</v>
      </c>
      <c r="R442" s="29"/>
      <c r="S442" s="10"/>
    </row>
    <row r="443" spans="1:19" x14ac:dyDescent="0.55000000000000004">
      <c r="A443" s="3" t="s">
        <v>13</v>
      </c>
      <c r="B443" s="3">
        <v>2056</v>
      </c>
      <c r="C443" s="5">
        <v>3694.5741212391326</v>
      </c>
      <c r="D443" s="46">
        <v>3697.2953074799243</v>
      </c>
      <c r="E443" s="5">
        <v>1219.6500000000001</v>
      </c>
      <c r="F443" s="46">
        <v>1219.6500000000001</v>
      </c>
      <c r="G443" s="41">
        <v>3490</v>
      </c>
      <c r="H443" s="29">
        <v>1025</v>
      </c>
      <c r="I443" s="29"/>
      <c r="J443" s="7">
        <v>23461123.350051466</v>
      </c>
      <c r="K443" s="47">
        <v>23890284.908488031</v>
      </c>
      <c r="L443" s="7">
        <v>26122229.197000016</v>
      </c>
      <c r="M443" s="47">
        <v>26122229.197000016</v>
      </c>
      <c r="N443" s="29">
        <f t="shared" si="27"/>
        <v>49583352.547051482</v>
      </c>
      <c r="O443" s="29">
        <f t="shared" si="28"/>
        <v>50012514.105488047</v>
      </c>
      <c r="P443" s="43">
        <f t="shared" si="29"/>
        <v>49.583352547051483</v>
      </c>
      <c r="Q443" s="43">
        <f t="shared" si="30"/>
        <v>50.012514105488044</v>
      </c>
      <c r="R443" s="29"/>
      <c r="S443" s="10"/>
    </row>
    <row r="444" spans="1:19" x14ac:dyDescent="0.55000000000000004">
      <c r="A444" s="3" t="s">
        <v>14</v>
      </c>
      <c r="B444" s="3">
        <v>2056</v>
      </c>
      <c r="C444" s="5">
        <v>3690.2245251137247</v>
      </c>
      <c r="D444" s="46">
        <v>3695.3307341182217</v>
      </c>
      <c r="E444" s="5">
        <v>1219.6500000000001</v>
      </c>
      <c r="F444" s="46">
        <v>1219.2523771127414</v>
      </c>
      <c r="G444" s="41">
        <v>3490</v>
      </c>
      <c r="H444" s="29">
        <v>1025</v>
      </c>
      <c r="I444" s="29"/>
      <c r="J444" s="7">
        <v>22786810.712203912</v>
      </c>
      <c r="K444" s="47">
        <v>23579893.378694493</v>
      </c>
      <c r="L444" s="7">
        <v>26122229.197000016</v>
      </c>
      <c r="M444" s="47">
        <v>26059654.52199867</v>
      </c>
      <c r="N444" s="29">
        <f t="shared" si="27"/>
        <v>48909039.909203932</v>
      </c>
      <c r="O444" s="29">
        <f t="shared" si="28"/>
        <v>49639547.900693163</v>
      </c>
      <c r="P444" s="43">
        <f t="shared" si="29"/>
        <v>48.909039909203933</v>
      </c>
      <c r="Q444" s="43">
        <f t="shared" si="30"/>
        <v>49.639547900693167</v>
      </c>
      <c r="R444" s="29"/>
      <c r="S444" s="10"/>
    </row>
    <row r="445" spans="1:19" x14ac:dyDescent="0.55000000000000004">
      <c r="A445" s="3" t="s">
        <v>15</v>
      </c>
      <c r="B445" s="3">
        <v>2056</v>
      </c>
      <c r="C445" s="5">
        <v>3688.1009267331269</v>
      </c>
      <c r="D445" s="46">
        <v>3693.2494702555841</v>
      </c>
      <c r="E445" s="5">
        <v>1219.6500000000001</v>
      </c>
      <c r="F445" s="46">
        <v>1218.4084779738707</v>
      </c>
      <c r="G445" s="41">
        <v>3490</v>
      </c>
      <c r="H445" s="29">
        <v>1025</v>
      </c>
      <c r="I445" s="29"/>
      <c r="J445" s="7">
        <v>22462780.064439893</v>
      </c>
      <c r="K445" s="47">
        <v>23254256.171889704</v>
      </c>
      <c r="L445" s="7">
        <v>26122229.197000016</v>
      </c>
      <c r="M445" s="47">
        <v>25927113.27625598</v>
      </c>
      <c r="N445" s="29">
        <f t="shared" si="27"/>
        <v>48585009.261439905</v>
      </c>
      <c r="O445" s="29">
        <f t="shared" si="28"/>
        <v>49181369.448145688</v>
      </c>
      <c r="P445" s="43">
        <f t="shared" si="29"/>
        <v>48.585009261439907</v>
      </c>
      <c r="Q445" s="43">
        <f t="shared" si="30"/>
        <v>49.181369448145688</v>
      </c>
      <c r="R445" s="29"/>
      <c r="S445" s="10"/>
    </row>
    <row r="446" spans="1:19" x14ac:dyDescent="0.55000000000000004">
      <c r="A446" s="3" t="s">
        <v>16</v>
      </c>
      <c r="B446" s="3">
        <v>2056</v>
      </c>
      <c r="C446" s="5">
        <v>3686.3578010285742</v>
      </c>
      <c r="D446" s="46">
        <v>3691.5406191359129</v>
      </c>
      <c r="E446" s="5">
        <v>1218.5343803787398</v>
      </c>
      <c r="F446" s="46">
        <v>1218.5717036360084</v>
      </c>
      <c r="G446" s="41">
        <v>3490</v>
      </c>
      <c r="H446" s="29">
        <v>1025</v>
      </c>
      <c r="I446" s="29"/>
      <c r="J446" s="7">
        <v>22199365.459770206</v>
      </c>
      <c r="K446" s="47">
        <v>22989319.490451623</v>
      </c>
      <c r="L446" s="7">
        <v>25946855.960421696</v>
      </c>
      <c r="M446" s="47">
        <v>25952715.864838224</v>
      </c>
      <c r="N446" s="29">
        <f t="shared" si="27"/>
        <v>48146221.420191899</v>
      </c>
      <c r="O446" s="29">
        <f t="shared" si="28"/>
        <v>48942035.355289847</v>
      </c>
      <c r="P446" s="43">
        <f t="shared" si="29"/>
        <v>48.1462214201919</v>
      </c>
      <c r="Q446" s="43">
        <f t="shared" si="30"/>
        <v>48.942035355289846</v>
      </c>
      <c r="R446" s="29"/>
      <c r="S446" s="10"/>
    </row>
    <row r="447" spans="1:19" x14ac:dyDescent="0.55000000000000004">
      <c r="A447" s="3" t="s">
        <v>17</v>
      </c>
      <c r="B447" s="3">
        <v>2056</v>
      </c>
      <c r="C447" s="5">
        <v>3684.4365021835565</v>
      </c>
      <c r="D447" s="46">
        <v>3689.6604363337742</v>
      </c>
      <c r="E447" s="5">
        <v>1218.2482887437875</v>
      </c>
      <c r="F447" s="46">
        <v>1219.5276565648178</v>
      </c>
      <c r="G447" s="41">
        <v>3490</v>
      </c>
      <c r="H447" s="29">
        <v>1025</v>
      </c>
      <c r="I447" s="29"/>
      <c r="J447" s="7">
        <v>21911677.095182125</v>
      </c>
      <c r="K447" s="47">
        <v>22700405.335334294</v>
      </c>
      <c r="L447" s="7">
        <v>25902005.809032917</v>
      </c>
      <c r="M447" s="47">
        <v>26102957.612599596</v>
      </c>
      <c r="N447" s="29">
        <f t="shared" si="27"/>
        <v>47813682.904215038</v>
      </c>
      <c r="O447" s="29">
        <f t="shared" si="28"/>
        <v>48803362.94793389</v>
      </c>
      <c r="P447" s="43">
        <f t="shared" si="29"/>
        <v>47.813682904215035</v>
      </c>
      <c r="Q447" s="43">
        <f t="shared" si="30"/>
        <v>48.803362947933891</v>
      </c>
      <c r="R447" s="29"/>
      <c r="S447" s="10"/>
    </row>
    <row r="448" spans="1:19" x14ac:dyDescent="0.55000000000000004">
      <c r="A448" s="3" t="s">
        <v>6</v>
      </c>
      <c r="B448" s="3">
        <v>2057</v>
      </c>
      <c r="C448" s="5">
        <v>3681.4875319066891</v>
      </c>
      <c r="D448" s="46">
        <v>3686.7527359128289</v>
      </c>
      <c r="E448" s="5">
        <v>1217.9109650059547</v>
      </c>
      <c r="F448" s="46">
        <v>1219.6500000000001</v>
      </c>
      <c r="G448" s="41">
        <v>3490</v>
      </c>
      <c r="H448" s="29">
        <v>1025</v>
      </c>
      <c r="I448" s="29"/>
      <c r="J448" s="7">
        <v>21475549.223799866</v>
      </c>
      <c r="K448" s="47">
        <v>22258850.344508372</v>
      </c>
      <c r="L448" s="7">
        <v>25849159.591814075</v>
      </c>
      <c r="M448" s="47">
        <v>26122229.197000016</v>
      </c>
      <c r="N448" s="29">
        <f t="shared" si="27"/>
        <v>47324708.81561394</v>
      </c>
      <c r="O448" s="29">
        <f t="shared" si="28"/>
        <v>48381079.541508391</v>
      </c>
      <c r="P448" s="43">
        <f t="shared" si="29"/>
        <v>47.324708815613938</v>
      </c>
      <c r="Q448" s="43">
        <f t="shared" si="30"/>
        <v>48.381079541508392</v>
      </c>
      <c r="R448" s="29"/>
      <c r="S448" s="10"/>
    </row>
    <row r="449" spans="1:19" x14ac:dyDescent="0.55000000000000004">
      <c r="A449" s="3" t="s">
        <v>7</v>
      </c>
      <c r="B449" s="3">
        <v>2057</v>
      </c>
      <c r="C449" s="5">
        <v>3678.1872650695022</v>
      </c>
      <c r="D449" s="46">
        <v>3684.1739061354024</v>
      </c>
      <c r="E449" s="5">
        <v>1217.7171484754119</v>
      </c>
      <c r="F449" s="46">
        <v>1219.5631273272322</v>
      </c>
      <c r="G449" s="41">
        <v>3490</v>
      </c>
      <c r="H449" s="29">
        <v>1025</v>
      </c>
      <c r="I449" s="29"/>
      <c r="J449" s="7">
        <v>20995268.737496231</v>
      </c>
      <c r="K449" s="47">
        <v>21872586.096856177</v>
      </c>
      <c r="L449" s="7">
        <v>25818835.181487914</v>
      </c>
      <c r="M449" s="47">
        <v>26108544.980574001</v>
      </c>
      <c r="N449" s="29">
        <f t="shared" si="27"/>
        <v>46814103.918984145</v>
      </c>
      <c r="O449" s="29">
        <f t="shared" si="28"/>
        <v>47981131.077430174</v>
      </c>
      <c r="P449" s="43">
        <f t="shared" si="29"/>
        <v>46.814103918984145</v>
      </c>
      <c r="Q449" s="43">
        <f t="shared" si="30"/>
        <v>47.98113107743017</v>
      </c>
      <c r="R449" s="29"/>
      <c r="S449" s="10"/>
    </row>
    <row r="450" spans="1:19" x14ac:dyDescent="0.55000000000000004">
      <c r="A450" s="3" t="s">
        <v>8</v>
      </c>
      <c r="B450" s="3">
        <v>2057</v>
      </c>
      <c r="C450" s="5">
        <v>3676.2075732663507</v>
      </c>
      <c r="D450" s="46">
        <v>3681.4923812561055</v>
      </c>
      <c r="E450" s="5">
        <v>1216.2540418258111</v>
      </c>
      <c r="F450" s="46">
        <v>1219.3922211999081</v>
      </c>
      <c r="G450" s="41">
        <v>3490</v>
      </c>
      <c r="H450" s="29">
        <v>1025</v>
      </c>
      <c r="I450" s="29"/>
      <c r="J450" s="7">
        <v>20711024.629473679</v>
      </c>
      <c r="K450" s="47">
        <v>21476260.104866788</v>
      </c>
      <c r="L450" s="7">
        <v>25590534.810881656</v>
      </c>
      <c r="M450" s="47">
        <v>26081649.476919521</v>
      </c>
      <c r="N450" s="29">
        <f t="shared" si="27"/>
        <v>46301559.440355331</v>
      </c>
      <c r="O450" s="29">
        <f t="shared" si="28"/>
        <v>47557909.581786305</v>
      </c>
      <c r="P450" s="43">
        <f t="shared" si="29"/>
        <v>46.301559440355334</v>
      </c>
      <c r="Q450" s="43">
        <f t="shared" si="30"/>
        <v>47.557909581786305</v>
      </c>
      <c r="R450" s="29"/>
      <c r="S450" s="10"/>
    </row>
    <row r="451" spans="1:19" x14ac:dyDescent="0.55000000000000004">
      <c r="A451" s="3" t="s">
        <v>9</v>
      </c>
      <c r="B451" s="3">
        <v>2057</v>
      </c>
      <c r="C451" s="5">
        <v>3677.4690899852412</v>
      </c>
      <c r="D451" s="46">
        <v>3682.9602741679614</v>
      </c>
      <c r="E451" s="5">
        <v>1214.080392294557</v>
      </c>
      <c r="F451" s="46">
        <v>1217.6869258477027</v>
      </c>
      <c r="G451" s="41">
        <v>3490</v>
      </c>
      <c r="H451" s="29">
        <v>1025</v>
      </c>
      <c r="I451" s="29"/>
      <c r="J451" s="7">
        <v>20891802.600262944</v>
      </c>
      <c r="K451" s="47">
        <v>21692533.189572364</v>
      </c>
      <c r="L451" s="7">
        <v>25253493.592650905</v>
      </c>
      <c r="M451" s="47">
        <v>25814106.568499014</v>
      </c>
      <c r="N451" s="29">
        <f t="shared" si="27"/>
        <v>46145296.192913845</v>
      </c>
      <c r="O451" s="29">
        <f t="shared" si="28"/>
        <v>47506639.758071378</v>
      </c>
      <c r="P451" s="43">
        <f t="shared" si="29"/>
        <v>46.145296192913847</v>
      </c>
      <c r="Q451" s="43">
        <f t="shared" si="30"/>
        <v>47.50663975807138</v>
      </c>
      <c r="R451" s="29"/>
      <c r="S451" s="10"/>
    </row>
    <row r="452" spans="1:19" x14ac:dyDescent="0.55000000000000004">
      <c r="A452" s="3" t="s">
        <v>10</v>
      </c>
      <c r="B452" s="3">
        <v>2057</v>
      </c>
      <c r="C452" s="5">
        <v>3687.7909954890624</v>
      </c>
      <c r="D452" s="46">
        <v>3694.4416961622192</v>
      </c>
      <c r="E452" s="5">
        <v>1213.4808070035656</v>
      </c>
      <c r="F452" s="46">
        <v>1216.4662274486461</v>
      </c>
      <c r="G452" s="41">
        <v>3490</v>
      </c>
      <c r="H452" s="29">
        <v>1025</v>
      </c>
      <c r="I452" s="29"/>
      <c r="J452" s="7">
        <v>22415783.387316212</v>
      </c>
      <c r="K452" s="47">
        <v>23440379.767051816</v>
      </c>
      <c r="L452" s="7">
        <v>25161000.058684357</v>
      </c>
      <c r="M452" s="47">
        <v>25623562.589466296</v>
      </c>
      <c r="N452" s="29">
        <f t="shared" si="27"/>
        <v>47576783.446000569</v>
      </c>
      <c r="O452" s="29">
        <f t="shared" si="28"/>
        <v>49063942.356518112</v>
      </c>
      <c r="P452" s="43">
        <f t="shared" si="29"/>
        <v>47.576783446000569</v>
      </c>
      <c r="Q452" s="43">
        <f t="shared" si="30"/>
        <v>49.063942356518112</v>
      </c>
      <c r="R452" s="29"/>
      <c r="S452" s="10"/>
    </row>
    <row r="453" spans="1:19" x14ac:dyDescent="0.55000000000000004">
      <c r="A453" s="3" t="s">
        <v>11</v>
      </c>
      <c r="B453" s="3">
        <v>2057</v>
      </c>
      <c r="C453" s="5">
        <v>3698.7448803807288</v>
      </c>
      <c r="D453" s="46">
        <v>3700</v>
      </c>
      <c r="E453" s="5">
        <v>1216.4034602547683</v>
      </c>
      <c r="F453" s="46">
        <v>1219.6500000000001</v>
      </c>
      <c r="G453" s="41">
        <v>3490</v>
      </c>
      <c r="H453" s="29">
        <v>1025</v>
      </c>
      <c r="I453" s="29"/>
      <c r="J453" s="7">
        <v>24121181.630704515</v>
      </c>
      <c r="K453" s="47">
        <v>24322365</v>
      </c>
      <c r="L453" s="7">
        <v>25613792.554371201</v>
      </c>
      <c r="M453" s="47">
        <v>26122229.197000016</v>
      </c>
      <c r="N453" s="29">
        <f t="shared" si="27"/>
        <v>49734974.185075715</v>
      </c>
      <c r="O453" s="29">
        <f t="shared" si="28"/>
        <v>50444594.197000012</v>
      </c>
      <c r="P453" s="43">
        <f t="shared" si="29"/>
        <v>49.734974185075714</v>
      </c>
      <c r="Q453" s="43">
        <f t="shared" si="30"/>
        <v>50.444594197000015</v>
      </c>
      <c r="R453" s="29"/>
      <c r="S453" s="10"/>
    </row>
    <row r="454" spans="1:19" x14ac:dyDescent="0.55000000000000004">
      <c r="A454" s="3" t="s">
        <v>12</v>
      </c>
      <c r="B454" s="3">
        <v>2057</v>
      </c>
      <c r="C454" s="5">
        <v>3700</v>
      </c>
      <c r="D454" s="46">
        <v>3700</v>
      </c>
      <c r="E454" s="5">
        <v>1219.4847146787897</v>
      </c>
      <c r="F454" s="46">
        <v>1219.6500000000001</v>
      </c>
      <c r="G454" s="41">
        <v>3490</v>
      </c>
      <c r="H454" s="29">
        <v>1025</v>
      </c>
      <c r="I454" s="29"/>
      <c r="J454" s="7">
        <v>24322365</v>
      </c>
      <c r="K454" s="47">
        <v>24322365</v>
      </c>
      <c r="L454" s="7">
        <v>26096197.034415126</v>
      </c>
      <c r="M454" s="47">
        <v>26122229.197000016</v>
      </c>
      <c r="N454" s="29">
        <f t="shared" si="27"/>
        <v>50418562.034415126</v>
      </c>
      <c r="O454" s="29">
        <f t="shared" si="28"/>
        <v>50444594.197000012</v>
      </c>
      <c r="P454" s="43">
        <f t="shared" si="29"/>
        <v>50.418562034415125</v>
      </c>
      <c r="Q454" s="43">
        <f t="shared" si="30"/>
        <v>50.444594197000015</v>
      </c>
      <c r="R454" s="29"/>
      <c r="S454" s="10"/>
    </row>
    <row r="455" spans="1:19" x14ac:dyDescent="0.55000000000000004">
      <c r="A455" s="3" t="s">
        <v>13</v>
      </c>
      <c r="B455" s="3">
        <v>2057</v>
      </c>
      <c r="C455" s="5">
        <v>3694.4047743113888</v>
      </c>
      <c r="D455" s="46">
        <v>3700</v>
      </c>
      <c r="E455" s="5">
        <v>1219.6500000000001</v>
      </c>
      <c r="F455" s="46">
        <v>1219.6500000000001</v>
      </c>
      <c r="G455" s="41">
        <v>3490</v>
      </c>
      <c r="H455" s="29">
        <v>1025</v>
      </c>
      <c r="I455" s="29"/>
      <c r="J455" s="7">
        <v>23434604.003652081</v>
      </c>
      <c r="K455" s="47">
        <v>24322365</v>
      </c>
      <c r="L455" s="7">
        <v>26122229.197000016</v>
      </c>
      <c r="M455" s="47">
        <v>26122229.197000016</v>
      </c>
      <c r="N455" s="29">
        <f t="shared" si="27"/>
        <v>49556833.200652093</v>
      </c>
      <c r="O455" s="29">
        <f t="shared" si="28"/>
        <v>50444594.197000012</v>
      </c>
      <c r="P455" s="43">
        <f t="shared" si="29"/>
        <v>49.556833200652093</v>
      </c>
      <c r="Q455" s="43">
        <f t="shared" si="30"/>
        <v>50.444594197000015</v>
      </c>
      <c r="R455" s="29"/>
      <c r="S455" s="10"/>
    </row>
    <row r="456" spans="1:19" x14ac:dyDescent="0.55000000000000004">
      <c r="A456" s="3" t="s">
        <v>14</v>
      </c>
      <c r="B456" s="3">
        <v>2057</v>
      </c>
      <c r="C456" s="5">
        <v>3688.5049279580098</v>
      </c>
      <c r="D456" s="46">
        <v>3699.7555721387057</v>
      </c>
      <c r="E456" s="5">
        <v>1219.6500000000001</v>
      </c>
      <c r="F456" s="46">
        <v>1218.8829747577997</v>
      </c>
      <c r="G456" s="41">
        <v>3490</v>
      </c>
      <c r="H456" s="29">
        <v>1025</v>
      </c>
      <c r="I456" s="29"/>
      <c r="J456" s="7">
        <v>22524146.087307956</v>
      </c>
      <c r="K456" s="47">
        <v>24283111.161389548</v>
      </c>
      <c r="L456" s="7">
        <v>26122229.197000016</v>
      </c>
      <c r="M456" s="47">
        <v>26001586.707171079</v>
      </c>
      <c r="N456" s="29">
        <f t="shared" si="27"/>
        <v>48646375.284307972</v>
      </c>
      <c r="O456" s="29">
        <f t="shared" si="28"/>
        <v>50284697.868560627</v>
      </c>
      <c r="P456" s="43">
        <f t="shared" si="29"/>
        <v>48.646375284307972</v>
      </c>
      <c r="Q456" s="43">
        <f t="shared" si="30"/>
        <v>50.284697868560627</v>
      </c>
      <c r="R456" s="29"/>
      <c r="S456" s="10"/>
    </row>
    <row r="457" spans="1:19" x14ac:dyDescent="0.55000000000000004">
      <c r="A457" s="3" t="s">
        <v>15</v>
      </c>
      <c r="B457" s="3">
        <v>2057</v>
      </c>
      <c r="C457" s="5">
        <v>3686.6207214974602</v>
      </c>
      <c r="D457" s="46">
        <v>3699.5124803750264</v>
      </c>
      <c r="E457" s="5">
        <v>1219.6500000000001</v>
      </c>
      <c r="F457" s="46">
        <v>1218.6438488048627</v>
      </c>
      <c r="G457" s="41">
        <v>3490</v>
      </c>
      <c r="H457" s="29">
        <v>1025</v>
      </c>
      <c r="I457" s="29"/>
      <c r="J457" s="7">
        <v>22238948.416269094</v>
      </c>
      <c r="K457" s="47">
        <v>24244071.893081699</v>
      </c>
      <c r="L457" s="7">
        <v>26122229.197000016</v>
      </c>
      <c r="M457" s="47">
        <v>25964042.952143531</v>
      </c>
      <c r="N457" s="29">
        <f t="shared" si="27"/>
        <v>48361177.613269106</v>
      </c>
      <c r="O457" s="29">
        <f t="shared" si="28"/>
        <v>50208114.84522523</v>
      </c>
      <c r="P457" s="43">
        <f t="shared" si="29"/>
        <v>48.361177613269106</v>
      </c>
      <c r="Q457" s="43">
        <f t="shared" si="30"/>
        <v>50.208114845225232</v>
      </c>
      <c r="R457" s="29"/>
      <c r="S457" s="10"/>
    </row>
    <row r="458" spans="1:19" x14ac:dyDescent="0.55000000000000004">
      <c r="A458" s="3" t="s">
        <v>16</v>
      </c>
      <c r="B458" s="3">
        <v>2057</v>
      </c>
      <c r="C458" s="5">
        <v>3685.1886368451533</v>
      </c>
      <c r="D458" s="46">
        <v>3699.5082099932679</v>
      </c>
      <c r="E458" s="5">
        <v>1219.6500000000001</v>
      </c>
      <c r="F458" s="46">
        <v>1219.6500000000001</v>
      </c>
      <c r="G458" s="41">
        <v>3490</v>
      </c>
      <c r="H458" s="29">
        <v>1025</v>
      </c>
      <c r="I458" s="29"/>
      <c r="J458" s="7">
        <v>22023974.555317529</v>
      </c>
      <c r="K458" s="47">
        <v>24243386.09206266</v>
      </c>
      <c r="L458" s="7">
        <v>26122229.197000016</v>
      </c>
      <c r="M458" s="47">
        <v>26122229.197000016</v>
      </c>
      <c r="N458" s="29">
        <f t="shared" si="27"/>
        <v>48146203.752317548</v>
      </c>
      <c r="O458" s="29">
        <f t="shared" si="28"/>
        <v>50365615.289062679</v>
      </c>
      <c r="P458" s="43">
        <f t="shared" si="29"/>
        <v>48.146203752317547</v>
      </c>
      <c r="Q458" s="43">
        <f t="shared" si="30"/>
        <v>50.365615289062681</v>
      </c>
      <c r="R458" s="29"/>
      <c r="S458" s="10"/>
    </row>
    <row r="459" spans="1:19" x14ac:dyDescent="0.55000000000000004">
      <c r="A459" s="3" t="s">
        <v>17</v>
      </c>
      <c r="B459" s="3">
        <v>2057</v>
      </c>
      <c r="C459" s="5">
        <v>3682.3005115261285</v>
      </c>
      <c r="D459" s="46">
        <v>3697.9378155271461</v>
      </c>
      <c r="E459" s="5">
        <v>1219.6500000000001</v>
      </c>
      <c r="F459" s="46">
        <v>1219.6500000000001</v>
      </c>
      <c r="G459" s="41">
        <v>3490</v>
      </c>
      <c r="H459" s="29">
        <v>1025</v>
      </c>
      <c r="I459" s="29"/>
      <c r="J459" s="7">
        <v>21595143.049334142</v>
      </c>
      <c r="K459" s="47">
        <v>23992418.326899145</v>
      </c>
      <c r="L459" s="7">
        <v>26122229.197000016</v>
      </c>
      <c r="M459" s="47">
        <v>26122229.197000016</v>
      </c>
      <c r="N459" s="29">
        <f t="shared" si="27"/>
        <v>47717372.246334158</v>
      </c>
      <c r="O459" s="29">
        <f t="shared" si="28"/>
        <v>50114647.52389916</v>
      </c>
      <c r="P459" s="43">
        <f t="shared" si="29"/>
        <v>47.717372246334158</v>
      </c>
      <c r="Q459" s="43">
        <f t="shared" si="30"/>
        <v>50.114647523899158</v>
      </c>
      <c r="R459" s="29"/>
      <c r="S459" s="10"/>
    </row>
    <row r="460" spans="1:19" x14ac:dyDescent="0.55000000000000004">
      <c r="A460" s="3" t="s">
        <v>6</v>
      </c>
      <c r="B460" s="3">
        <v>2058</v>
      </c>
      <c r="C460" s="5">
        <v>3680.0927447389863</v>
      </c>
      <c r="D460" s="46">
        <v>3695.6194802449349</v>
      </c>
      <c r="E460" s="5">
        <v>1219.5938275080625</v>
      </c>
      <c r="F460" s="46">
        <v>1219.6500000000001</v>
      </c>
      <c r="G460" s="41">
        <v>3490</v>
      </c>
      <c r="H460" s="29">
        <v>1025</v>
      </c>
      <c r="I460" s="29"/>
      <c r="J460" s="7">
        <v>21271580.542158678</v>
      </c>
      <c r="K460" s="47">
        <v>23625326.299156148</v>
      </c>
      <c r="L460" s="7">
        <v>26113380.884724453</v>
      </c>
      <c r="M460" s="47">
        <v>26122229.197000016</v>
      </c>
      <c r="N460" s="29">
        <f t="shared" si="27"/>
        <v>47384961.426883131</v>
      </c>
      <c r="O460" s="29">
        <f t="shared" si="28"/>
        <v>49747555.496156164</v>
      </c>
      <c r="P460" s="43">
        <f t="shared" si="29"/>
        <v>47.38496142688313</v>
      </c>
      <c r="Q460" s="43">
        <f t="shared" si="30"/>
        <v>49.747555496156167</v>
      </c>
      <c r="R460" s="29"/>
      <c r="S460" s="10"/>
    </row>
    <row r="461" spans="1:19" x14ac:dyDescent="0.55000000000000004">
      <c r="A461" s="3" t="s">
        <v>7</v>
      </c>
      <c r="B461" s="3">
        <v>2058</v>
      </c>
      <c r="C461" s="5">
        <v>3679.3223263997897</v>
      </c>
      <c r="D461" s="46">
        <v>3694.6816937712733</v>
      </c>
      <c r="E461" s="5">
        <v>1218.0608029473872</v>
      </c>
      <c r="F461" s="46">
        <v>1219.0754816122892</v>
      </c>
      <c r="G461" s="41">
        <v>3490</v>
      </c>
      <c r="H461" s="29">
        <v>1025</v>
      </c>
      <c r="I461" s="29"/>
      <c r="J461" s="7">
        <v>21159544.307311479</v>
      </c>
      <c r="K461" s="47">
        <v>23477991.85475415</v>
      </c>
      <c r="L461" s="7">
        <v>25872619.979002543</v>
      </c>
      <c r="M461" s="47">
        <v>26031832.047434427</v>
      </c>
      <c r="N461" s="29">
        <f t="shared" si="27"/>
        <v>47032164.286314026</v>
      </c>
      <c r="O461" s="29">
        <f t="shared" si="28"/>
        <v>49509823.902188577</v>
      </c>
      <c r="P461" s="43">
        <f t="shared" si="29"/>
        <v>47.032164286314028</v>
      </c>
      <c r="Q461" s="43">
        <f t="shared" si="30"/>
        <v>49.509823902188579</v>
      </c>
      <c r="R461" s="29"/>
      <c r="S461" s="10"/>
    </row>
    <row r="462" spans="1:19" x14ac:dyDescent="0.55000000000000004">
      <c r="A462" s="3" t="s">
        <v>8</v>
      </c>
      <c r="B462" s="3">
        <v>2058</v>
      </c>
      <c r="C462" s="5">
        <v>3677.2594601831152</v>
      </c>
      <c r="D462" s="46">
        <v>3693.2858008846156</v>
      </c>
      <c r="E462" s="5">
        <v>1216.8750228412598</v>
      </c>
      <c r="F462" s="46">
        <v>1218.3045912600246</v>
      </c>
      <c r="G462" s="41">
        <v>3490</v>
      </c>
      <c r="H462" s="29">
        <v>1025</v>
      </c>
      <c r="I462" s="29"/>
      <c r="J462" s="7">
        <v>20861695.74836326</v>
      </c>
      <c r="K462" s="47">
        <v>23259911.95273681</v>
      </c>
      <c r="L462" s="7">
        <v>25687281.12568469</v>
      </c>
      <c r="M462" s="47">
        <v>25910830.457108609</v>
      </c>
      <c r="N462" s="29">
        <f t="shared" si="27"/>
        <v>46548976.87404795</v>
      </c>
      <c r="O462" s="29">
        <f t="shared" si="28"/>
        <v>49170742.409845419</v>
      </c>
      <c r="P462" s="43">
        <f t="shared" si="29"/>
        <v>46.548976874047952</v>
      </c>
      <c r="Q462" s="43">
        <f t="shared" si="30"/>
        <v>49.170742409845417</v>
      </c>
      <c r="R462" s="29"/>
      <c r="S462" s="10"/>
    </row>
    <row r="463" spans="1:19" x14ac:dyDescent="0.55000000000000004">
      <c r="A463" s="3" t="s">
        <v>9</v>
      </c>
      <c r="B463" s="3">
        <v>2058</v>
      </c>
      <c r="C463" s="5">
        <v>3679.9818194313079</v>
      </c>
      <c r="D463" s="46">
        <v>3695.873070849485</v>
      </c>
      <c r="E463" s="5">
        <v>1214.3870577957159</v>
      </c>
      <c r="F463" s="46">
        <v>1216.5011541277975</v>
      </c>
      <c r="G463" s="41">
        <v>3490</v>
      </c>
      <c r="H463" s="29">
        <v>1025</v>
      </c>
      <c r="I463" s="29"/>
      <c r="J463" s="7">
        <v>21255410.406117726</v>
      </c>
      <c r="K463" s="47">
        <v>23665283.906307705</v>
      </c>
      <c r="L463" s="7">
        <v>25300883.685874254</v>
      </c>
      <c r="M463" s="47">
        <v>25628999.374997258</v>
      </c>
      <c r="N463" s="29">
        <f t="shared" si="27"/>
        <v>46556294.091991976</v>
      </c>
      <c r="O463" s="29">
        <f t="shared" si="28"/>
        <v>49294283.281304963</v>
      </c>
      <c r="P463" s="43">
        <f t="shared" si="29"/>
        <v>46.556294091991973</v>
      </c>
      <c r="Q463" s="43">
        <f t="shared" si="30"/>
        <v>49.294283281304963</v>
      </c>
      <c r="R463" s="29"/>
      <c r="S463" s="10"/>
    </row>
    <row r="464" spans="1:19" x14ac:dyDescent="0.55000000000000004">
      <c r="A464" s="3" t="s">
        <v>10</v>
      </c>
      <c r="B464" s="3">
        <v>2058</v>
      </c>
      <c r="C464" s="5">
        <v>3688.8727199220548</v>
      </c>
      <c r="D464" s="46">
        <v>3700</v>
      </c>
      <c r="E464" s="5">
        <v>1211.3453181480077</v>
      </c>
      <c r="F464" s="46">
        <v>1217.9590214914967</v>
      </c>
      <c r="G464" s="41">
        <v>3490</v>
      </c>
      <c r="H464" s="29">
        <v>1025</v>
      </c>
      <c r="I464" s="29"/>
      <c r="J464" s="7">
        <v>22580149.556353752</v>
      </c>
      <c r="K464" s="47">
        <v>24322365</v>
      </c>
      <c r="L464" s="7">
        <v>24833360.098189525</v>
      </c>
      <c r="M464" s="47">
        <v>25856678.478785831</v>
      </c>
      <c r="N464" s="29">
        <f t="shared" si="27"/>
        <v>47413509.654543281</v>
      </c>
      <c r="O464" s="29">
        <f t="shared" si="28"/>
        <v>50179043.478785828</v>
      </c>
      <c r="P464" s="43">
        <f t="shared" si="29"/>
        <v>47.413509654543283</v>
      </c>
      <c r="Q464" s="43">
        <f t="shared" si="30"/>
        <v>50.179043478785829</v>
      </c>
      <c r="R464" s="29"/>
      <c r="S464" s="10"/>
    </row>
    <row r="465" spans="1:19" x14ac:dyDescent="0.55000000000000004">
      <c r="A465" s="3" t="s">
        <v>11</v>
      </c>
      <c r="B465" s="3">
        <v>2058</v>
      </c>
      <c r="C465" s="5">
        <v>3698.1598930449004</v>
      </c>
      <c r="D465" s="46">
        <v>3700</v>
      </c>
      <c r="E465" s="5">
        <v>1208.5518995345187</v>
      </c>
      <c r="F465" s="46">
        <v>1219.6500000000001</v>
      </c>
      <c r="G465" s="41">
        <v>3490</v>
      </c>
      <c r="H465" s="29">
        <v>1025</v>
      </c>
      <c r="I465" s="29"/>
      <c r="J465" s="7">
        <v>24027807.168191142</v>
      </c>
      <c r="K465" s="47">
        <v>24322365</v>
      </c>
      <c r="L465" s="7">
        <v>24409041.894393079</v>
      </c>
      <c r="M465" s="47">
        <v>26122229.197000016</v>
      </c>
      <c r="N465" s="29">
        <f t="shared" ref="N465:N495" si="31">L465+J465</f>
        <v>48436849.062584221</v>
      </c>
      <c r="O465" s="29">
        <f t="shared" ref="O465:O495" si="32">M465+K465</f>
        <v>50444594.197000012</v>
      </c>
      <c r="P465" s="43">
        <f t="shared" ref="P465:P495" si="33">N465/1000000</f>
        <v>48.436849062584223</v>
      </c>
      <c r="Q465" s="43">
        <f t="shared" ref="Q465:Q495" si="34">O465/1000000</f>
        <v>50.444594197000015</v>
      </c>
      <c r="R465" s="29"/>
      <c r="S465" s="10"/>
    </row>
    <row r="466" spans="1:19" x14ac:dyDescent="0.55000000000000004">
      <c r="A466" s="3" t="s">
        <v>12</v>
      </c>
      <c r="B466" s="3">
        <v>2058</v>
      </c>
      <c r="C466" s="5">
        <v>3698.1545929890867</v>
      </c>
      <c r="D466" s="46">
        <v>3699.5038399211853</v>
      </c>
      <c r="E466" s="5">
        <v>1207.024692729485</v>
      </c>
      <c r="F466" s="46">
        <v>1218.9212986170251</v>
      </c>
      <c r="G466" s="41">
        <v>3490</v>
      </c>
      <c r="H466" s="29">
        <v>1025</v>
      </c>
      <c r="I466" s="29"/>
      <c r="J466" s="7">
        <v>24026962.0238351</v>
      </c>
      <c r="K466" s="47">
        <v>24242684.281297959</v>
      </c>
      <c r="L466" s="7">
        <v>24179194.93567409</v>
      </c>
      <c r="M466" s="47">
        <v>26007603.71019727</v>
      </c>
      <c r="N466" s="29">
        <f t="shared" si="31"/>
        <v>48206156.959509194</v>
      </c>
      <c r="O466" s="29">
        <f t="shared" si="32"/>
        <v>50250287.991495229</v>
      </c>
      <c r="P466" s="43">
        <f t="shared" si="33"/>
        <v>48.206156959509194</v>
      </c>
      <c r="Q466" s="43">
        <f t="shared" si="34"/>
        <v>50.250287991495227</v>
      </c>
      <c r="R466" s="29"/>
      <c r="S466" s="10"/>
    </row>
    <row r="467" spans="1:19" x14ac:dyDescent="0.55000000000000004">
      <c r="A467" s="3" t="s">
        <v>13</v>
      </c>
      <c r="B467" s="3">
        <v>2058</v>
      </c>
      <c r="C467" s="5">
        <v>3694.5154103404552</v>
      </c>
      <c r="D467" s="46">
        <v>3696.4520900692232</v>
      </c>
      <c r="E467" s="5">
        <v>1206.2862657855849</v>
      </c>
      <c r="F467" s="46">
        <v>1217.7255741354543</v>
      </c>
      <c r="G467" s="41">
        <v>3490</v>
      </c>
      <c r="H467" s="29">
        <v>1025</v>
      </c>
      <c r="I467" s="29"/>
      <c r="J467" s="7">
        <v>23451916.863500148</v>
      </c>
      <c r="K467" s="47">
        <v>23756689.536697343</v>
      </c>
      <c r="L467" s="7">
        <v>24068655.780303173</v>
      </c>
      <c r="M467" s="47">
        <v>25820153.454865742</v>
      </c>
      <c r="N467" s="29">
        <f t="shared" si="31"/>
        <v>47520572.643803321</v>
      </c>
      <c r="O467" s="29">
        <f t="shared" si="32"/>
        <v>49576842.991563082</v>
      </c>
      <c r="P467" s="43">
        <f t="shared" si="33"/>
        <v>47.52057264380332</v>
      </c>
      <c r="Q467" s="43">
        <f t="shared" si="34"/>
        <v>49.576842991563083</v>
      </c>
      <c r="R467" s="29"/>
      <c r="S467" s="10"/>
    </row>
    <row r="468" spans="1:19" x14ac:dyDescent="0.55000000000000004">
      <c r="A468" s="3" t="s">
        <v>14</v>
      </c>
      <c r="B468" s="3">
        <v>2058</v>
      </c>
      <c r="C468" s="5">
        <v>3691.3777257138645</v>
      </c>
      <c r="D468" s="46">
        <v>3694.1112560737779</v>
      </c>
      <c r="E468" s="5">
        <v>1205.7343302201168</v>
      </c>
      <c r="F468" s="46">
        <v>1216.2424124878864</v>
      </c>
      <c r="G468" s="41">
        <v>3490</v>
      </c>
      <c r="H468" s="29">
        <v>1025</v>
      </c>
      <c r="I468" s="29"/>
      <c r="J468" s="7">
        <v>22964192.21285601</v>
      </c>
      <c r="K468" s="47">
        <v>23388688.323483948</v>
      </c>
      <c r="L468" s="7">
        <v>23986254.902255587</v>
      </c>
      <c r="M468" s="47">
        <v>25588724.644891452</v>
      </c>
      <c r="N468" s="29">
        <f t="shared" si="31"/>
        <v>46950447.115111597</v>
      </c>
      <c r="O468" s="29">
        <f t="shared" si="32"/>
        <v>48977412.9683754</v>
      </c>
      <c r="P468" s="43">
        <f t="shared" si="33"/>
        <v>46.950447115111594</v>
      </c>
      <c r="Q468" s="43">
        <f t="shared" si="34"/>
        <v>48.977412968375397</v>
      </c>
      <c r="R468" s="29"/>
      <c r="S468" s="10"/>
    </row>
    <row r="469" spans="1:19" x14ac:dyDescent="0.55000000000000004">
      <c r="A469" s="3" t="s">
        <v>15</v>
      </c>
      <c r="B469" s="3">
        <v>2058</v>
      </c>
      <c r="C469" s="5">
        <v>3689.1951013219004</v>
      </c>
      <c r="D469" s="46">
        <v>3692.9073113682034</v>
      </c>
      <c r="E469" s="5">
        <v>1205.4630706982612</v>
      </c>
      <c r="F469" s="46">
        <v>1214.4477729980842</v>
      </c>
      <c r="G469" s="41">
        <v>3490</v>
      </c>
      <c r="H469" s="29">
        <v>1025</v>
      </c>
      <c r="I469" s="29"/>
      <c r="J469" s="7">
        <v>22629312.223173268</v>
      </c>
      <c r="K469" s="47">
        <v>23201025.570231847</v>
      </c>
      <c r="L469" s="7">
        <v>23945821.514836024</v>
      </c>
      <c r="M469" s="47">
        <v>25310266.218599465</v>
      </c>
      <c r="N469" s="29">
        <f t="shared" si="31"/>
        <v>46575133.738009289</v>
      </c>
      <c r="O469" s="29">
        <f t="shared" si="32"/>
        <v>48511291.788831308</v>
      </c>
      <c r="P469" s="43">
        <f t="shared" si="33"/>
        <v>46.575133738009292</v>
      </c>
      <c r="Q469" s="43">
        <f t="shared" si="34"/>
        <v>48.511291788831308</v>
      </c>
      <c r="R469" s="29"/>
      <c r="S469" s="10"/>
    </row>
    <row r="470" spans="1:19" x14ac:dyDescent="0.55000000000000004">
      <c r="A470" s="3" t="s">
        <v>16</v>
      </c>
      <c r="B470" s="3">
        <v>2058</v>
      </c>
      <c r="C470" s="5">
        <v>3687.2270602706221</v>
      </c>
      <c r="D470" s="46">
        <v>3691.811363381782</v>
      </c>
      <c r="E470" s="5">
        <v>1204.1898433751628</v>
      </c>
      <c r="F470" s="46">
        <v>1213.7234120885128</v>
      </c>
      <c r="G470" s="41">
        <v>3490</v>
      </c>
      <c r="H470" s="29">
        <v>1025</v>
      </c>
      <c r="I470" s="29"/>
      <c r="J470" s="7">
        <v>22330443.387811024</v>
      </c>
      <c r="K470" s="47">
        <v>23031160.300793309</v>
      </c>
      <c r="L470" s="7">
        <v>23756888.891935144</v>
      </c>
      <c r="M470" s="47">
        <v>25198411.472600345</v>
      </c>
      <c r="N470" s="29">
        <f t="shared" si="31"/>
        <v>46087332.279746167</v>
      </c>
      <c r="O470" s="29">
        <f t="shared" si="32"/>
        <v>48229571.773393653</v>
      </c>
      <c r="P470" s="43">
        <f t="shared" si="33"/>
        <v>46.087332279746164</v>
      </c>
      <c r="Q470" s="43">
        <f t="shared" si="34"/>
        <v>48.229571773393651</v>
      </c>
      <c r="R470" s="29"/>
      <c r="S470" s="10"/>
    </row>
    <row r="471" spans="1:19" x14ac:dyDescent="0.55000000000000004">
      <c r="A471" s="3" t="s">
        <v>17</v>
      </c>
      <c r="B471" s="3">
        <v>2058</v>
      </c>
      <c r="C471" s="5">
        <v>3684.3886457586082</v>
      </c>
      <c r="D471" s="46">
        <v>3689.757556808378</v>
      </c>
      <c r="E471" s="5">
        <v>1204.3805401633392</v>
      </c>
      <c r="F471" s="46">
        <v>1214.2368448896852</v>
      </c>
      <c r="G471" s="41">
        <v>3490</v>
      </c>
      <c r="H471" s="29">
        <v>1025</v>
      </c>
      <c r="I471" s="29"/>
      <c r="J471" s="7">
        <v>21904553.01452408</v>
      </c>
      <c r="K471" s="47">
        <v>22715267.320274781</v>
      </c>
      <c r="L471" s="7">
        <v>23785109.568038493</v>
      </c>
      <c r="M471" s="47">
        <v>25277670.759760179</v>
      </c>
      <c r="N471" s="29">
        <f t="shared" si="31"/>
        <v>45689662.582562573</v>
      </c>
      <c r="O471" s="29">
        <f t="shared" si="32"/>
        <v>47992938.080034956</v>
      </c>
      <c r="P471" s="43">
        <f t="shared" si="33"/>
        <v>45.689662582562576</v>
      </c>
      <c r="Q471" s="43">
        <f t="shared" si="34"/>
        <v>47.992938080034953</v>
      </c>
      <c r="R471" s="29"/>
      <c r="S471" s="10"/>
    </row>
    <row r="472" spans="1:19" x14ac:dyDescent="0.55000000000000004">
      <c r="A472" s="3" t="s">
        <v>6</v>
      </c>
      <c r="B472" s="3">
        <v>2059</v>
      </c>
      <c r="C472" s="5">
        <v>3681.3950718340784</v>
      </c>
      <c r="D472" s="46">
        <v>3687.087255509216</v>
      </c>
      <c r="E472" s="5">
        <v>1203.8287191036786</v>
      </c>
      <c r="F472" s="46">
        <v>1214.9133271359644</v>
      </c>
      <c r="G472" s="41">
        <v>3490</v>
      </c>
      <c r="H472" s="29">
        <v>1025</v>
      </c>
      <c r="I472" s="29"/>
      <c r="J472" s="7">
        <v>21461995.216978796</v>
      </c>
      <c r="K472" s="47">
        <v>22309314.109835837</v>
      </c>
      <c r="L472" s="7">
        <v>23703510.585886382</v>
      </c>
      <c r="M472" s="47">
        <v>25382328.454655062</v>
      </c>
      <c r="N472" s="29">
        <f t="shared" si="31"/>
        <v>45165505.802865177</v>
      </c>
      <c r="O472" s="29">
        <f t="shared" si="32"/>
        <v>47691642.564490899</v>
      </c>
      <c r="P472" s="43">
        <f t="shared" si="33"/>
        <v>45.165505802865177</v>
      </c>
      <c r="Q472" s="43">
        <f t="shared" si="34"/>
        <v>47.691642564490898</v>
      </c>
      <c r="R472" s="29"/>
      <c r="S472" s="10"/>
    </row>
    <row r="473" spans="1:19" x14ac:dyDescent="0.55000000000000004">
      <c r="A473" s="3" t="s">
        <v>7</v>
      </c>
      <c r="B473" s="3">
        <v>2059</v>
      </c>
      <c r="C473" s="5">
        <v>3679.4122749399567</v>
      </c>
      <c r="D473" s="46">
        <v>3685.4056549951333</v>
      </c>
      <c r="E473" s="5">
        <v>1203.3280959945055</v>
      </c>
      <c r="F473" s="46">
        <v>1214.26379902709</v>
      </c>
      <c r="G473" s="41">
        <v>3490</v>
      </c>
      <c r="H473" s="29">
        <v>1025</v>
      </c>
      <c r="I473" s="29"/>
      <c r="J473" s="7">
        <v>21172595.295401547</v>
      </c>
      <c r="K473" s="47">
        <v>22056444.915086236</v>
      </c>
      <c r="L473" s="7">
        <v>23629661.3481768</v>
      </c>
      <c r="M473" s="47">
        <v>25281836.076952808</v>
      </c>
      <c r="N473" s="29">
        <f t="shared" si="31"/>
        <v>44802256.643578351</v>
      </c>
      <c r="O473" s="29">
        <f t="shared" si="32"/>
        <v>47338280.99203904</v>
      </c>
      <c r="P473" s="43">
        <f t="shared" si="33"/>
        <v>44.802256643578353</v>
      </c>
      <c r="Q473" s="43">
        <f t="shared" si="34"/>
        <v>47.338280992039039</v>
      </c>
      <c r="R473" s="29"/>
      <c r="S473" s="10"/>
    </row>
    <row r="474" spans="1:19" x14ac:dyDescent="0.55000000000000004">
      <c r="A474" s="3" t="s">
        <v>8</v>
      </c>
      <c r="B474" s="3">
        <v>2059</v>
      </c>
      <c r="C474" s="5">
        <v>3677.4662202416603</v>
      </c>
      <c r="D474" s="46">
        <v>3683.7309466867619</v>
      </c>
      <c r="E474" s="5">
        <v>1201.5991986304339</v>
      </c>
      <c r="F474" s="46">
        <v>1213.0663275462266</v>
      </c>
      <c r="G474" s="41">
        <v>3490</v>
      </c>
      <c r="H474" s="29">
        <v>1025</v>
      </c>
      <c r="I474" s="29"/>
      <c r="J474" s="7">
        <v>20891390.450157832</v>
      </c>
      <c r="K474" s="47">
        <v>21806747.370354209</v>
      </c>
      <c r="L474" s="7">
        <v>23376163.400929529</v>
      </c>
      <c r="M474" s="47">
        <v>25097206.721315179</v>
      </c>
      <c r="N474" s="29">
        <f t="shared" si="31"/>
        <v>44267553.851087362</v>
      </c>
      <c r="O474" s="29">
        <f t="shared" si="32"/>
        <v>46903954.091669388</v>
      </c>
      <c r="P474" s="43">
        <f t="shared" si="33"/>
        <v>44.267553851087364</v>
      </c>
      <c r="Q474" s="43">
        <f t="shared" si="34"/>
        <v>46.903954091669391</v>
      </c>
      <c r="R474" s="29"/>
      <c r="S474" s="10"/>
    </row>
    <row r="475" spans="1:19" x14ac:dyDescent="0.55000000000000004">
      <c r="A475" s="3" t="s">
        <v>9</v>
      </c>
      <c r="B475" s="3">
        <v>2059</v>
      </c>
      <c r="C475" s="5">
        <v>3678.8713649713768</v>
      </c>
      <c r="D475" s="46">
        <v>3685.3298031096615</v>
      </c>
      <c r="E475" s="5">
        <v>1199.3370181029718</v>
      </c>
      <c r="F475" s="46">
        <v>1210.773725984528</v>
      </c>
      <c r="G475" s="41">
        <v>3490</v>
      </c>
      <c r="H475" s="29">
        <v>1025</v>
      </c>
      <c r="I475" s="29"/>
      <c r="J475" s="7">
        <v>21094159.962037433</v>
      </c>
      <c r="K475" s="47">
        <v>22045095.919573069</v>
      </c>
      <c r="L475" s="7">
        <v>23047854.449189946</v>
      </c>
      <c r="M475" s="47">
        <v>24746130.323514964</v>
      </c>
      <c r="N475" s="29">
        <f t="shared" si="31"/>
        <v>44142014.411227375</v>
      </c>
      <c r="O475" s="29">
        <f t="shared" si="32"/>
        <v>46791226.243088037</v>
      </c>
      <c r="P475" s="43">
        <f t="shared" si="33"/>
        <v>44.142014411227372</v>
      </c>
      <c r="Q475" s="43">
        <f t="shared" si="34"/>
        <v>46.791226243088033</v>
      </c>
      <c r="R475" s="29"/>
      <c r="S475" s="10"/>
    </row>
    <row r="476" spans="1:19" x14ac:dyDescent="0.55000000000000004">
      <c r="A476" s="3" t="s">
        <v>10</v>
      </c>
      <c r="B476" s="3">
        <v>2059</v>
      </c>
      <c r="C476" s="5">
        <v>3683.466123172836</v>
      </c>
      <c r="D476" s="46">
        <v>3689.9476241024258</v>
      </c>
      <c r="E476" s="5">
        <v>1196.5797010171173</v>
      </c>
      <c r="F476" s="46">
        <v>1208.1217601502942</v>
      </c>
      <c r="G476" s="41">
        <v>3490</v>
      </c>
      <c r="H476" s="29">
        <v>1025</v>
      </c>
      <c r="I476" s="29"/>
      <c r="J476" s="7">
        <v>21767437.822212115</v>
      </c>
      <c r="K476" s="47">
        <v>22744352.611232597</v>
      </c>
      <c r="L476" s="7">
        <v>22652189.683561206</v>
      </c>
      <c r="M476" s="47">
        <v>24344157.402467038</v>
      </c>
      <c r="N476" s="29">
        <f t="shared" si="31"/>
        <v>44419627.505773321</v>
      </c>
      <c r="O476" s="29">
        <f t="shared" si="32"/>
        <v>47088510.013699636</v>
      </c>
      <c r="P476" s="43">
        <f t="shared" si="33"/>
        <v>44.41962750577332</v>
      </c>
      <c r="Q476" s="43">
        <f t="shared" si="34"/>
        <v>47.088510013699633</v>
      </c>
      <c r="R476" s="29"/>
      <c r="S476" s="10"/>
    </row>
    <row r="477" spans="1:19" x14ac:dyDescent="0.55000000000000004">
      <c r="A477" s="3" t="s">
        <v>11</v>
      </c>
      <c r="B477" s="3">
        <v>2059</v>
      </c>
      <c r="C477" s="5">
        <v>3686.0910171830283</v>
      </c>
      <c r="D477" s="46">
        <v>3692.6509399361344</v>
      </c>
      <c r="E477" s="5">
        <v>1194.7997204032285</v>
      </c>
      <c r="F477" s="46">
        <v>1205.8585143662256</v>
      </c>
      <c r="G477" s="41">
        <v>3490</v>
      </c>
      <c r="H477" s="29">
        <v>1025</v>
      </c>
      <c r="I477" s="29"/>
      <c r="J477" s="7">
        <v>22159247.220057726</v>
      </c>
      <c r="K477" s="47">
        <v>23161211.902092692</v>
      </c>
      <c r="L477" s="7">
        <v>22399422.72399158</v>
      </c>
      <c r="M477" s="47">
        <v>24004771.975445036</v>
      </c>
      <c r="N477" s="29">
        <f t="shared" si="31"/>
        <v>44558669.944049306</v>
      </c>
      <c r="O477" s="29">
        <f t="shared" si="32"/>
        <v>47165983.877537727</v>
      </c>
      <c r="P477" s="43">
        <f t="shared" si="33"/>
        <v>44.558669944049306</v>
      </c>
      <c r="Q477" s="43">
        <f t="shared" si="34"/>
        <v>47.165983877537727</v>
      </c>
      <c r="R477" s="29"/>
      <c r="S477" s="10"/>
    </row>
    <row r="478" spans="1:19" x14ac:dyDescent="0.55000000000000004">
      <c r="A478" s="3" t="s">
        <v>12</v>
      </c>
      <c r="B478" s="3">
        <v>2059</v>
      </c>
      <c r="C478" s="5">
        <v>3685.7007395730193</v>
      </c>
      <c r="D478" s="46">
        <v>3692.4909694649623</v>
      </c>
      <c r="E478" s="5">
        <v>1194.9275777447867</v>
      </c>
      <c r="F478" s="46">
        <v>1204.6260164466405</v>
      </c>
      <c r="G478" s="41">
        <v>3490</v>
      </c>
      <c r="H478" s="29">
        <v>1025</v>
      </c>
      <c r="I478" s="29"/>
      <c r="J478" s="7">
        <v>22100671.571124587</v>
      </c>
      <c r="K478" s="47">
        <v>23136372.413780235</v>
      </c>
      <c r="L478" s="7">
        <v>22417497.647867247</v>
      </c>
      <c r="M478" s="47">
        <v>23821479.207252435</v>
      </c>
      <c r="N478" s="29">
        <f t="shared" si="31"/>
        <v>44518169.218991831</v>
      </c>
      <c r="O478" s="29">
        <f t="shared" si="32"/>
        <v>46957851.62103267</v>
      </c>
      <c r="P478" s="43">
        <f t="shared" si="33"/>
        <v>44.518169218991829</v>
      </c>
      <c r="Q478" s="43">
        <f t="shared" si="34"/>
        <v>46.957851621032667</v>
      </c>
      <c r="R478" s="29"/>
      <c r="S478" s="10"/>
    </row>
    <row r="479" spans="1:19" x14ac:dyDescent="0.55000000000000004">
      <c r="A479" s="3" t="s">
        <v>13</v>
      </c>
      <c r="B479" s="3">
        <v>2059</v>
      </c>
      <c r="C479" s="5">
        <v>3682.8303433323872</v>
      </c>
      <c r="D479" s="46">
        <v>3690.0043290071944</v>
      </c>
      <c r="E479" s="5">
        <v>1194.3539903846854</v>
      </c>
      <c r="F479" s="46">
        <v>1203.0320792168732</v>
      </c>
      <c r="G479" s="41">
        <v>3490</v>
      </c>
      <c r="H479" s="29">
        <v>1025</v>
      </c>
      <c r="I479" s="29"/>
      <c r="J479" s="7">
        <v>21673338.725516774</v>
      </c>
      <c r="K479" s="47">
        <v>22753031.590136554</v>
      </c>
      <c r="L479" s="7">
        <v>22336464.530081026</v>
      </c>
      <c r="M479" s="47">
        <v>23586052.322265401</v>
      </c>
      <c r="N479" s="29">
        <f t="shared" si="31"/>
        <v>44009803.2555978</v>
      </c>
      <c r="O479" s="29">
        <f t="shared" si="32"/>
        <v>46339083.912401959</v>
      </c>
      <c r="P479" s="43">
        <f t="shared" si="33"/>
        <v>44.009803255597802</v>
      </c>
      <c r="Q479" s="43">
        <f t="shared" si="34"/>
        <v>46.339083912401961</v>
      </c>
      <c r="R479" s="29"/>
      <c r="S479" s="10"/>
    </row>
    <row r="480" spans="1:19" x14ac:dyDescent="0.55000000000000004">
      <c r="A480" s="3" t="s">
        <v>14</v>
      </c>
      <c r="B480" s="3">
        <v>2059</v>
      </c>
      <c r="C480" s="5">
        <v>3683.6498388817354</v>
      </c>
      <c r="D480" s="46">
        <v>3691.1255003791466</v>
      </c>
      <c r="E480" s="5">
        <v>1194.1544384440858</v>
      </c>
      <c r="F480" s="46">
        <v>1201.8303934241917</v>
      </c>
      <c r="G480" s="41">
        <v>3490</v>
      </c>
      <c r="H480" s="29">
        <v>1025</v>
      </c>
      <c r="I480" s="29"/>
      <c r="J480" s="7">
        <v>21794704.063325491</v>
      </c>
      <c r="K480" s="47">
        <v>22925308.756739851</v>
      </c>
      <c r="L480" s="7">
        <v>22308327.71443855</v>
      </c>
      <c r="M480" s="47">
        <v>23409922.201151963</v>
      </c>
      <c r="N480" s="29">
        <f t="shared" si="31"/>
        <v>44103031.777764037</v>
      </c>
      <c r="O480" s="29">
        <f t="shared" si="32"/>
        <v>46335230.957891814</v>
      </c>
      <c r="P480" s="43">
        <f t="shared" si="33"/>
        <v>44.103031777764038</v>
      </c>
      <c r="Q480" s="43">
        <f t="shared" si="34"/>
        <v>46.335230957891817</v>
      </c>
      <c r="R480" s="29"/>
      <c r="S480" s="10"/>
    </row>
    <row r="481" spans="1:19" x14ac:dyDescent="0.55000000000000004">
      <c r="A481" s="3" t="s">
        <v>15</v>
      </c>
      <c r="B481" s="3">
        <v>2059</v>
      </c>
      <c r="C481" s="5">
        <v>3684.7373770617937</v>
      </c>
      <c r="D481" s="46">
        <v>3693.1123140797031</v>
      </c>
      <c r="E481" s="5">
        <v>1195.2653861702981</v>
      </c>
      <c r="F481" s="46">
        <v>1200.2236267695487</v>
      </c>
      <c r="G481" s="41">
        <v>3490</v>
      </c>
      <c r="H481" s="29">
        <v>1025</v>
      </c>
      <c r="I481" s="29"/>
      <c r="J481" s="7">
        <v>21956556.242203783</v>
      </c>
      <c r="K481" s="47">
        <v>23232904.345805712</v>
      </c>
      <c r="L481" s="7">
        <v>22465347.435522504</v>
      </c>
      <c r="M481" s="47">
        <v>23176138.024845775</v>
      </c>
      <c r="N481" s="29">
        <f t="shared" si="31"/>
        <v>44421903.677726284</v>
      </c>
      <c r="O481" s="29">
        <f t="shared" si="32"/>
        <v>46409042.370651484</v>
      </c>
      <c r="P481" s="43">
        <f t="shared" si="33"/>
        <v>44.421903677726284</v>
      </c>
      <c r="Q481" s="43">
        <f t="shared" si="34"/>
        <v>46.409042370651484</v>
      </c>
      <c r="R481" s="29"/>
      <c r="S481" s="10"/>
    </row>
    <row r="482" spans="1:19" x14ac:dyDescent="0.55000000000000004">
      <c r="A482" s="3" t="s">
        <v>16</v>
      </c>
      <c r="B482" s="3">
        <v>2059</v>
      </c>
      <c r="C482" s="5">
        <v>3684.0135073125266</v>
      </c>
      <c r="D482" s="46">
        <v>3693.235097224022</v>
      </c>
      <c r="E482" s="5">
        <v>1194.590499047373</v>
      </c>
      <c r="F482" s="46">
        <v>1199.3105673818088</v>
      </c>
      <c r="G482" s="41">
        <v>3490</v>
      </c>
      <c r="H482" s="29">
        <v>1025</v>
      </c>
      <c r="I482" s="29"/>
      <c r="J482" s="7">
        <v>21848708.547439154</v>
      </c>
      <c r="K482" s="47">
        <v>23252018.646176815</v>
      </c>
      <c r="L482" s="7">
        <v>22369845.540279128</v>
      </c>
      <c r="M482" s="47">
        <v>23044036.22040524</v>
      </c>
      <c r="N482" s="29">
        <f t="shared" si="31"/>
        <v>44218554.087718278</v>
      </c>
      <c r="O482" s="29">
        <f t="shared" si="32"/>
        <v>46296054.866582051</v>
      </c>
      <c r="P482" s="43">
        <f t="shared" si="33"/>
        <v>44.218554087718282</v>
      </c>
      <c r="Q482" s="43">
        <f t="shared" si="34"/>
        <v>46.296054866582054</v>
      </c>
      <c r="R482" s="29"/>
      <c r="S482" s="10"/>
    </row>
    <row r="483" spans="1:19" x14ac:dyDescent="0.55000000000000004">
      <c r="A483" s="3" t="s">
        <v>17</v>
      </c>
      <c r="B483" s="3">
        <v>2059</v>
      </c>
      <c r="C483" s="5">
        <v>3682.3030080028529</v>
      </c>
      <c r="D483" s="46">
        <v>3692.3100928805998</v>
      </c>
      <c r="E483" s="5">
        <v>1194.2205292146489</v>
      </c>
      <c r="F483" s="46">
        <v>1199.2458089751256</v>
      </c>
      <c r="G483" s="41">
        <v>3490</v>
      </c>
      <c r="H483" s="29">
        <v>1025</v>
      </c>
      <c r="I483" s="29"/>
      <c r="J483" s="7">
        <v>21595510.904979758</v>
      </c>
      <c r="K483" s="47">
        <v>23108351.299115762</v>
      </c>
      <c r="L483" s="7">
        <v>22317646.510444317</v>
      </c>
      <c r="M483" s="47">
        <v>23034688.179914158</v>
      </c>
      <c r="N483" s="29">
        <f t="shared" si="31"/>
        <v>43913157.415424079</v>
      </c>
      <c r="O483" s="29">
        <f t="shared" si="32"/>
        <v>46143039.479029924</v>
      </c>
      <c r="P483" s="43">
        <f t="shared" si="33"/>
        <v>43.913157415424081</v>
      </c>
      <c r="Q483" s="43">
        <f t="shared" si="34"/>
        <v>46.143039479029923</v>
      </c>
      <c r="R483" s="29"/>
      <c r="S483" s="10"/>
    </row>
    <row r="484" spans="1:19" x14ac:dyDescent="0.55000000000000004">
      <c r="A484" s="3" t="s">
        <v>6</v>
      </c>
      <c r="B484" s="3">
        <v>2060</v>
      </c>
      <c r="C484" s="5">
        <v>3680.0702587424448</v>
      </c>
      <c r="D484" s="46">
        <v>3689.213590539443</v>
      </c>
      <c r="E484" s="5">
        <v>1194.2317599208027</v>
      </c>
      <c r="F484" s="46">
        <v>1201.4095736426382</v>
      </c>
      <c r="G484" s="41">
        <v>3490</v>
      </c>
      <c r="H484" s="29">
        <v>1025</v>
      </c>
      <c r="I484" s="29"/>
      <c r="J484" s="7">
        <v>21268301.269420132</v>
      </c>
      <c r="K484" s="47">
        <v>22632134.563034005</v>
      </c>
      <c r="L484" s="7">
        <v>22319230.039562784</v>
      </c>
      <c r="M484" s="47">
        <v>23348507.09370219</v>
      </c>
      <c r="N484" s="29">
        <f t="shared" si="31"/>
        <v>43587531.308982916</v>
      </c>
      <c r="O484" s="29">
        <f t="shared" si="32"/>
        <v>45980641.656736195</v>
      </c>
      <c r="P484" s="43">
        <f t="shared" si="33"/>
        <v>43.587531308982918</v>
      </c>
      <c r="Q484" s="43">
        <f t="shared" si="34"/>
        <v>45.980641656736196</v>
      </c>
      <c r="R484" s="29"/>
      <c r="S484" s="10"/>
    </row>
    <row r="485" spans="1:19" x14ac:dyDescent="0.55000000000000004">
      <c r="A485" s="3" t="s">
        <v>7</v>
      </c>
      <c r="B485" s="3">
        <v>2060</v>
      </c>
      <c r="C485" s="5">
        <v>3678.043824991852</v>
      </c>
      <c r="D485" s="46">
        <v>3686.476223189306</v>
      </c>
      <c r="E485" s="5">
        <v>1193.5153623722756</v>
      </c>
      <c r="F485" s="46">
        <v>1201.6371432195224</v>
      </c>
      <c r="G485" s="41">
        <v>3490</v>
      </c>
      <c r="H485" s="29">
        <v>1025</v>
      </c>
      <c r="I485" s="29"/>
      <c r="J485" s="7">
        <v>20974562.224189315</v>
      </c>
      <c r="K485" s="47">
        <v>22217173.466929685</v>
      </c>
      <c r="L485" s="7">
        <v>22218375.976664759</v>
      </c>
      <c r="M485" s="47">
        <v>23381704.026571378</v>
      </c>
      <c r="N485" s="29">
        <f t="shared" si="31"/>
        <v>43192938.200854078</v>
      </c>
      <c r="O485" s="29">
        <f t="shared" si="32"/>
        <v>45598877.493501067</v>
      </c>
      <c r="P485" s="43">
        <f t="shared" si="33"/>
        <v>43.19293820085408</v>
      </c>
      <c r="Q485" s="43">
        <f t="shared" si="34"/>
        <v>45.598877493501064</v>
      </c>
      <c r="R485" s="29"/>
      <c r="S485" s="10"/>
    </row>
    <row r="486" spans="1:19" x14ac:dyDescent="0.55000000000000004">
      <c r="A486" s="3" t="s">
        <v>8</v>
      </c>
      <c r="B486" s="3">
        <v>2060</v>
      </c>
      <c r="C486" s="5">
        <v>3676.4881325307338</v>
      </c>
      <c r="D486" s="46">
        <v>3684.0461483593895</v>
      </c>
      <c r="E486" s="5">
        <v>1191.4728556518255</v>
      </c>
      <c r="F486" s="46">
        <v>1201.0160180397183</v>
      </c>
      <c r="G486" s="41">
        <v>3490</v>
      </c>
      <c r="H486" s="29">
        <v>1025</v>
      </c>
      <c r="I486" s="29"/>
      <c r="J486" s="7">
        <v>20751111.425341815</v>
      </c>
      <c r="K486" s="47">
        <v>21853567.611835759</v>
      </c>
      <c r="L486" s="7">
        <v>21932749.414344333</v>
      </c>
      <c r="M486" s="47">
        <v>23291182.075812034</v>
      </c>
      <c r="N486" s="29">
        <f t="shared" si="31"/>
        <v>42683860.839686148</v>
      </c>
      <c r="O486" s="29">
        <f t="shared" si="32"/>
        <v>45144749.68764779</v>
      </c>
      <c r="P486" s="43">
        <f t="shared" si="33"/>
        <v>42.683860839686147</v>
      </c>
      <c r="Q486" s="43">
        <f t="shared" si="34"/>
        <v>45.144749687647789</v>
      </c>
      <c r="R486" s="29"/>
      <c r="S486" s="10"/>
    </row>
    <row r="487" spans="1:19" x14ac:dyDescent="0.55000000000000004">
      <c r="A487" s="3" t="s">
        <v>9</v>
      </c>
      <c r="B487" s="3">
        <v>2060</v>
      </c>
      <c r="C487" s="5">
        <v>3679.0976483188069</v>
      </c>
      <c r="D487" s="46">
        <v>3685.8067659002945</v>
      </c>
      <c r="E487" s="5">
        <v>1188.9466492832701</v>
      </c>
      <c r="F487" s="46">
        <v>1199.3955980722189</v>
      </c>
      <c r="G487" s="41">
        <v>3490</v>
      </c>
      <c r="H487" s="29">
        <v>1025</v>
      </c>
      <c r="I487" s="29"/>
      <c r="J487" s="7">
        <v>21126944.879310057</v>
      </c>
      <c r="K487" s="47">
        <v>22116575.401466385</v>
      </c>
      <c r="L487" s="7">
        <v>21583238.280285325</v>
      </c>
      <c r="M487" s="47">
        <v>23056310.616543919</v>
      </c>
      <c r="N487" s="29">
        <f t="shared" si="31"/>
        <v>42710183.159595385</v>
      </c>
      <c r="O487" s="29">
        <f t="shared" si="32"/>
        <v>45172886.018010303</v>
      </c>
      <c r="P487" s="43">
        <f t="shared" si="33"/>
        <v>42.710183159595388</v>
      </c>
      <c r="Q487" s="43">
        <f t="shared" si="34"/>
        <v>45.172886018010303</v>
      </c>
      <c r="R487" s="29"/>
      <c r="S487" s="10"/>
    </row>
    <row r="488" spans="1:19" x14ac:dyDescent="0.55000000000000004">
      <c r="A488" s="3" t="s">
        <v>10</v>
      </c>
      <c r="B488" s="3">
        <v>2060</v>
      </c>
      <c r="C488" s="5">
        <v>3689.2253431490349</v>
      </c>
      <c r="D488" s="46">
        <v>3694.8362322415937</v>
      </c>
      <c r="E488" s="5">
        <v>1186.6854837406859</v>
      </c>
      <c r="F488" s="46">
        <v>1198.2278907544671</v>
      </c>
      <c r="G488" s="41">
        <v>3490</v>
      </c>
      <c r="H488" s="29">
        <v>1025</v>
      </c>
      <c r="I488" s="29"/>
      <c r="J488" s="7">
        <v>22633928.573972717</v>
      </c>
      <c r="K488" s="47">
        <v>23502225.112645075</v>
      </c>
      <c r="L488" s="7">
        <v>21273969.787755929</v>
      </c>
      <c r="M488" s="47">
        <v>22888093.956927694</v>
      </c>
      <c r="N488" s="29">
        <f t="shared" si="31"/>
        <v>43907898.361728646</v>
      </c>
      <c r="O488" s="29">
        <f t="shared" si="32"/>
        <v>46390319.069572769</v>
      </c>
      <c r="P488" s="43">
        <f t="shared" si="33"/>
        <v>43.907898361728648</v>
      </c>
      <c r="Q488" s="43">
        <f t="shared" si="34"/>
        <v>46.390319069572769</v>
      </c>
      <c r="R488" s="29"/>
      <c r="S488" s="10"/>
    </row>
    <row r="489" spans="1:19" x14ac:dyDescent="0.55000000000000004">
      <c r="A489" s="3" t="s">
        <v>11</v>
      </c>
      <c r="B489" s="3">
        <v>2060</v>
      </c>
      <c r="C489" s="5">
        <v>3699.0726882907347</v>
      </c>
      <c r="D489" s="46">
        <v>3700</v>
      </c>
      <c r="E489" s="5">
        <v>1185.785056689831</v>
      </c>
      <c r="F489" s="46">
        <v>1202.3314743497099</v>
      </c>
      <c r="G489" s="41">
        <v>3490</v>
      </c>
      <c r="H489" s="29">
        <v>1025</v>
      </c>
      <c r="I489" s="29"/>
      <c r="J489" s="7">
        <v>24173605.274809893</v>
      </c>
      <c r="K489" s="47">
        <v>24322365</v>
      </c>
      <c r="L489" s="7">
        <v>21151744.067560028</v>
      </c>
      <c r="M489" s="47">
        <v>23483207.232870828</v>
      </c>
      <c r="N489" s="29">
        <f t="shared" si="31"/>
        <v>45325349.342369922</v>
      </c>
      <c r="O489" s="29">
        <f t="shared" si="32"/>
        <v>47805572.232870832</v>
      </c>
      <c r="P489" s="43">
        <f t="shared" si="33"/>
        <v>45.325349342369918</v>
      </c>
      <c r="Q489" s="43">
        <f t="shared" si="34"/>
        <v>47.80557223287083</v>
      </c>
      <c r="R489" s="29"/>
      <c r="S489" s="10"/>
    </row>
    <row r="490" spans="1:19" x14ac:dyDescent="0.55000000000000004">
      <c r="A490" s="3" t="s">
        <v>12</v>
      </c>
      <c r="B490" s="3">
        <v>2060</v>
      </c>
      <c r="C490" s="5">
        <v>3699.9687876338462</v>
      </c>
      <c r="D490" s="46">
        <v>3700</v>
      </c>
      <c r="E490" s="5">
        <v>1184.7250172271113</v>
      </c>
      <c r="F490" s="46">
        <v>1201.8734635771636</v>
      </c>
      <c r="G490" s="41">
        <v>3490</v>
      </c>
      <c r="H490" s="29">
        <v>1025</v>
      </c>
      <c r="I490" s="29"/>
      <c r="J490" s="7">
        <v>24317352.456924252</v>
      </c>
      <c r="K490" s="47">
        <v>24322365</v>
      </c>
      <c r="L490" s="7">
        <v>21008538.684282277</v>
      </c>
      <c r="M490" s="47">
        <v>23416211.255788974</v>
      </c>
      <c r="N490" s="29">
        <f t="shared" si="31"/>
        <v>45325891.141206533</v>
      </c>
      <c r="O490" s="29">
        <f t="shared" si="32"/>
        <v>47738576.255788974</v>
      </c>
      <c r="P490" s="43">
        <f t="shared" si="33"/>
        <v>45.325891141206533</v>
      </c>
      <c r="Q490" s="43">
        <f t="shared" si="34"/>
        <v>47.738576255788978</v>
      </c>
      <c r="R490" s="29"/>
      <c r="S490" s="10"/>
    </row>
    <row r="491" spans="1:19" x14ac:dyDescent="0.55000000000000004">
      <c r="A491" s="3" t="s">
        <v>13</v>
      </c>
      <c r="B491" s="3">
        <v>2060</v>
      </c>
      <c r="C491" s="5">
        <v>3696.3504085744667</v>
      </c>
      <c r="D491" s="46">
        <v>3696.5357023400056</v>
      </c>
      <c r="E491" s="5">
        <v>1184.5613345925315</v>
      </c>
      <c r="F491" s="46">
        <v>1201.744724100427</v>
      </c>
      <c r="G491" s="41">
        <v>3490</v>
      </c>
      <c r="H491" s="29">
        <v>1025</v>
      </c>
      <c r="I491" s="29"/>
      <c r="J491" s="7">
        <v>23740629.369629148</v>
      </c>
      <c r="K491" s="47">
        <v>23769909.255133566</v>
      </c>
      <c r="L491" s="7">
        <v>20986483.123645086</v>
      </c>
      <c r="M491" s="47">
        <v>23397412.864158887</v>
      </c>
      <c r="N491" s="29">
        <f t="shared" si="31"/>
        <v>44727112.493274234</v>
      </c>
      <c r="O491" s="29">
        <f t="shared" si="32"/>
        <v>47167322.119292453</v>
      </c>
      <c r="P491" s="43">
        <f t="shared" si="33"/>
        <v>44.727112493274234</v>
      </c>
      <c r="Q491" s="43">
        <f t="shared" si="34"/>
        <v>47.16732211929245</v>
      </c>
      <c r="R491" s="29"/>
      <c r="S491" s="10"/>
    </row>
    <row r="492" spans="1:19" x14ac:dyDescent="0.55000000000000004">
      <c r="A492" s="3" t="s">
        <v>14</v>
      </c>
      <c r="B492" s="3">
        <v>2060</v>
      </c>
      <c r="C492" s="5">
        <v>3693.0289002339368</v>
      </c>
      <c r="D492" s="46">
        <v>3693.5896349083773</v>
      </c>
      <c r="E492" s="5">
        <v>1184.3626465559232</v>
      </c>
      <c r="F492" s="46">
        <v>1200.8013904801733</v>
      </c>
      <c r="G492" s="41">
        <v>3490</v>
      </c>
      <c r="H492" s="29">
        <v>1025</v>
      </c>
      <c r="I492" s="29"/>
      <c r="J492" s="7">
        <v>23219918.872010205</v>
      </c>
      <c r="K492" s="47">
        <v>23307245.317308776</v>
      </c>
      <c r="L492" s="7">
        <v>20959749.042676538</v>
      </c>
      <c r="M492" s="47">
        <v>23259995.496843755</v>
      </c>
      <c r="N492" s="29">
        <f t="shared" si="31"/>
        <v>44179667.914686739</v>
      </c>
      <c r="O492" s="29">
        <f t="shared" si="32"/>
        <v>46567240.814152531</v>
      </c>
      <c r="P492" s="43">
        <f t="shared" si="33"/>
        <v>44.179667914686739</v>
      </c>
      <c r="Q492" s="43">
        <f t="shared" si="34"/>
        <v>46.567240814152534</v>
      </c>
      <c r="R492" s="29"/>
      <c r="S492" s="10"/>
    </row>
    <row r="493" spans="1:19" x14ac:dyDescent="0.55000000000000004">
      <c r="A493" s="3" t="s">
        <v>15</v>
      </c>
      <c r="B493" s="3">
        <v>2060</v>
      </c>
      <c r="C493" s="5">
        <v>3691.2317950169377</v>
      </c>
      <c r="D493" s="46">
        <v>3691.7963844000874</v>
      </c>
      <c r="E493" s="5">
        <v>1184.6068589737804</v>
      </c>
      <c r="F493" s="46">
        <v>1200.0874628969557</v>
      </c>
      <c r="G493" s="41">
        <v>3490</v>
      </c>
      <c r="H493" s="29">
        <v>1025</v>
      </c>
      <c r="I493" s="29"/>
      <c r="J493" s="7">
        <v>22941695.306047246</v>
      </c>
      <c r="K493" s="47">
        <v>23028845.449261837</v>
      </c>
      <c r="L493" s="7">
        <v>20992617.346457925</v>
      </c>
      <c r="M493" s="47">
        <v>23156395.132045303</v>
      </c>
      <c r="N493" s="29">
        <f t="shared" si="31"/>
        <v>43934312.652505174</v>
      </c>
      <c r="O493" s="29">
        <f t="shared" si="32"/>
        <v>46185240.581307143</v>
      </c>
      <c r="P493" s="43">
        <f t="shared" si="33"/>
        <v>43.934312652505177</v>
      </c>
      <c r="Q493" s="43">
        <f t="shared" si="34"/>
        <v>46.185240581307141</v>
      </c>
      <c r="R493" s="29"/>
      <c r="S493" s="10"/>
    </row>
    <row r="494" spans="1:19" x14ac:dyDescent="0.55000000000000004">
      <c r="A494" s="3" t="s">
        <v>16</v>
      </c>
      <c r="B494" s="3">
        <v>2060</v>
      </c>
      <c r="C494" s="5">
        <v>3688.9955512656798</v>
      </c>
      <c r="D494" s="46">
        <v>3689.565228648536</v>
      </c>
      <c r="E494" s="5">
        <v>1183.3562854147558</v>
      </c>
      <c r="F494" s="46">
        <v>1199.8728719599112</v>
      </c>
      <c r="G494" s="41">
        <v>3490</v>
      </c>
      <c r="H494" s="29">
        <v>1025</v>
      </c>
      <c r="I494" s="29"/>
      <c r="J494" s="7">
        <v>22598853.013805322</v>
      </c>
      <c r="K494" s="47">
        <v>22685836.057434898</v>
      </c>
      <c r="L494" s="7">
        <v>20824675.812885094</v>
      </c>
      <c r="M494" s="47">
        <v>23125322.650559448</v>
      </c>
      <c r="N494" s="29">
        <f t="shared" si="31"/>
        <v>43423528.826690421</v>
      </c>
      <c r="O494" s="29">
        <f t="shared" si="32"/>
        <v>45811158.707994342</v>
      </c>
      <c r="P494" s="43">
        <f t="shared" si="33"/>
        <v>43.423528826690422</v>
      </c>
      <c r="Q494" s="43">
        <f t="shared" si="34"/>
        <v>45.811158707994345</v>
      </c>
      <c r="R494" s="29"/>
      <c r="S494" s="10"/>
    </row>
    <row r="495" spans="1:19" x14ac:dyDescent="0.55000000000000004">
      <c r="A495" s="3" t="s">
        <v>17</v>
      </c>
      <c r="B495" s="3">
        <v>2060</v>
      </c>
      <c r="C495" s="5">
        <v>3686.852330894254</v>
      </c>
      <c r="D495" s="46">
        <v>3687.4273437806064</v>
      </c>
      <c r="E495" s="5">
        <v>1183.148451246514</v>
      </c>
      <c r="F495" s="46">
        <v>1200.7320012141849</v>
      </c>
      <c r="G495" s="41">
        <v>3490</v>
      </c>
      <c r="H495" s="29">
        <v>1025</v>
      </c>
      <c r="I495" s="29"/>
      <c r="J495" s="7">
        <v>22273864.857641529</v>
      </c>
      <c r="K495" s="47">
        <v>22360713.07186006</v>
      </c>
      <c r="L495" s="7">
        <v>20796857.238562737</v>
      </c>
      <c r="M495" s="47">
        <v>23249914.82967319</v>
      </c>
      <c r="N495" s="29">
        <f t="shared" si="31"/>
        <v>43070722.096204266</v>
      </c>
      <c r="O495" s="29">
        <f t="shared" si="32"/>
        <v>45610627.901533246</v>
      </c>
      <c r="P495" s="43">
        <f t="shared" si="33"/>
        <v>43.070722096204264</v>
      </c>
      <c r="Q495" s="43">
        <f t="shared" si="34"/>
        <v>45.610627901533249</v>
      </c>
      <c r="R495" s="29"/>
      <c r="S495" s="10"/>
    </row>
  </sheetData>
  <mergeCells count="14">
    <mergeCell ref="T1:Y1"/>
    <mergeCell ref="A2:B2"/>
    <mergeCell ref="C2:D2"/>
    <mergeCell ref="E2:F2"/>
    <mergeCell ref="T2:U2"/>
    <mergeCell ref="V2:W2"/>
    <mergeCell ref="X2:Y2"/>
    <mergeCell ref="P2:Q2"/>
    <mergeCell ref="A3:B3"/>
    <mergeCell ref="J2:K2"/>
    <mergeCell ref="L2:M2"/>
    <mergeCell ref="N2:O2"/>
    <mergeCell ref="J1:O1"/>
    <mergeCell ref="C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1:AF482"/>
  <sheetViews>
    <sheetView workbookViewId="0">
      <selection activeCell="AA3" sqref="AA3:AB4"/>
    </sheetView>
  </sheetViews>
  <sheetFormatPr defaultRowHeight="14.4" x14ac:dyDescent="0.55000000000000004"/>
  <cols>
    <col min="13" max="13" width="11.15625" bestFit="1" customWidth="1"/>
    <col min="14" max="14" width="11.68359375" bestFit="1" customWidth="1"/>
    <col min="15" max="15" width="10.3125" customWidth="1"/>
    <col min="16" max="16" width="9.578125" customWidth="1"/>
    <col min="19" max="20" width="10.62890625" bestFit="1" customWidth="1"/>
    <col min="30" max="30" width="11.68359375" bestFit="1" customWidth="1"/>
    <col min="31" max="31" width="10.62890625" bestFit="1" customWidth="1"/>
    <col min="32" max="32" width="9.62890625" bestFit="1" customWidth="1"/>
  </cols>
  <sheetData>
    <row r="1" spans="1:32" x14ac:dyDescent="0.55000000000000004">
      <c r="Z1" s="38"/>
      <c r="AA1" s="38"/>
      <c r="AD1" t="s">
        <v>173</v>
      </c>
      <c r="AE1" t="s">
        <v>172</v>
      </c>
      <c r="AF1" t="s">
        <v>220</v>
      </c>
    </row>
    <row r="2" spans="1:32" x14ac:dyDescent="0.55000000000000004">
      <c r="B2" s="49" t="s">
        <v>190</v>
      </c>
      <c r="C2" s="49"/>
      <c r="D2" s="49"/>
      <c r="N2" s="49" t="s">
        <v>215</v>
      </c>
      <c r="O2" s="49"/>
      <c r="P2" s="49"/>
      <c r="S2" s="49" t="s">
        <v>216</v>
      </c>
      <c r="T2" s="49"/>
      <c r="U2" s="49"/>
      <c r="X2" s="49" t="s">
        <v>217</v>
      </c>
      <c r="Y2" s="49"/>
      <c r="Z2" s="49"/>
      <c r="AD2" s="22">
        <f>SUM(AD3:AD482)</f>
        <v>216971135.23999989</v>
      </c>
      <c r="AE2" s="22">
        <f>SUM(AE3:AE482)</f>
        <v>360424857.17000014</v>
      </c>
      <c r="AF2" s="22">
        <f>SUM(AF3:AF482)</f>
        <v>27842560</v>
      </c>
    </row>
    <row r="3" spans="1:32" x14ac:dyDescent="0.55000000000000004">
      <c r="B3" s="2" t="s">
        <v>173</v>
      </c>
      <c r="C3" s="2" t="s">
        <v>172</v>
      </c>
      <c r="D3" s="2" t="s">
        <v>199</v>
      </c>
      <c r="N3" s="20" t="s">
        <v>173</v>
      </c>
      <c r="O3" s="20" t="s">
        <v>172</v>
      </c>
      <c r="P3" s="20" t="s">
        <v>199</v>
      </c>
      <c r="S3" s="21" t="s">
        <v>173</v>
      </c>
      <c r="T3" s="21" t="s">
        <v>172</v>
      </c>
      <c r="U3" s="21" t="s">
        <v>199</v>
      </c>
      <c r="X3" s="21" t="s">
        <v>173</v>
      </c>
      <c r="Y3" s="21" t="s">
        <v>172</v>
      </c>
      <c r="Z3" s="21" t="s">
        <v>199</v>
      </c>
      <c r="AA3" s="45" t="s">
        <v>232</v>
      </c>
      <c r="AB3" s="45" t="s">
        <v>233</v>
      </c>
      <c r="AD3">
        <v>44720.58</v>
      </c>
      <c r="AE3">
        <v>574117.61</v>
      </c>
      <c r="AF3">
        <v>10771</v>
      </c>
    </row>
    <row r="4" spans="1:32" x14ac:dyDescent="0.55000000000000004">
      <c r="A4" t="s">
        <v>193</v>
      </c>
      <c r="B4" s="15">
        <v>577885.3682927636</v>
      </c>
      <c r="C4" s="15">
        <v>585262.10729063849</v>
      </c>
      <c r="D4" s="15">
        <f>B4+C4</f>
        <v>1163147.475583402</v>
      </c>
      <c r="F4" s="13" t="s">
        <v>200</v>
      </c>
      <c r="M4" s="20" t="s">
        <v>193</v>
      </c>
      <c r="N4" s="20">
        <f>B4*40</f>
        <v>23115414.731710546</v>
      </c>
      <c r="O4" s="21">
        <f>C4*40</f>
        <v>23410484.291625541</v>
      </c>
      <c r="P4" s="21">
        <f>D4*40</f>
        <v>46525899.023336083</v>
      </c>
      <c r="R4" s="21" t="s">
        <v>193</v>
      </c>
      <c r="S4" s="22">
        <f>$N$13-N4</f>
        <v>193855720.50828934</v>
      </c>
      <c r="T4" s="22">
        <f>$N$14-O4</f>
        <v>337014372.87837458</v>
      </c>
      <c r="W4" s="21" t="s">
        <v>193</v>
      </c>
      <c r="X4" s="15">
        <f>S4/1000000</f>
        <v>193.85572050828932</v>
      </c>
      <c r="Y4" s="15">
        <f>T4/1000000</f>
        <v>337.01437287837456</v>
      </c>
      <c r="Z4" s="15">
        <f>X4+Y4</f>
        <v>530.87009338666394</v>
      </c>
      <c r="AA4" s="4">
        <f>AVERAGE(Z4:Z9)</f>
        <v>532.17990091585796</v>
      </c>
      <c r="AB4" s="50">
        <f>Z10-AA4</f>
        <v>2.045312744142052</v>
      </c>
      <c r="AD4">
        <v>45458.2</v>
      </c>
      <c r="AE4">
        <v>734190.16</v>
      </c>
      <c r="AF4">
        <v>18231</v>
      </c>
    </row>
    <row r="5" spans="1:32" x14ac:dyDescent="0.55000000000000004">
      <c r="A5" t="s">
        <v>194</v>
      </c>
      <c r="B5" s="15">
        <v>971650.65764269233</v>
      </c>
      <c r="C5" s="15">
        <v>58025.000000000524</v>
      </c>
      <c r="D5" s="15">
        <f>B5+C5</f>
        <v>1029675.6576426928</v>
      </c>
      <c r="F5" s="13" t="s">
        <v>191</v>
      </c>
      <c r="M5" s="20" t="s">
        <v>194</v>
      </c>
      <c r="N5" s="21">
        <f>B5*40</f>
        <v>38866026.305707693</v>
      </c>
      <c r="O5" s="21">
        <f>C5*40</f>
        <v>2321000.000000021</v>
      </c>
      <c r="P5" s="21">
        <f t="shared" ref="N5:P10" si="0">D5*40</f>
        <v>41187026.305707708</v>
      </c>
      <c r="R5" s="21" t="s">
        <v>194</v>
      </c>
      <c r="S5" s="22">
        <f t="shared" ref="S5:S10" si="1">$N$13-N5</f>
        <v>178105108.9342922</v>
      </c>
      <c r="T5" s="22">
        <f t="shared" ref="T5:T10" si="2">$N$14-O5</f>
        <v>358103857.17000014</v>
      </c>
      <c r="W5" s="21" t="s">
        <v>194</v>
      </c>
      <c r="X5" s="15">
        <f t="shared" ref="X5:X10" si="3">S5/1000000</f>
        <v>178.10510893429219</v>
      </c>
      <c r="Y5" s="15">
        <f t="shared" ref="Y5:Y10" si="4">T5/1000000</f>
        <v>358.10385717000014</v>
      </c>
      <c r="Z5" s="15">
        <f t="shared" ref="Z5:Z10" si="5">X5+Y5</f>
        <v>536.20896610429236</v>
      </c>
      <c r="AA5" s="4"/>
      <c r="AD5">
        <v>60207.7</v>
      </c>
      <c r="AE5">
        <v>838094.1</v>
      </c>
      <c r="AF5">
        <v>30271</v>
      </c>
    </row>
    <row r="6" spans="1:32" x14ac:dyDescent="0.55000000000000004">
      <c r="A6" t="s">
        <v>195</v>
      </c>
      <c r="B6" s="15">
        <v>304820.38325000001</v>
      </c>
      <c r="C6" s="15">
        <v>856402.31088580377</v>
      </c>
      <c r="D6" s="15">
        <f t="shared" ref="D6:D8" si="6">B6+C6</f>
        <v>1161222.6941358037</v>
      </c>
      <c r="F6" s="13" t="s">
        <v>192</v>
      </c>
      <c r="M6" s="20" t="s">
        <v>195</v>
      </c>
      <c r="N6" s="21">
        <f t="shared" si="0"/>
        <v>12192815.33</v>
      </c>
      <c r="O6" s="21">
        <f t="shared" ref="O6:O9" si="7">C6*40</f>
        <v>34256092.435432151</v>
      </c>
      <c r="P6" s="21">
        <f t="shared" si="0"/>
        <v>46448907.765432149</v>
      </c>
      <c r="R6" s="21" t="s">
        <v>195</v>
      </c>
      <c r="S6" s="22">
        <f t="shared" si="1"/>
        <v>204778319.90999988</v>
      </c>
      <c r="T6" s="22">
        <f t="shared" si="2"/>
        <v>326168764.734568</v>
      </c>
      <c r="W6" s="21" t="s">
        <v>195</v>
      </c>
      <c r="X6" s="15">
        <f t="shared" si="3"/>
        <v>204.77831990999988</v>
      </c>
      <c r="Y6" s="15">
        <f t="shared" si="4"/>
        <v>326.16876473456801</v>
      </c>
      <c r="Z6" s="15">
        <f t="shared" si="5"/>
        <v>530.94708464456789</v>
      </c>
      <c r="AA6" s="4"/>
      <c r="AD6">
        <v>231109.67</v>
      </c>
      <c r="AE6">
        <v>909289.35</v>
      </c>
      <c r="AF6">
        <v>46889</v>
      </c>
    </row>
    <row r="7" spans="1:32" x14ac:dyDescent="0.55000000000000004">
      <c r="A7" t="s">
        <v>196</v>
      </c>
      <c r="B7" s="15">
        <v>660885.34090399672</v>
      </c>
      <c r="C7" s="15">
        <v>483707.0788883593</v>
      </c>
      <c r="D7" s="15">
        <f t="shared" si="6"/>
        <v>1144592.419792356</v>
      </c>
      <c r="F7" s="13" t="s">
        <v>201</v>
      </c>
      <c r="M7" s="20" t="s">
        <v>196</v>
      </c>
      <c r="N7" s="21">
        <f t="shared" si="0"/>
        <v>26435413.636159867</v>
      </c>
      <c r="O7" s="21">
        <f t="shared" si="7"/>
        <v>19348283.155534372</v>
      </c>
      <c r="P7" s="21">
        <f t="shared" si="0"/>
        <v>45783696.791694239</v>
      </c>
      <c r="R7" s="21" t="s">
        <v>196</v>
      </c>
      <c r="S7" s="22">
        <f t="shared" si="1"/>
        <v>190535721.60384002</v>
      </c>
      <c r="T7" s="22">
        <f t="shared" si="2"/>
        <v>341076574.01446575</v>
      </c>
      <c r="W7" s="21" t="s">
        <v>196</v>
      </c>
      <c r="X7" s="15">
        <f t="shared" si="3"/>
        <v>190.53572160384002</v>
      </c>
      <c r="Y7" s="15">
        <f t="shared" si="4"/>
        <v>341.07657401446573</v>
      </c>
      <c r="Z7" s="15">
        <f t="shared" si="5"/>
        <v>531.61229561830578</v>
      </c>
      <c r="AA7" s="4"/>
      <c r="AD7">
        <v>1035233.1</v>
      </c>
      <c r="AE7">
        <v>780167.7</v>
      </c>
      <c r="AF7">
        <v>81287</v>
      </c>
    </row>
    <row r="8" spans="1:32" x14ac:dyDescent="0.55000000000000004">
      <c r="A8" t="s">
        <v>197</v>
      </c>
      <c r="B8" s="15">
        <v>799614.7236883021</v>
      </c>
      <c r="C8" s="15">
        <v>316108.0880033279</v>
      </c>
      <c r="D8" s="15">
        <f t="shared" si="6"/>
        <v>1115722.8116916299</v>
      </c>
      <c r="F8" s="13" t="s">
        <v>202</v>
      </c>
      <c r="M8" s="20" t="s">
        <v>197</v>
      </c>
      <c r="N8" s="21">
        <f t="shared" si="0"/>
        <v>31984588.947532084</v>
      </c>
      <c r="O8" s="21">
        <f t="shared" si="7"/>
        <v>12644323.520133115</v>
      </c>
      <c r="P8" s="21">
        <f t="shared" si="0"/>
        <v>44628912.467665195</v>
      </c>
      <c r="R8" s="21" t="s">
        <v>197</v>
      </c>
      <c r="S8" s="22">
        <f t="shared" si="1"/>
        <v>184986546.2924678</v>
      </c>
      <c r="T8" s="22">
        <f t="shared" si="2"/>
        <v>347780533.649867</v>
      </c>
      <c r="W8" s="21" t="s">
        <v>197</v>
      </c>
      <c r="X8" s="15">
        <f t="shared" si="3"/>
        <v>184.98654629246781</v>
      </c>
      <c r="Y8" s="15">
        <f t="shared" si="4"/>
        <v>347.78053364986698</v>
      </c>
      <c r="Z8" s="15">
        <f t="shared" si="5"/>
        <v>532.76707994233482</v>
      </c>
      <c r="AA8" s="4"/>
      <c r="AD8">
        <v>1646866.49</v>
      </c>
      <c r="AE8">
        <v>821321.24</v>
      </c>
      <c r="AF8">
        <v>113845</v>
      </c>
    </row>
    <row r="9" spans="1:32" x14ac:dyDescent="0.55000000000000004">
      <c r="A9" t="s">
        <v>198</v>
      </c>
      <c r="B9" s="15">
        <v>493940.95375635772</v>
      </c>
      <c r="C9" s="15">
        <v>674111.71151907346</v>
      </c>
      <c r="D9" s="15">
        <f>B9+C9</f>
        <v>1168052.6652754312</v>
      </c>
      <c r="F9" s="13" t="s">
        <v>203</v>
      </c>
      <c r="M9" s="20" t="s">
        <v>198</v>
      </c>
      <c r="N9" s="21">
        <f t="shared" si="0"/>
        <v>19757638.150254309</v>
      </c>
      <c r="O9" s="21">
        <f t="shared" si="7"/>
        <v>26964468.46076294</v>
      </c>
      <c r="P9" s="21">
        <f t="shared" si="0"/>
        <v>46722106.61101725</v>
      </c>
      <c r="R9" s="21" t="s">
        <v>198</v>
      </c>
      <c r="S9" s="22">
        <f t="shared" si="1"/>
        <v>197213497.08974558</v>
      </c>
      <c r="T9" s="22">
        <f t="shared" si="2"/>
        <v>333460388.70923722</v>
      </c>
      <c r="W9" s="21" t="s">
        <v>198</v>
      </c>
      <c r="X9" s="15">
        <f t="shared" si="3"/>
        <v>197.21349708974557</v>
      </c>
      <c r="Y9" s="15">
        <f t="shared" si="4"/>
        <v>333.46038870923724</v>
      </c>
      <c r="Z9" s="15">
        <f t="shared" si="5"/>
        <v>530.67388579898284</v>
      </c>
      <c r="AA9" s="4"/>
      <c r="AD9">
        <v>1033985.18</v>
      </c>
      <c r="AE9">
        <v>854885.97</v>
      </c>
      <c r="AF9">
        <v>132980</v>
      </c>
    </row>
    <row r="10" spans="1:32" x14ac:dyDescent="0.55000000000000004">
      <c r="A10" t="s">
        <v>2</v>
      </c>
      <c r="B10" s="15">
        <v>304820.38325000001</v>
      </c>
      <c r="C10" s="15">
        <v>774449.08550000004</v>
      </c>
      <c r="D10" s="15">
        <f>B10+C10</f>
        <v>1079269.46875</v>
      </c>
      <c r="M10" s="20" t="s">
        <v>2</v>
      </c>
      <c r="N10" s="21">
        <f>B10*40</f>
        <v>12192815.33</v>
      </c>
      <c r="O10" s="21">
        <f>C10*40</f>
        <v>30977963.420000002</v>
      </c>
      <c r="P10" s="21">
        <f t="shared" si="0"/>
        <v>43170778.75</v>
      </c>
      <c r="R10" s="21" t="s">
        <v>2</v>
      </c>
      <c r="S10" s="22">
        <f t="shared" si="1"/>
        <v>204778319.90999988</v>
      </c>
      <c r="T10" s="22">
        <f t="shared" si="2"/>
        <v>329446893.75000012</v>
      </c>
      <c r="W10" s="21" t="s">
        <v>2</v>
      </c>
      <c r="X10" s="15">
        <f t="shared" si="3"/>
        <v>204.77831990999988</v>
      </c>
      <c r="Y10" s="15">
        <f t="shared" si="4"/>
        <v>329.44689375000013</v>
      </c>
      <c r="Z10" s="36">
        <f t="shared" si="5"/>
        <v>534.22521366000001</v>
      </c>
      <c r="AD10">
        <v>585924.98</v>
      </c>
      <c r="AE10">
        <v>828123.71</v>
      </c>
      <c r="AF10">
        <v>118447</v>
      </c>
    </row>
    <row r="11" spans="1:32" x14ac:dyDescent="0.55000000000000004">
      <c r="AD11">
        <v>241158.92</v>
      </c>
      <c r="AE11">
        <v>722545.55</v>
      </c>
      <c r="AF11">
        <v>86473</v>
      </c>
    </row>
    <row r="12" spans="1:32" x14ac:dyDescent="0.55000000000000004">
      <c r="N12" t="s">
        <v>222</v>
      </c>
      <c r="O12" t="s">
        <v>221</v>
      </c>
      <c r="AD12">
        <v>91338.54</v>
      </c>
      <c r="AE12">
        <v>697807.45</v>
      </c>
      <c r="AF12">
        <v>57734</v>
      </c>
    </row>
    <row r="13" spans="1:32" x14ac:dyDescent="0.55000000000000004">
      <c r="M13" s="21" t="s">
        <v>213</v>
      </c>
      <c r="N13" s="22">
        <f>AD2</f>
        <v>216971135.23999989</v>
      </c>
      <c r="O13">
        <f>N13/1000000</f>
        <v>216.97113523999988</v>
      </c>
      <c r="AD13">
        <v>41574.06</v>
      </c>
      <c r="AE13">
        <v>589146.67000000004</v>
      </c>
      <c r="AF13">
        <v>31495</v>
      </c>
    </row>
    <row r="14" spans="1:32" x14ac:dyDescent="0.55000000000000004">
      <c r="M14" s="21" t="s">
        <v>214</v>
      </c>
      <c r="N14" s="22">
        <f>AE2</f>
        <v>360424857.17000014</v>
      </c>
      <c r="O14">
        <f>N14/1000000</f>
        <v>360.42485717000011</v>
      </c>
      <c r="AD14">
        <v>42842.27</v>
      </c>
      <c r="AE14">
        <v>563765.55000000005</v>
      </c>
      <c r="AF14">
        <v>16916</v>
      </c>
    </row>
    <row r="15" spans="1:32" x14ac:dyDescent="0.55000000000000004">
      <c r="AD15">
        <v>45567.8</v>
      </c>
      <c r="AE15">
        <v>574976.85</v>
      </c>
      <c r="AF15">
        <v>11161</v>
      </c>
    </row>
    <row r="16" spans="1:32" x14ac:dyDescent="0.55000000000000004">
      <c r="AD16">
        <v>46306.13</v>
      </c>
      <c r="AE16">
        <v>735179.03</v>
      </c>
      <c r="AF16">
        <v>19011</v>
      </c>
    </row>
    <row r="17" spans="16:32" x14ac:dyDescent="0.55000000000000004">
      <c r="P17" s="4">
        <f>O13</f>
        <v>216.97113523999988</v>
      </c>
      <c r="Q17" s="4">
        <v>320</v>
      </c>
      <c r="AD17">
        <v>61098.879999999997</v>
      </c>
      <c r="AE17">
        <v>839300.27</v>
      </c>
      <c r="AF17">
        <v>31441</v>
      </c>
    </row>
    <row r="18" spans="16:32" x14ac:dyDescent="0.55000000000000004">
      <c r="P18" s="4">
        <f>O13</f>
        <v>216.97113523999988</v>
      </c>
      <c r="Q18" s="4">
        <f>O14</f>
        <v>360.42485717000011</v>
      </c>
      <c r="AD18">
        <v>232385.48</v>
      </c>
      <c r="AE18">
        <v>910754.49</v>
      </c>
      <c r="AF18">
        <v>48189</v>
      </c>
    </row>
    <row r="19" spans="16:32" x14ac:dyDescent="0.55000000000000004">
      <c r="P19" s="4"/>
      <c r="Q19" s="4"/>
      <c r="AD19">
        <v>1038873.97</v>
      </c>
      <c r="AE19">
        <v>781902.63</v>
      </c>
      <c r="AF19">
        <v>82717</v>
      </c>
    </row>
    <row r="20" spans="16:32" x14ac:dyDescent="0.55000000000000004">
      <c r="P20" s="4">
        <v>175</v>
      </c>
      <c r="Q20" s="4">
        <f>O14</f>
        <v>360.42485717000011</v>
      </c>
      <c r="AD20">
        <v>1652175.89</v>
      </c>
      <c r="AE20">
        <v>823069.57</v>
      </c>
      <c r="AF20">
        <v>115405</v>
      </c>
    </row>
    <row r="21" spans="16:32" x14ac:dyDescent="0.55000000000000004">
      <c r="P21" s="4">
        <f>O13</f>
        <v>216.97113523999988</v>
      </c>
      <c r="Q21" s="4">
        <f>O14</f>
        <v>360.42485717000011</v>
      </c>
      <c r="AD21">
        <v>1038555.41</v>
      </c>
      <c r="AE21">
        <v>856947.85</v>
      </c>
      <c r="AF21">
        <v>134540</v>
      </c>
    </row>
    <row r="22" spans="16:32" x14ac:dyDescent="0.55000000000000004">
      <c r="AD22">
        <v>589121.73</v>
      </c>
      <c r="AE22">
        <v>830035.09</v>
      </c>
      <c r="AF22">
        <v>119877</v>
      </c>
    </row>
    <row r="23" spans="16:32" x14ac:dyDescent="0.55000000000000004">
      <c r="AD23">
        <v>242888.99</v>
      </c>
      <c r="AE23">
        <v>724284.79</v>
      </c>
      <c r="AF23">
        <v>87773</v>
      </c>
    </row>
    <row r="24" spans="16:32" x14ac:dyDescent="0.55000000000000004">
      <c r="AD24">
        <v>92324.58</v>
      </c>
      <c r="AE24">
        <v>699548.39</v>
      </c>
      <c r="AF24">
        <v>58644</v>
      </c>
    </row>
    <row r="25" spans="16:32" x14ac:dyDescent="0.55000000000000004">
      <c r="AD25">
        <v>42380.24</v>
      </c>
      <c r="AE25">
        <v>590542.52</v>
      </c>
      <c r="AF25">
        <v>32275</v>
      </c>
    </row>
    <row r="26" spans="16:32" x14ac:dyDescent="0.55000000000000004">
      <c r="AD26">
        <v>43683.22</v>
      </c>
      <c r="AE26">
        <v>564858.56999999995</v>
      </c>
      <c r="AF26">
        <v>17306</v>
      </c>
    </row>
    <row r="27" spans="16:32" x14ac:dyDescent="0.55000000000000004">
      <c r="AD27">
        <v>46414.59</v>
      </c>
      <c r="AE27">
        <v>575558.5</v>
      </c>
      <c r="AF27">
        <v>10171</v>
      </c>
    </row>
    <row r="28" spans="16:32" x14ac:dyDescent="0.55000000000000004">
      <c r="AD28">
        <v>47153.63</v>
      </c>
      <c r="AE28">
        <v>735914.85</v>
      </c>
      <c r="AF28">
        <v>17031</v>
      </c>
    </row>
    <row r="29" spans="16:32" x14ac:dyDescent="0.55000000000000004">
      <c r="AD29">
        <v>61989.55</v>
      </c>
      <c r="AE29">
        <v>840268.84</v>
      </c>
      <c r="AF29">
        <v>28471</v>
      </c>
    </row>
    <row r="30" spans="16:32" x14ac:dyDescent="0.55000000000000004">
      <c r="AD30">
        <v>233660.91</v>
      </c>
      <c r="AE30">
        <v>911976.58</v>
      </c>
      <c r="AF30">
        <v>44889</v>
      </c>
    </row>
    <row r="31" spans="16:32" x14ac:dyDescent="0.55000000000000004">
      <c r="AD31">
        <v>1042512.2</v>
      </c>
      <c r="AE31">
        <v>783457.97</v>
      </c>
      <c r="AF31">
        <v>79087</v>
      </c>
    </row>
    <row r="32" spans="16:32" x14ac:dyDescent="0.55000000000000004">
      <c r="AD32">
        <v>1657475.08</v>
      </c>
      <c r="AE32">
        <v>824628.84</v>
      </c>
      <c r="AF32">
        <v>111445</v>
      </c>
    </row>
    <row r="33" spans="30:32" x14ac:dyDescent="0.55000000000000004">
      <c r="AD33">
        <v>1043120.73</v>
      </c>
      <c r="AE33">
        <v>858818.12</v>
      </c>
      <c r="AF33">
        <v>130580</v>
      </c>
    </row>
    <row r="34" spans="30:32" x14ac:dyDescent="0.55000000000000004">
      <c r="AD34">
        <v>592318.23</v>
      </c>
      <c r="AE34">
        <v>831753.43</v>
      </c>
      <c r="AF34">
        <v>116247</v>
      </c>
    </row>
    <row r="35" spans="30:32" x14ac:dyDescent="0.55000000000000004">
      <c r="AD35">
        <v>244620.02</v>
      </c>
      <c r="AE35">
        <v>725840.44</v>
      </c>
      <c r="AF35">
        <v>84473</v>
      </c>
    </row>
    <row r="36" spans="30:32" x14ac:dyDescent="0.55000000000000004">
      <c r="AD36">
        <v>93310.96</v>
      </c>
      <c r="AE36">
        <v>701025.73</v>
      </c>
      <c r="AF36">
        <v>56334</v>
      </c>
    </row>
    <row r="37" spans="30:32" x14ac:dyDescent="0.55000000000000004">
      <c r="AD37">
        <v>43186.11</v>
      </c>
      <c r="AE37">
        <v>591656.76</v>
      </c>
      <c r="AF37">
        <v>30295</v>
      </c>
    </row>
    <row r="38" spans="30:32" x14ac:dyDescent="0.55000000000000004">
      <c r="AD38">
        <v>44523.92</v>
      </c>
      <c r="AE38">
        <v>565700</v>
      </c>
      <c r="AF38">
        <v>16316</v>
      </c>
    </row>
    <row r="39" spans="30:32" x14ac:dyDescent="0.55000000000000004">
      <c r="AD39">
        <v>47261.08</v>
      </c>
      <c r="AE39">
        <v>576227.15</v>
      </c>
      <c r="AF39">
        <v>10171</v>
      </c>
    </row>
    <row r="40" spans="30:32" x14ac:dyDescent="0.55000000000000004">
      <c r="AD40">
        <v>48000.81</v>
      </c>
      <c r="AE40">
        <v>736685.67</v>
      </c>
      <c r="AF40">
        <v>17031</v>
      </c>
    </row>
    <row r="41" spans="30:32" x14ac:dyDescent="0.55000000000000004">
      <c r="AD41">
        <v>62879.81</v>
      </c>
      <c r="AE41">
        <v>841201.42</v>
      </c>
      <c r="AF41">
        <v>28471</v>
      </c>
    </row>
    <row r="42" spans="30:32" x14ac:dyDescent="0.55000000000000004">
      <c r="AD42">
        <v>234935.91</v>
      </c>
      <c r="AE42">
        <v>913189.67</v>
      </c>
      <c r="AF42">
        <v>44889</v>
      </c>
    </row>
    <row r="43" spans="30:32" x14ac:dyDescent="0.55000000000000004">
      <c r="AD43">
        <v>1046147.59</v>
      </c>
      <c r="AE43">
        <v>784981.3</v>
      </c>
      <c r="AF43">
        <v>79087</v>
      </c>
    </row>
    <row r="44" spans="30:32" x14ac:dyDescent="0.55000000000000004">
      <c r="AD44">
        <v>1662764.78</v>
      </c>
      <c r="AE44">
        <v>826185.11</v>
      </c>
      <c r="AF44">
        <v>111445</v>
      </c>
    </row>
    <row r="45" spans="30:32" x14ac:dyDescent="0.55000000000000004">
      <c r="AD45">
        <v>1047678.08</v>
      </c>
      <c r="AE45">
        <v>860662.39</v>
      </c>
      <c r="AF45">
        <v>130580</v>
      </c>
    </row>
    <row r="46" spans="30:32" x14ac:dyDescent="0.55000000000000004">
      <c r="AD46">
        <v>595511.31000000006</v>
      </c>
      <c r="AE46">
        <v>833470.76</v>
      </c>
      <c r="AF46">
        <v>116247</v>
      </c>
    </row>
    <row r="47" spans="30:32" x14ac:dyDescent="0.55000000000000004">
      <c r="AD47">
        <v>246350.09</v>
      </c>
      <c r="AE47">
        <v>727391.09</v>
      </c>
      <c r="AF47">
        <v>84473</v>
      </c>
    </row>
    <row r="48" spans="30:32" x14ac:dyDescent="0.55000000000000004">
      <c r="AD48">
        <v>94296.99</v>
      </c>
      <c r="AE48">
        <v>702519.06</v>
      </c>
      <c r="AF48">
        <v>56334</v>
      </c>
    </row>
    <row r="49" spans="30:32" x14ac:dyDescent="0.55000000000000004">
      <c r="AD49">
        <v>43991.77</v>
      </c>
      <c r="AE49">
        <v>592860.01</v>
      </c>
      <c r="AF49">
        <v>30295</v>
      </c>
    </row>
    <row r="50" spans="30:32" x14ac:dyDescent="0.55000000000000004">
      <c r="AD50">
        <v>45364.38</v>
      </c>
      <c r="AE50">
        <v>566626.43000000005</v>
      </c>
      <c r="AF50">
        <v>16316</v>
      </c>
    </row>
    <row r="51" spans="30:32" x14ac:dyDescent="0.55000000000000004">
      <c r="AD51">
        <v>48107.22</v>
      </c>
      <c r="AE51">
        <v>576903.81000000006</v>
      </c>
      <c r="AF51">
        <v>9151</v>
      </c>
    </row>
    <row r="52" spans="30:32" x14ac:dyDescent="0.55000000000000004">
      <c r="AD52">
        <v>48847.66</v>
      </c>
      <c r="AE52">
        <v>737466.49</v>
      </c>
      <c r="AF52">
        <v>14991</v>
      </c>
    </row>
    <row r="53" spans="30:32" x14ac:dyDescent="0.55000000000000004">
      <c r="AD53">
        <v>63769.63</v>
      </c>
      <c r="AE53">
        <v>842145.99</v>
      </c>
      <c r="AF53">
        <v>25411</v>
      </c>
    </row>
    <row r="54" spans="30:32" x14ac:dyDescent="0.55000000000000004">
      <c r="AD54">
        <v>236211.16</v>
      </c>
      <c r="AE54">
        <v>914418.77</v>
      </c>
      <c r="AF54">
        <v>41489</v>
      </c>
    </row>
    <row r="55" spans="30:32" x14ac:dyDescent="0.55000000000000004">
      <c r="AD55">
        <v>1049783.1200000001</v>
      </c>
      <c r="AE55">
        <v>786524.62</v>
      </c>
      <c r="AF55">
        <v>75347</v>
      </c>
    </row>
    <row r="56" spans="30:32" x14ac:dyDescent="0.55000000000000004">
      <c r="AD56">
        <v>1668049</v>
      </c>
      <c r="AE56">
        <v>827761.37</v>
      </c>
      <c r="AF56">
        <v>107365</v>
      </c>
    </row>
    <row r="57" spans="30:32" x14ac:dyDescent="0.55000000000000004">
      <c r="AD57">
        <v>1052232.58</v>
      </c>
      <c r="AE57">
        <v>862530.65</v>
      </c>
      <c r="AF57">
        <v>126500</v>
      </c>
    </row>
    <row r="58" spans="30:32" x14ac:dyDescent="0.55000000000000004">
      <c r="AD58">
        <v>598704.4</v>
      </c>
      <c r="AE58">
        <v>835210.08</v>
      </c>
      <c r="AF58">
        <v>112507</v>
      </c>
    </row>
    <row r="59" spans="30:32" x14ac:dyDescent="0.55000000000000004">
      <c r="AD59">
        <v>248080.08</v>
      </c>
      <c r="AE59">
        <v>728961.72</v>
      </c>
      <c r="AF59">
        <v>81073</v>
      </c>
    </row>
    <row r="60" spans="30:32" x14ac:dyDescent="0.55000000000000004">
      <c r="AD60">
        <v>95282.71</v>
      </c>
      <c r="AE60">
        <v>704032.41</v>
      </c>
      <c r="AF60">
        <v>53954</v>
      </c>
    </row>
    <row r="61" spans="30:32" x14ac:dyDescent="0.55000000000000004">
      <c r="AD61">
        <v>44797.21</v>
      </c>
      <c r="AE61">
        <v>594079.27</v>
      </c>
      <c r="AF61">
        <v>28255</v>
      </c>
    </row>
    <row r="62" spans="30:32" x14ac:dyDescent="0.55000000000000004">
      <c r="AD62">
        <v>46204.66</v>
      </c>
      <c r="AE62">
        <v>567564.87</v>
      </c>
      <c r="AF62">
        <v>15296</v>
      </c>
    </row>
    <row r="63" spans="30:32" x14ac:dyDescent="0.55000000000000004">
      <c r="AD63">
        <v>48947.42</v>
      </c>
      <c r="AE63">
        <v>577572.53</v>
      </c>
      <c r="AF63">
        <v>9151</v>
      </c>
    </row>
    <row r="64" spans="30:32" x14ac:dyDescent="0.55000000000000004">
      <c r="AD64">
        <v>49688.56</v>
      </c>
      <c r="AE64">
        <v>738237.36</v>
      </c>
      <c r="AF64">
        <v>14991</v>
      </c>
    </row>
    <row r="65" spans="30:32" x14ac:dyDescent="0.55000000000000004">
      <c r="AD65">
        <v>64648.23</v>
      </c>
      <c r="AE65">
        <v>843078.58</v>
      </c>
      <c r="AF65">
        <v>25411</v>
      </c>
    </row>
    <row r="66" spans="30:32" x14ac:dyDescent="0.55000000000000004">
      <c r="AD66">
        <v>237476.04</v>
      </c>
      <c r="AE66">
        <v>915631.88</v>
      </c>
      <c r="AF66">
        <v>41489</v>
      </c>
    </row>
    <row r="67" spans="30:32" x14ac:dyDescent="0.55000000000000004">
      <c r="AD67">
        <v>1053426.82</v>
      </c>
      <c r="AE67">
        <v>788047.89</v>
      </c>
      <c r="AF67">
        <v>75347</v>
      </c>
    </row>
    <row r="68" spans="30:32" x14ac:dyDescent="0.55000000000000004">
      <c r="AD68">
        <v>1673343.16</v>
      </c>
      <c r="AE68">
        <v>829317.57</v>
      </c>
      <c r="AF68">
        <v>107365</v>
      </c>
    </row>
    <row r="69" spans="30:32" x14ac:dyDescent="0.55000000000000004">
      <c r="AD69">
        <v>1056967.3799999999</v>
      </c>
      <c r="AE69">
        <v>864374.85</v>
      </c>
      <c r="AF69">
        <v>126500</v>
      </c>
    </row>
    <row r="70" spans="30:32" x14ac:dyDescent="0.55000000000000004">
      <c r="AD70">
        <v>602052.86</v>
      </c>
      <c r="AE70">
        <v>836927.35</v>
      </c>
      <c r="AF70">
        <v>112507</v>
      </c>
    </row>
    <row r="71" spans="30:32" x14ac:dyDescent="0.55000000000000004">
      <c r="AD71">
        <v>249859.77</v>
      </c>
      <c r="AE71">
        <v>730512.3</v>
      </c>
      <c r="AF71">
        <v>81073</v>
      </c>
    </row>
    <row r="72" spans="30:32" x14ac:dyDescent="0.55000000000000004">
      <c r="AD72">
        <v>96268.88</v>
      </c>
      <c r="AE72">
        <v>705525.79</v>
      </c>
      <c r="AF72">
        <v>53954</v>
      </c>
    </row>
    <row r="73" spans="30:32" x14ac:dyDescent="0.55000000000000004">
      <c r="AD73">
        <v>45591.05</v>
      </c>
      <c r="AE73">
        <v>595282.6</v>
      </c>
      <c r="AF73">
        <v>28255</v>
      </c>
    </row>
    <row r="74" spans="30:32" x14ac:dyDescent="0.55000000000000004">
      <c r="AD74">
        <v>47038.37</v>
      </c>
      <c r="AE74">
        <v>568491.35</v>
      </c>
      <c r="AF74">
        <v>15296</v>
      </c>
    </row>
    <row r="75" spans="30:32" x14ac:dyDescent="0.55000000000000004">
      <c r="AD75">
        <v>49785.66</v>
      </c>
      <c r="AE75">
        <v>578073.26</v>
      </c>
      <c r="AF75">
        <v>9151</v>
      </c>
    </row>
    <row r="76" spans="30:32" x14ac:dyDescent="0.55000000000000004">
      <c r="AD76">
        <v>50527.519999999997</v>
      </c>
      <c r="AE76">
        <v>738798.23</v>
      </c>
      <c r="AF76">
        <v>14991</v>
      </c>
    </row>
    <row r="77" spans="30:32" x14ac:dyDescent="0.55000000000000004">
      <c r="AD77">
        <v>65524.62</v>
      </c>
      <c r="AE77">
        <v>843759.18</v>
      </c>
      <c r="AF77">
        <v>25411</v>
      </c>
    </row>
    <row r="78" spans="30:32" x14ac:dyDescent="0.55000000000000004">
      <c r="AD78">
        <v>238740.83</v>
      </c>
      <c r="AE78">
        <v>916508.99</v>
      </c>
      <c r="AF78">
        <v>41489</v>
      </c>
    </row>
    <row r="79" spans="30:32" x14ac:dyDescent="0.55000000000000004">
      <c r="AD79">
        <v>1057074.83</v>
      </c>
      <c r="AE79">
        <v>789151.15</v>
      </c>
      <c r="AF79">
        <v>75347</v>
      </c>
    </row>
    <row r="80" spans="30:32" x14ac:dyDescent="0.55000000000000004">
      <c r="AD80">
        <v>1678644.32</v>
      </c>
      <c r="AE80">
        <v>830453.77</v>
      </c>
      <c r="AF80">
        <v>107365</v>
      </c>
    </row>
    <row r="81" spans="30:32" x14ac:dyDescent="0.55000000000000004">
      <c r="AD81">
        <v>1061705.29</v>
      </c>
      <c r="AE81">
        <v>865715.05</v>
      </c>
      <c r="AF81">
        <v>126500</v>
      </c>
    </row>
    <row r="82" spans="30:32" x14ac:dyDescent="0.55000000000000004">
      <c r="AD82">
        <v>605402.79</v>
      </c>
      <c r="AE82">
        <v>838182.61</v>
      </c>
      <c r="AF82">
        <v>112507</v>
      </c>
    </row>
    <row r="83" spans="30:32" x14ac:dyDescent="0.55000000000000004">
      <c r="AD83">
        <v>251638.67</v>
      </c>
      <c r="AE83">
        <v>731642.88</v>
      </c>
      <c r="AF83">
        <v>81073</v>
      </c>
    </row>
    <row r="84" spans="30:32" x14ac:dyDescent="0.55000000000000004">
      <c r="AD84">
        <v>97253.33</v>
      </c>
      <c r="AE84">
        <v>706599.18</v>
      </c>
      <c r="AF84">
        <v>53954</v>
      </c>
    </row>
    <row r="85" spans="30:32" x14ac:dyDescent="0.55000000000000004">
      <c r="AD85">
        <v>46383.14</v>
      </c>
      <c r="AE85">
        <v>596149.92000000004</v>
      </c>
      <c r="AF85">
        <v>28255</v>
      </c>
    </row>
    <row r="86" spans="30:32" x14ac:dyDescent="0.55000000000000004">
      <c r="AD86">
        <v>47870.37</v>
      </c>
      <c r="AE86">
        <v>569165.81999999995</v>
      </c>
      <c r="AF86">
        <v>15296</v>
      </c>
    </row>
    <row r="87" spans="30:32" x14ac:dyDescent="0.55000000000000004">
      <c r="AD87">
        <v>50625.45</v>
      </c>
      <c r="AE87">
        <v>578205.98</v>
      </c>
      <c r="AF87">
        <v>9151</v>
      </c>
    </row>
    <row r="88" spans="30:32" x14ac:dyDescent="0.55000000000000004">
      <c r="AD88">
        <v>51368.01</v>
      </c>
      <c r="AE88">
        <v>738949.1</v>
      </c>
      <c r="AF88">
        <v>14991</v>
      </c>
    </row>
    <row r="89" spans="30:32" x14ac:dyDescent="0.55000000000000004">
      <c r="AD89">
        <v>66402.69</v>
      </c>
      <c r="AE89">
        <v>843927.77</v>
      </c>
      <c r="AF89">
        <v>25411</v>
      </c>
    </row>
    <row r="90" spans="30:32" x14ac:dyDescent="0.55000000000000004">
      <c r="AD90">
        <v>240006.7</v>
      </c>
      <c r="AE90">
        <v>916730.1</v>
      </c>
      <c r="AF90">
        <v>41489</v>
      </c>
    </row>
    <row r="91" spans="30:32" x14ac:dyDescent="0.55000000000000004">
      <c r="AD91">
        <v>1060721.1499999999</v>
      </c>
      <c r="AE91">
        <v>789454.42</v>
      </c>
      <c r="AF91">
        <v>75347</v>
      </c>
    </row>
    <row r="92" spans="30:32" x14ac:dyDescent="0.55000000000000004">
      <c r="AD92">
        <v>1683932.81</v>
      </c>
      <c r="AE92">
        <v>830749.98</v>
      </c>
      <c r="AF92">
        <v>107365</v>
      </c>
    </row>
    <row r="93" spans="30:32" x14ac:dyDescent="0.55000000000000004">
      <c r="AD93">
        <v>1066435.1499999999</v>
      </c>
      <c r="AE93">
        <v>866071.26</v>
      </c>
      <c r="AF93">
        <v>126500</v>
      </c>
    </row>
    <row r="94" spans="30:32" x14ac:dyDescent="0.55000000000000004">
      <c r="AD94">
        <v>608750.14</v>
      </c>
      <c r="AE94">
        <v>838515.88</v>
      </c>
      <c r="AF94">
        <v>112507</v>
      </c>
    </row>
    <row r="95" spans="30:32" x14ac:dyDescent="0.55000000000000004">
      <c r="AD95">
        <v>253416.89</v>
      </c>
      <c r="AE95">
        <v>731953.46</v>
      </c>
      <c r="AF95">
        <v>81073</v>
      </c>
    </row>
    <row r="96" spans="30:32" x14ac:dyDescent="0.55000000000000004">
      <c r="AD96">
        <v>98238.35</v>
      </c>
      <c r="AE96">
        <v>706892.57</v>
      </c>
      <c r="AF96">
        <v>53954</v>
      </c>
    </row>
    <row r="97" spans="30:32" x14ac:dyDescent="0.55000000000000004">
      <c r="AD97">
        <v>47176.78</v>
      </c>
      <c r="AE97">
        <v>596381.25</v>
      </c>
      <c r="AF97">
        <v>28255</v>
      </c>
    </row>
    <row r="98" spans="30:32" x14ac:dyDescent="0.55000000000000004">
      <c r="AD98">
        <v>48703.89</v>
      </c>
      <c r="AE98">
        <v>569368.30000000005</v>
      </c>
      <c r="AF98">
        <v>15296</v>
      </c>
    </row>
    <row r="99" spans="30:32" x14ac:dyDescent="0.55000000000000004">
      <c r="AD99">
        <v>51463.24</v>
      </c>
      <c r="AE99">
        <v>578338.69999999995</v>
      </c>
      <c r="AF99">
        <v>9151</v>
      </c>
    </row>
    <row r="100" spans="30:32" x14ac:dyDescent="0.55000000000000004">
      <c r="AD100">
        <v>52206.51</v>
      </c>
      <c r="AE100">
        <v>739099.97</v>
      </c>
      <c r="AF100">
        <v>14991</v>
      </c>
    </row>
    <row r="101" spans="30:32" x14ac:dyDescent="0.55000000000000004">
      <c r="AD101">
        <v>67278.5</v>
      </c>
      <c r="AE101">
        <v>844096.36</v>
      </c>
      <c r="AF101">
        <v>25411</v>
      </c>
    </row>
    <row r="102" spans="30:32" x14ac:dyDescent="0.55000000000000004">
      <c r="AD102">
        <v>241271.65</v>
      </c>
      <c r="AE102">
        <v>916951.2</v>
      </c>
      <c r="AF102">
        <v>41489</v>
      </c>
    </row>
    <row r="103" spans="30:32" x14ac:dyDescent="0.55000000000000004">
      <c r="AD103">
        <v>1064367.69</v>
      </c>
      <c r="AE103">
        <v>789757.69</v>
      </c>
      <c r="AF103">
        <v>75347</v>
      </c>
    </row>
    <row r="104" spans="30:32" x14ac:dyDescent="0.55000000000000004">
      <c r="AD104">
        <v>1689219.19</v>
      </c>
      <c r="AE104">
        <v>831046.18</v>
      </c>
      <c r="AF104">
        <v>107365</v>
      </c>
    </row>
    <row r="105" spans="30:32" x14ac:dyDescent="0.55000000000000004">
      <c r="AD105">
        <v>1071160.2</v>
      </c>
      <c r="AE105">
        <v>866427.46</v>
      </c>
      <c r="AF105">
        <v>126500</v>
      </c>
    </row>
    <row r="106" spans="30:32" x14ac:dyDescent="0.55000000000000004">
      <c r="AD106">
        <v>612095.34</v>
      </c>
      <c r="AE106">
        <v>838849.15</v>
      </c>
      <c r="AF106">
        <v>112507</v>
      </c>
    </row>
    <row r="107" spans="30:32" x14ac:dyDescent="0.55000000000000004">
      <c r="AD107">
        <v>255194.67</v>
      </c>
      <c r="AE107">
        <v>732264.04</v>
      </c>
      <c r="AF107">
        <v>81073</v>
      </c>
    </row>
    <row r="108" spans="30:32" x14ac:dyDescent="0.55000000000000004">
      <c r="AD108">
        <v>99222.32</v>
      </c>
      <c r="AE108">
        <v>707185.95</v>
      </c>
      <c r="AF108">
        <v>53954</v>
      </c>
    </row>
    <row r="109" spans="30:32" x14ac:dyDescent="0.55000000000000004">
      <c r="AD109">
        <v>47968.59</v>
      </c>
      <c r="AE109">
        <v>596612.56999999995</v>
      </c>
      <c r="AF109">
        <v>28255</v>
      </c>
    </row>
    <row r="110" spans="30:32" x14ac:dyDescent="0.55000000000000004">
      <c r="AD110">
        <v>49535.63</v>
      </c>
      <c r="AE110">
        <v>569570.78</v>
      </c>
      <c r="AF110">
        <v>15296</v>
      </c>
    </row>
    <row r="111" spans="30:32" x14ac:dyDescent="0.55000000000000004">
      <c r="AD111">
        <v>52300.27</v>
      </c>
      <c r="AE111">
        <v>578431.43000000005</v>
      </c>
      <c r="AF111">
        <v>9151</v>
      </c>
    </row>
    <row r="112" spans="30:32" x14ac:dyDescent="0.55000000000000004">
      <c r="AD112">
        <v>53044.24</v>
      </c>
      <c r="AE112">
        <v>739200.84</v>
      </c>
      <c r="AF112">
        <v>14991</v>
      </c>
    </row>
    <row r="113" spans="30:32" x14ac:dyDescent="0.55000000000000004">
      <c r="AD113">
        <v>68153.440000000002</v>
      </c>
      <c r="AE113">
        <v>844204.95</v>
      </c>
      <c r="AF113">
        <v>25411</v>
      </c>
    </row>
    <row r="114" spans="30:32" x14ac:dyDescent="0.55000000000000004">
      <c r="AD114">
        <v>242536.52</v>
      </c>
      <c r="AE114">
        <v>917092.31</v>
      </c>
      <c r="AF114">
        <v>41489</v>
      </c>
    </row>
    <row r="115" spans="30:32" x14ac:dyDescent="0.55000000000000004">
      <c r="AD115">
        <v>1068014.6200000001</v>
      </c>
      <c r="AE115">
        <v>789960.95</v>
      </c>
      <c r="AF115">
        <v>75347</v>
      </c>
    </row>
    <row r="116" spans="30:32" x14ac:dyDescent="0.55000000000000004">
      <c r="AD116">
        <v>1694503.18</v>
      </c>
      <c r="AE116">
        <v>831242.38</v>
      </c>
      <c r="AF116">
        <v>107365</v>
      </c>
    </row>
    <row r="117" spans="30:32" x14ac:dyDescent="0.55000000000000004">
      <c r="AD117">
        <v>1075883.72</v>
      </c>
      <c r="AE117">
        <v>866663.66</v>
      </c>
      <c r="AF117">
        <v>126500</v>
      </c>
    </row>
    <row r="118" spans="30:32" x14ac:dyDescent="0.55000000000000004">
      <c r="AD118">
        <v>615440.66</v>
      </c>
      <c r="AE118">
        <v>839072.41</v>
      </c>
      <c r="AF118">
        <v>112507</v>
      </c>
    </row>
    <row r="119" spans="30:32" x14ac:dyDescent="0.55000000000000004">
      <c r="AD119">
        <v>256972.14</v>
      </c>
      <c r="AE119">
        <v>732474.62</v>
      </c>
      <c r="AF119">
        <v>81073</v>
      </c>
    </row>
    <row r="120" spans="30:32" x14ac:dyDescent="0.55000000000000004">
      <c r="AD120">
        <v>100205.65</v>
      </c>
      <c r="AE120">
        <v>707379.34</v>
      </c>
      <c r="AF120">
        <v>53954</v>
      </c>
    </row>
    <row r="121" spans="30:32" x14ac:dyDescent="0.55000000000000004">
      <c r="AD121">
        <v>48759.8</v>
      </c>
      <c r="AE121">
        <v>596763.9</v>
      </c>
      <c r="AF121">
        <v>28255</v>
      </c>
    </row>
    <row r="122" spans="30:32" x14ac:dyDescent="0.55000000000000004">
      <c r="AD122">
        <v>50366.76</v>
      </c>
      <c r="AE122">
        <v>569713.26</v>
      </c>
      <c r="AF122">
        <v>15296</v>
      </c>
    </row>
    <row r="123" spans="30:32" x14ac:dyDescent="0.55000000000000004">
      <c r="AD123">
        <v>52861.57</v>
      </c>
      <c r="AE123">
        <v>578522.9</v>
      </c>
      <c r="AF123">
        <v>9151</v>
      </c>
    </row>
    <row r="124" spans="30:32" x14ac:dyDescent="0.55000000000000004">
      <c r="AD124">
        <v>53608.52</v>
      </c>
      <c r="AE124">
        <v>739332.99</v>
      </c>
      <c r="AF124">
        <v>14991</v>
      </c>
    </row>
    <row r="125" spans="30:32" x14ac:dyDescent="0.55000000000000004">
      <c r="AD125">
        <v>68850.06</v>
      </c>
      <c r="AE125">
        <v>844377.79</v>
      </c>
      <c r="AF125">
        <v>25411</v>
      </c>
    </row>
    <row r="126" spans="30:32" x14ac:dyDescent="0.55000000000000004">
      <c r="AD126">
        <v>243793.27</v>
      </c>
      <c r="AE126">
        <v>917325.15</v>
      </c>
      <c r="AF126">
        <v>41489</v>
      </c>
    </row>
    <row r="127" spans="30:32" x14ac:dyDescent="0.55000000000000004">
      <c r="AD127">
        <v>1070627.17</v>
      </c>
      <c r="AE127">
        <v>790285.95</v>
      </c>
      <c r="AF127">
        <v>75347</v>
      </c>
    </row>
    <row r="128" spans="30:32" x14ac:dyDescent="0.55000000000000004">
      <c r="AD128">
        <v>1697096.66</v>
      </c>
      <c r="AE128">
        <v>831567.38</v>
      </c>
      <c r="AF128">
        <v>107365</v>
      </c>
    </row>
    <row r="129" spans="30:32" x14ac:dyDescent="0.55000000000000004">
      <c r="AD129">
        <v>1077428.03</v>
      </c>
      <c r="AE129">
        <v>867048.66</v>
      </c>
      <c r="AF129">
        <v>126500</v>
      </c>
    </row>
    <row r="130" spans="30:32" x14ac:dyDescent="0.55000000000000004">
      <c r="AD130">
        <v>616617.89</v>
      </c>
      <c r="AE130">
        <v>839427.41</v>
      </c>
      <c r="AF130">
        <v>112507</v>
      </c>
    </row>
    <row r="131" spans="30:32" x14ac:dyDescent="0.55000000000000004">
      <c r="AD131">
        <v>257897.71</v>
      </c>
      <c r="AE131">
        <v>732799.51</v>
      </c>
      <c r="AF131">
        <v>81073</v>
      </c>
    </row>
    <row r="132" spans="30:32" x14ac:dyDescent="0.55000000000000004">
      <c r="AD132">
        <v>100847.09</v>
      </c>
      <c r="AE132">
        <v>707661.49</v>
      </c>
      <c r="AF132">
        <v>53954</v>
      </c>
    </row>
    <row r="133" spans="30:32" x14ac:dyDescent="0.55000000000000004">
      <c r="AD133">
        <v>49303.29</v>
      </c>
      <c r="AE133">
        <v>596975.37</v>
      </c>
      <c r="AF133">
        <v>28255</v>
      </c>
    </row>
    <row r="134" spans="30:32" x14ac:dyDescent="0.55000000000000004">
      <c r="AD134">
        <v>50920.18</v>
      </c>
      <c r="AE134">
        <v>569875.41</v>
      </c>
      <c r="AF134">
        <v>15296</v>
      </c>
    </row>
    <row r="135" spans="30:32" x14ac:dyDescent="0.55000000000000004">
      <c r="AD135">
        <v>53423.94</v>
      </c>
      <c r="AE135">
        <v>578534.37</v>
      </c>
      <c r="AF135">
        <v>9151</v>
      </c>
    </row>
    <row r="136" spans="30:32" x14ac:dyDescent="0.55000000000000004">
      <c r="AD136">
        <v>54173.88</v>
      </c>
      <c r="AE136">
        <v>739365.15</v>
      </c>
      <c r="AF136">
        <v>14991</v>
      </c>
    </row>
    <row r="137" spans="30:32" x14ac:dyDescent="0.55000000000000004">
      <c r="AD137">
        <v>69547.78</v>
      </c>
      <c r="AE137">
        <v>844430.64</v>
      </c>
      <c r="AF137">
        <v>25411</v>
      </c>
    </row>
    <row r="138" spans="30:32" x14ac:dyDescent="0.55000000000000004">
      <c r="AD138">
        <v>245050.01</v>
      </c>
      <c r="AE138">
        <v>917398</v>
      </c>
      <c r="AF138">
        <v>41489</v>
      </c>
    </row>
    <row r="139" spans="30:32" x14ac:dyDescent="0.55000000000000004">
      <c r="AD139">
        <v>1073234.46</v>
      </c>
      <c r="AE139">
        <v>790410.96</v>
      </c>
      <c r="AF139">
        <v>75347</v>
      </c>
    </row>
    <row r="140" spans="30:32" x14ac:dyDescent="0.55000000000000004">
      <c r="AD140">
        <v>1699677.51</v>
      </c>
      <c r="AE140">
        <v>831692.39</v>
      </c>
      <c r="AF140">
        <v>107365</v>
      </c>
    </row>
    <row r="141" spans="30:32" x14ac:dyDescent="0.55000000000000004">
      <c r="AD141">
        <v>1078967.03</v>
      </c>
      <c r="AE141">
        <v>867193.67</v>
      </c>
      <c r="AF141">
        <v>126500</v>
      </c>
    </row>
    <row r="142" spans="30:32" x14ac:dyDescent="0.55000000000000004">
      <c r="AD142">
        <v>617794.02</v>
      </c>
      <c r="AE142">
        <v>839562.42</v>
      </c>
      <c r="AF142">
        <v>112507</v>
      </c>
    </row>
    <row r="143" spans="30:32" x14ac:dyDescent="0.55000000000000004">
      <c r="AD143">
        <v>258824.27</v>
      </c>
      <c r="AE143">
        <v>732924.41</v>
      </c>
      <c r="AF143">
        <v>81073</v>
      </c>
    </row>
    <row r="144" spans="30:32" x14ac:dyDescent="0.55000000000000004">
      <c r="AD144">
        <v>101489.71</v>
      </c>
      <c r="AE144">
        <v>707743.65</v>
      </c>
      <c r="AF144">
        <v>53954</v>
      </c>
    </row>
    <row r="145" spans="30:32" x14ac:dyDescent="0.55000000000000004">
      <c r="AD145">
        <v>49847.8</v>
      </c>
      <c r="AE145">
        <v>597026.84</v>
      </c>
      <c r="AF145">
        <v>28255</v>
      </c>
    </row>
    <row r="146" spans="30:32" x14ac:dyDescent="0.55000000000000004">
      <c r="AD146">
        <v>51474.62</v>
      </c>
      <c r="AE146">
        <v>569917.56999999995</v>
      </c>
      <c r="AF146">
        <v>15296</v>
      </c>
    </row>
    <row r="147" spans="30:32" x14ac:dyDescent="0.55000000000000004">
      <c r="AD147">
        <v>53986.06</v>
      </c>
      <c r="AE147">
        <v>578513.84</v>
      </c>
      <c r="AF147">
        <v>9151</v>
      </c>
    </row>
    <row r="148" spans="30:32" x14ac:dyDescent="0.55000000000000004">
      <c r="AD148">
        <v>54738.98</v>
      </c>
      <c r="AE148">
        <v>739352.31</v>
      </c>
      <c r="AF148">
        <v>14991</v>
      </c>
    </row>
    <row r="149" spans="30:32" x14ac:dyDescent="0.55000000000000004">
      <c r="AD149">
        <v>70245.119999999995</v>
      </c>
      <c r="AE149">
        <v>844431.48</v>
      </c>
      <c r="AF149">
        <v>25411</v>
      </c>
    </row>
    <row r="150" spans="30:32" x14ac:dyDescent="0.55000000000000004">
      <c r="AD150">
        <v>246306.69</v>
      </c>
      <c r="AE150">
        <v>917398.84</v>
      </c>
      <c r="AF150">
        <v>41489</v>
      </c>
    </row>
    <row r="151" spans="30:32" x14ac:dyDescent="0.55000000000000004">
      <c r="AD151">
        <v>1075841.46</v>
      </c>
      <c r="AE151">
        <v>790443.96</v>
      </c>
      <c r="AF151">
        <v>75347</v>
      </c>
    </row>
    <row r="152" spans="30:32" x14ac:dyDescent="0.55000000000000004">
      <c r="AD152">
        <v>1702260.93</v>
      </c>
      <c r="AE152">
        <v>831729.39</v>
      </c>
      <c r="AF152">
        <v>107365</v>
      </c>
    </row>
    <row r="153" spans="30:32" x14ac:dyDescent="0.55000000000000004">
      <c r="AD153">
        <v>1080511.72</v>
      </c>
      <c r="AE153">
        <v>867230.67</v>
      </c>
      <c r="AF153">
        <v>126500</v>
      </c>
    </row>
    <row r="154" spans="30:32" x14ac:dyDescent="0.55000000000000004">
      <c r="AD154">
        <v>618973.57999999996</v>
      </c>
      <c r="AE154">
        <v>839600.42</v>
      </c>
      <c r="AF154">
        <v>112507</v>
      </c>
    </row>
    <row r="155" spans="30:32" x14ac:dyDescent="0.55000000000000004">
      <c r="AD155">
        <v>259752.06</v>
      </c>
      <c r="AE155">
        <v>732959.3</v>
      </c>
      <c r="AF155">
        <v>81073</v>
      </c>
    </row>
    <row r="156" spans="30:32" x14ac:dyDescent="0.55000000000000004">
      <c r="AD156">
        <v>102132.4</v>
      </c>
      <c r="AE156">
        <v>707731.81</v>
      </c>
      <c r="AF156">
        <v>53954</v>
      </c>
    </row>
    <row r="157" spans="30:32" x14ac:dyDescent="0.55000000000000004">
      <c r="AD157">
        <v>50392.04</v>
      </c>
      <c r="AE157">
        <v>597004.31000000006</v>
      </c>
      <c r="AF157">
        <v>28255</v>
      </c>
    </row>
    <row r="158" spans="30:32" x14ac:dyDescent="0.55000000000000004">
      <c r="AD158">
        <v>52028.86</v>
      </c>
      <c r="AE158">
        <v>569903.73</v>
      </c>
      <c r="AF158">
        <v>15296</v>
      </c>
    </row>
    <row r="159" spans="30:32" x14ac:dyDescent="0.55000000000000004">
      <c r="AD159">
        <v>54547.9</v>
      </c>
      <c r="AE159">
        <v>578525.31999999995</v>
      </c>
      <c r="AF159">
        <v>9151</v>
      </c>
    </row>
    <row r="160" spans="30:32" x14ac:dyDescent="0.55000000000000004">
      <c r="AD160">
        <v>55303.8</v>
      </c>
      <c r="AE160">
        <v>739384.46</v>
      </c>
      <c r="AF160">
        <v>14991</v>
      </c>
    </row>
    <row r="161" spans="30:32" x14ac:dyDescent="0.55000000000000004">
      <c r="AD161">
        <v>70942.06</v>
      </c>
      <c r="AE161">
        <v>844484.32</v>
      </c>
      <c r="AF161">
        <v>25411</v>
      </c>
    </row>
    <row r="162" spans="30:32" x14ac:dyDescent="0.55000000000000004">
      <c r="AD162">
        <v>247563.16</v>
      </c>
      <c r="AE162">
        <v>917471.68</v>
      </c>
      <c r="AF162">
        <v>41489</v>
      </c>
    </row>
    <row r="163" spans="30:32" x14ac:dyDescent="0.55000000000000004">
      <c r="AD163">
        <v>1078446.45</v>
      </c>
      <c r="AE163">
        <v>790568.95999999996</v>
      </c>
      <c r="AF163">
        <v>75347</v>
      </c>
    </row>
    <row r="164" spans="30:32" x14ac:dyDescent="0.55000000000000004">
      <c r="AD164">
        <v>1704839.34</v>
      </c>
      <c r="AE164">
        <v>831854.39</v>
      </c>
      <c r="AF164">
        <v>107365</v>
      </c>
    </row>
    <row r="165" spans="30:32" x14ac:dyDescent="0.55000000000000004">
      <c r="AD165">
        <v>1082053.29</v>
      </c>
      <c r="AE165">
        <v>867375.67</v>
      </c>
      <c r="AF165">
        <v>126500</v>
      </c>
    </row>
    <row r="166" spans="30:32" x14ac:dyDescent="0.55000000000000004">
      <c r="AD166">
        <v>620152.06000000006</v>
      </c>
      <c r="AE166">
        <v>839735.42</v>
      </c>
      <c r="AF166">
        <v>112507</v>
      </c>
    </row>
    <row r="167" spans="30:32" x14ac:dyDescent="0.55000000000000004">
      <c r="AD167">
        <v>260680.07</v>
      </c>
      <c r="AE167">
        <v>733084.2</v>
      </c>
      <c r="AF167">
        <v>81073</v>
      </c>
    </row>
    <row r="168" spans="30:32" x14ac:dyDescent="0.55000000000000004">
      <c r="AD168">
        <v>102775.11</v>
      </c>
      <c r="AE168">
        <v>707813.96</v>
      </c>
      <c r="AF168">
        <v>53954</v>
      </c>
    </row>
    <row r="169" spans="30:32" x14ac:dyDescent="0.55000000000000004">
      <c r="AD169">
        <v>50936.01</v>
      </c>
      <c r="AE169">
        <v>597055.79</v>
      </c>
      <c r="AF169">
        <v>28255</v>
      </c>
    </row>
    <row r="170" spans="30:32" x14ac:dyDescent="0.55000000000000004">
      <c r="AD170">
        <v>52582.85</v>
      </c>
      <c r="AE170">
        <v>569945.88</v>
      </c>
      <c r="AF170">
        <v>15296</v>
      </c>
    </row>
    <row r="171" spans="30:32" x14ac:dyDescent="0.55000000000000004">
      <c r="AD171">
        <v>55109.49</v>
      </c>
      <c r="AE171">
        <v>578536.79</v>
      </c>
      <c r="AF171">
        <v>9151</v>
      </c>
    </row>
    <row r="172" spans="30:32" x14ac:dyDescent="0.55000000000000004">
      <c r="AD172">
        <v>55868.37</v>
      </c>
      <c r="AE172">
        <v>739416.62</v>
      </c>
      <c r="AF172">
        <v>14991</v>
      </c>
    </row>
    <row r="173" spans="30:32" x14ac:dyDescent="0.55000000000000004">
      <c r="AD173">
        <v>71638.61</v>
      </c>
      <c r="AE173">
        <v>844537.16</v>
      </c>
      <c r="AF173">
        <v>25411</v>
      </c>
    </row>
    <row r="174" spans="30:32" x14ac:dyDescent="0.55000000000000004">
      <c r="AD174">
        <v>248819.52</v>
      </c>
      <c r="AE174">
        <v>917544.52</v>
      </c>
      <c r="AF174">
        <v>41489</v>
      </c>
    </row>
    <row r="175" spans="30:32" x14ac:dyDescent="0.55000000000000004">
      <c r="AD175">
        <v>1081050.3600000001</v>
      </c>
      <c r="AE175">
        <v>790693.96</v>
      </c>
      <c r="AF175">
        <v>75347</v>
      </c>
    </row>
    <row r="176" spans="30:32" x14ac:dyDescent="0.55000000000000004">
      <c r="AD176">
        <v>1707416.25</v>
      </c>
      <c r="AE176">
        <v>831979.39</v>
      </c>
      <c r="AF176">
        <v>107365</v>
      </c>
    </row>
    <row r="177" spans="30:32" x14ac:dyDescent="0.55000000000000004">
      <c r="AD177">
        <v>1083595.6599999999</v>
      </c>
      <c r="AE177">
        <v>867520.67</v>
      </c>
      <c r="AF177">
        <v>126500</v>
      </c>
    </row>
    <row r="178" spans="30:32" x14ac:dyDescent="0.55000000000000004">
      <c r="AD178">
        <v>621331.43999999994</v>
      </c>
      <c r="AE178">
        <v>839870.42</v>
      </c>
      <c r="AF178">
        <v>112507</v>
      </c>
    </row>
    <row r="179" spans="30:32" x14ac:dyDescent="0.55000000000000004">
      <c r="AD179">
        <v>261608.76</v>
      </c>
      <c r="AE179">
        <v>733209.09</v>
      </c>
      <c r="AF179">
        <v>81073</v>
      </c>
    </row>
    <row r="180" spans="30:32" x14ac:dyDescent="0.55000000000000004">
      <c r="AD180">
        <v>103417.88</v>
      </c>
      <c r="AE180">
        <v>707896.12</v>
      </c>
      <c r="AF180">
        <v>53954</v>
      </c>
    </row>
    <row r="181" spans="30:32" x14ac:dyDescent="0.55000000000000004">
      <c r="AD181">
        <v>51479.72</v>
      </c>
      <c r="AE181">
        <v>597107.26</v>
      </c>
      <c r="AF181">
        <v>28255</v>
      </c>
    </row>
    <row r="182" spans="30:32" x14ac:dyDescent="0.55000000000000004">
      <c r="AD182">
        <v>53136.639999999999</v>
      </c>
      <c r="AE182">
        <v>569988.04</v>
      </c>
      <c r="AF182">
        <v>15296</v>
      </c>
    </row>
    <row r="183" spans="30:32" x14ac:dyDescent="0.55000000000000004">
      <c r="AD183">
        <v>55669.57</v>
      </c>
      <c r="AE183">
        <v>578508.26</v>
      </c>
      <c r="AF183">
        <v>9151</v>
      </c>
    </row>
    <row r="184" spans="30:32" x14ac:dyDescent="0.55000000000000004">
      <c r="AD184">
        <v>56431.44</v>
      </c>
      <c r="AE184">
        <v>739398.78</v>
      </c>
      <c r="AF184">
        <v>14991</v>
      </c>
    </row>
    <row r="185" spans="30:32" x14ac:dyDescent="0.55000000000000004">
      <c r="AD185">
        <v>72333.34</v>
      </c>
      <c r="AE185">
        <v>844530</v>
      </c>
      <c r="AF185">
        <v>25411</v>
      </c>
    </row>
    <row r="186" spans="30:32" x14ac:dyDescent="0.55000000000000004">
      <c r="AD186">
        <v>250074.4</v>
      </c>
      <c r="AE186">
        <v>917537.36</v>
      </c>
      <c r="AF186">
        <v>41489</v>
      </c>
    </row>
    <row r="187" spans="30:32" x14ac:dyDescent="0.55000000000000004">
      <c r="AD187">
        <v>1083657.28</v>
      </c>
      <c r="AE187">
        <v>790718.97</v>
      </c>
      <c r="AF187">
        <v>75347</v>
      </c>
    </row>
    <row r="188" spans="30:32" x14ac:dyDescent="0.55000000000000004">
      <c r="AD188">
        <v>1710029.53</v>
      </c>
      <c r="AE188">
        <v>832004.4</v>
      </c>
      <c r="AF188">
        <v>107365</v>
      </c>
    </row>
    <row r="189" spans="30:32" x14ac:dyDescent="0.55000000000000004">
      <c r="AD189">
        <v>1085168.49</v>
      </c>
      <c r="AE189">
        <v>867545.68</v>
      </c>
      <c r="AF189">
        <v>126500</v>
      </c>
    </row>
    <row r="190" spans="30:32" x14ac:dyDescent="0.55000000000000004">
      <c r="AD190">
        <v>622521.62</v>
      </c>
      <c r="AE190">
        <v>839895.43</v>
      </c>
      <c r="AF190">
        <v>112507</v>
      </c>
    </row>
    <row r="191" spans="30:32" x14ac:dyDescent="0.55000000000000004">
      <c r="AD191">
        <v>262539.21999999997</v>
      </c>
      <c r="AE191">
        <v>733233.99</v>
      </c>
      <c r="AF191">
        <v>81073</v>
      </c>
    </row>
    <row r="192" spans="30:32" x14ac:dyDescent="0.55000000000000004">
      <c r="AD192">
        <v>104059.67</v>
      </c>
      <c r="AE192">
        <v>707878.28</v>
      </c>
      <c r="AF192">
        <v>53954</v>
      </c>
    </row>
    <row r="193" spans="30:32" x14ac:dyDescent="0.55000000000000004">
      <c r="AD193">
        <v>52021.57</v>
      </c>
      <c r="AE193">
        <v>597078.73</v>
      </c>
      <c r="AF193">
        <v>28255</v>
      </c>
    </row>
    <row r="194" spans="30:32" x14ac:dyDescent="0.55000000000000004">
      <c r="AD194">
        <v>53688.63</v>
      </c>
      <c r="AE194">
        <v>569970.19999999995</v>
      </c>
      <c r="AF194">
        <v>15296</v>
      </c>
    </row>
    <row r="195" spans="30:32" x14ac:dyDescent="0.55000000000000004">
      <c r="AD195">
        <v>56231.17</v>
      </c>
      <c r="AE195">
        <v>578519.73</v>
      </c>
      <c r="AF195">
        <v>9151</v>
      </c>
    </row>
    <row r="196" spans="30:32" x14ac:dyDescent="0.55000000000000004">
      <c r="AD196">
        <v>56996.02</v>
      </c>
      <c r="AE196">
        <v>739430.93</v>
      </c>
      <c r="AF196">
        <v>14991</v>
      </c>
    </row>
    <row r="197" spans="30:32" x14ac:dyDescent="0.55000000000000004">
      <c r="AD197">
        <v>73029.649999999994</v>
      </c>
      <c r="AE197">
        <v>844582.84</v>
      </c>
      <c r="AF197">
        <v>25411</v>
      </c>
    </row>
    <row r="198" spans="30:32" x14ac:dyDescent="0.55000000000000004">
      <c r="AD198">
        <v>251329.86</v>
      </c>
      <c r="AE198">
        <v>917610.2</v>
      </c>
      <c r="AF198">
        <v>41489</v>
      </c>
    </row>
    <row r="199" spans="30:32" x14ac:dyDescent="0.55000000000000004">
      <c r="AD199">
        <v>1086260.31</v>
      </c>
      <c r="AE199">
        <v>790843.97</v>
      </c>
      <c r="AF199">
        <v>75347</v>
      </c>
    </row>
    <row r="200" spans="30:32" x14ac:dyDescent="0.55000000000000004">
      <c r="AD200">
        <v>1712628.91</v>
      </c>
      <c r="AE200">
        <v>832129.4</v>
      </c>
      <c r="AF200">
        <v>107365</v>
      </c>
    </row>
    <row r="201" spans="30:32" x14ac:dyDescent="0.55000000000000004">
      <c r="AD201">
        <v>1086734.17</v>
      </c>
      <c r="AE201">
        <v>867690.68</v>
      </c>
      <c r="AF201">
        <v>126500</v>
      </c>
    </row>
    <row r="202" spans="30:32" x14ac:dyDescent="0.55000000000000004">
      <c r="AD202">
        <v>623709.97</v>
      </c>
      <c r="AE202">
        <v>840030.43</v>
      </c>
      <c r="AF202">
        <v>112507</v>
      </c>
    </row>
    <row r="203" spans="30:32" x14ac:dyDescent="0.55000000000000004">
      <c r="AD203">
        <v>263471.09999999998</v>
      </c>
      <c r="AE203">
        <v>733358.88</v>
      </c>
      <c r="AF203">
        <v>81073</v>
      </c>
    </row>
    <row r="204" spans="30:32" x14ac:dyDescent="0.55000000000000004">
      <c r="AD204">
        <v>104703.14</v>
      </c>
      <c r="AE204">
        <v>707960.43</v>
      </c>
      <c r="AF204">
        <v>53954</v>
      </c>
    </row>
    <row r="205" spans="30:32" x14ac:dyDescent="0.55000000000000004">
      <c r="AD205">
        <v>52564.76</v>
      </c>
      <c r="AE205">
        <v>597130.19999999995</v>
      </c>
      <c r="AF205">
        <v>28255</v>
      </c>
    </row>
    <row r="206" spans="30:32" x14ac:dyDescent="0.55000000000000004">
      <c r="AD206">
        <v>54242.07</v>
      </c>
      <c r="AE206">
        <v>570012.35</v>
      </c>
      <c r="AF206">
        <v>15296</v>
      </c>
    </row>
    <row r="207" spans="30:32" x14ac:dyDescent="0.55000000000000004">
      <c r="AD207">
        <v>56790.78</v>
      </c>
      <c r="AE207">
        <v>578491.19999999995</v>
      </c>
      <c r="AF207">
        <v>9151</v>
      </c>
    </row>
    <row r="208" spans="30:32" x14ac:dyDescent="0.55000000000000004">
      <c r="AD208">
        <v>57558.61</v>
      </c>
      <c r="AE208">
        <v>739413.09</v>
      </c>
      <c r="AF208">
        <v>14991</v>
      </c>
    </row>
    <row r="209" spans="30:32" x14ac:dyDescent="0.55000000000000004">
      <c r="AD209">
        <v>73723.649999999994</v>
      </c>
      <c r="AE209">
        <v>844575.68</v>
      </c>
      <c r="AF209">
        <v>25411</v>
      </c>
    </row>
    <row r="210" spans="30:32" x14ac:dyDescent="0.55000000000000004">
      <c r="AD210">
        <v>252584.59</v>
      </c>
      <c r="AE210">
        <v>917603.04</v>
      </c>
      <c r="AF210">
        <v>41489</v>
      </c>
    </row>
    <row r="211" spans="30:32" x14ac:dyDescent="0.55000000000000004">
      <c r="AD211">
        <v>1088865</v>
      </c>
      <c r="AE211">
        <v>790868.97</v>
      </c>
      <c r="AF211">
        <v>75347</v>
      </c>
    </row>
    <row r="212" spans="30:32" x14ac:dyDescent="0.55000000000000004">
      <c r="AD212">
        <v>1715237.04</v>
      </c>
      <c r="AE212">
        <v>832154.4</v>
      </c>
      <c r="AF212">
        <v>107365</v>
      </c>
    </row>
    <row r="213" spans="30:32" x14ac:dyDescent="0.55000000000000004">
      <c r="AD213">
        <v>1088305.6200000001</v>
      </c>
      <c r="AE213">
        <v>867715.68</v>
      </c>
      <c r="AF213">
        <v>126500</v>
      </c>
    </row>
    <row r="214" spans="30:32" x14ac:dyDescent="0.55000000000000004">
      <c r="AD214">
        <v>624900.41</v>
      </c>
      <c r="AE214">
        <v>840055.43</v>
      </c>
      <c r="AF214">
        <v>112507</v>
      </c>
    </row>
    <row r="215" spans="30:32" x14ac:dyDescent="0.55000000000000004">
      <c r="AD215">
        <v>264402.63</v>
      </c>
      <c r="AE215">
        <v>733383.78</v>
      </c>
      <c r="AF215">
        <v>81073</v>
      </c>
    </row>
    <row r="216" spans="30:32" x14ac:dyDescent="0.55000000000000004">
      <c r="AD216">
        <v>105345.06</v>
      </c>
      <c r="AE216">
        <v>707942.59</v>
      </c>
      <c r="AF216">
        <v>53954</v>
      </c>
    </row>
    <row r="217" spans="30:32" x14ac:dyDescent="0.55000000000000004">
      <c r="AD217">
        <v>53106.09</v>
      </c>
      <c r="AE217">
        <v>597101.67000000004</v>
      </c>
      <c r="AF217">
        <v>28255</v>
      </c>
    </row>
    <row r="218" spans="30:32" x14ac:dyDescent="0.55000000000000004">
      <c r="AD218">
        <v>54793.66</v>
      </c>
      <c r="AE218">
        <v>569994.51</v>
      </c>
      <c r="AF218">
        <v>15296</v>
      </c>
    </row>
    <row r="219" spans="30:32" x14ac:dyDescent="0.55000000000000004">
      <c r="AD219">
        <v>57350.1</v>
      </c>
      <c r="AE219">
        <v>578462.68000000005</v>
      </c>
      <c r="AF219">
        <v>9151</v>
      </c>
    </row>
    <row r="220" spans="30:32" x14ac:dyDescent="0.55000000000000004">
      <c r="AD220">
        <v>58120.91</v>
      </c>
      <c r="AE220">
        <v>739395.25</v>
      </c>
      <c r="AF220">
        <v>14991</v>
      </c>
    </row>
    <row r="221" spans="30:32" x14ac:dyDescent="0.55000000000000004">
      <c r="AD221">
        <v>74417.240000000005</v>
      </c>
      <c r="AE221">
        <v>844568.53</v>
      </c>
      <c r="AF221">
        <v>25411</v>
      </c>
    </row>
    <row r="222" spans="30:32" x14ac:dyDescent="0.55000000000000004">
      <c r="AD222">
        <v>253838.97</v>
      </c>
      <c r="AE222">
        <v>917595.89</v>
      </c>
      <c r="AF222">
        <v>41489</v>
      </c>
    </row>
    <row r="223" spans="30:32" x14ac:dyDescent="0.55000000000000004">
      <c r="AD223">
        <v>1091468.07</v>
      </c>
      <c r="AE223">
        <v>790893.97</v>
      </c>
      <c r="AF223">
        <v>75347</v>
      </c>
    </row>
    <row r="224" spans="30:32" x14ac:dyDescent="0.55000000000000004">
      <c r="AD224">
        <v>1717845.5</v>
      </c>
      <c r="AE224">
        <v>832179.4</v>
      </c>
      <c r="AF224">
        <v>107365</v>
      </c>
    </row>
    <row r="225" spans="30:32" x14ac:dyDescent="0.55000000000000004">
      <c r="AD225">
        <v>1089880.76</v>
      </c>
      <c r="AE225">
        <v>867740.68</v>
      </c>
      <c r="AF225">
        <v>126500</v>
      </c>
    </row>
    <row r="226" spans="30:32" x14ac:dyDescent="0.55000000000000004">
      <c r="AD226">
        <v>626093.22</v>
      </c>
      <c r="AE226">
        <v>840080.43</v>
      </c>
      <c r="AF226">
        <v>112507</v>
      </c>
    </row>
    <row r="227" spans="30:32" x14ac:dyDescent="0.55000000000000004">
      <c r="AD227">
        <v>265334.92</v>
      </c>
      <c r="AE227">
        <v>733408.67</v>
      </c>
      <c r="AF227">
        <v>81073</v>
      </c>
    </row>
    <row r="228" spans="30:32" x14ac:dyDescent="0.55000000000000004">
      <c r="AD228">
        <v>105986.95</v>
      </c>
      <c r="AE228">
        <v>707924.75</v>
      </c>
      <c r="AF228">
        <v>53954</v>
      </c>
    </row>
    <row r="229" spans="30:32" x14ac:dyDescent="0.55000000000000004">
      <c r="AD229">
        <v>53647.17</v>
      </c>
      <c r="AE229">
        <v>597073.15</v>
      </c>
      <c r="AF229">
        <v>28255</v>
      </c>
    </row>
    <row r="230" spans="30:32" x14ac:dyDescent="0.55000000000000004">
      <c r="AD230">
        <v>55345</v>
      </c>
      <c r="AE230">
        <v>569976.67000000004</v>
      </c>
      <c r="AF230">
        <v>15296</v>
      </c>
    </row>
    <row r="231" spans="30:32" x14ac:dyDescent="0.55000000000000004">
      <c r="AD231">
        <v>57910.23</v>
      </c>
      <c r="AE231">
        <v>578474.15</v>
      </c>
      <c r="AF231">
        <v>9151</v>
      </c>
    </row>
    <row r="232" spans="30:32" x14ac:dyDescent="0.55000000000000004">
      <c r="AD232">
        <v>58684.03</v>
      </c>
      <c r="AE232">
        <v>739427.4</v>
      </c>
      <c r="AF232">
        <v>14991</v>
      </c>
    </row>
    <row r="233" spans="30:32" x14ac:dyDescent="0.55000000000000004">
      <c r="AD233">
        <v>75111.649999999994</v>
      </c>
      <c r="AE233">
        <v>844621.37</v>
      </c>
      <c r="AF233">
        <v>25411</v>
      </c>
    </row>
    <row r="234" spans="30:32" x14ac:dyDescent="0.55000000000000004">
      <c r="AD234">
        <v>255093.29</v>
      </c>
      <c r="AE234">
        <v>917668.73</v>
      </c>
      <c r="AF234">
        <v>41489</v>
      </c>
    </row>
    <row r="235" spans="30:32" x14ac:dyDescent="0.55000000000000004">
      <c r="AD235">
        <v>1094066.24</v>
      </c>
      <c r="AE235">
        <v>791018.97</v>
      </c>
      <c r="AF235">
        <v>75347</v>
      </c>
    </row>
    <row r="236" spans="30:32" x14ac:dyDescent="0.55000000000000004">
      <c r="AD236">
        <v>1720441.18</v>
      </c>
      <c r="AE236">
        <v>832304.4</v>
      </c>
      <c r="AF236">
        <v>107365</v>
      </c>
    </row>
    <row r="237" spans="30:32" x14ac:dyDescent="0.55000000000000004">
      <c r="AD237">
        <v>1091448.8600000001</v>
      </c>
      <c r="AE237">
        <v>867885.68</v>
      </c>
      <c r="AF237">
        <v>126500</v>
      </c>
    </row>
    <row r="238" spans="30:32" x14ac:dyDescent="0.55000000000000004">
      <c r="AD238">
        <v>627283.79</v>
      </c>
      <c r="AE238">
        <v>840215.43</v>
      </c>
      <c r="AF238">
        <v>112507</v>
      </c>
    </row>
    <row r="239" spans="30:32" x14ac:dyDescent="0.55000000000000004">
      <c r="AD239">
        <v>266267.74</v>
      </c>
      <c r="AE239">
        <v>733533.57</v>
      </c>
      <c r="AF239">
        <v>81073</v>
      </c>
    </row>
    <row r="240" spans="30:32" x14ac:dyDescent="0.55000000000000004">
      <c r="AD240">
        <v>106629.75999999999</v>
      </c>
      <c r="AE240">
        <v>708006.9</v>
      </c>
      <c r="AF240">
        <v>53954</v>
      </c>
    </row>
    <row r="241" spans="30:32" x14ac:dyDescent="0.55000000000000004">
      <c r="AD241">
        <v>54189.04</v>
      </c>
      <c r="AE241">
        <v>597124.62</v>
      </c>
      <c r="AF241">
        <v>28255</v>
      </c>
    </row>
    <row r="242" spans="30:32" x14ac:dyDescent="0.55000000000000004">
      <c r="AD242">
        <v>55897.120000000003</v>
      </c>
      <c r="AE242">
        <v>570018.81999999995</v>
      </c>
      <c r="AF242">
        <v>15296</v>
      </c>
    </row>
    <row r="243" spans="30:32" x14ac:dyDescent="0.55000000000000004">
      <c r="AD243">
        <v>58692.09</v>
      </c>
      <c r="AE243">
        <v>578459.75</v>
      </c>
      <c r="AF243">
        <v>9151</v>
      </c>
    </row>
    <row r="244" spans="30:32" x14ac:dyDescent="0.55000000000000004">
      <c r="AD244">
        <v>59465.18</v>
      </c>
      <c r="AE244">
        <v>739418.4</v>
      </c>
      <c r="AF244">
        <v>14991</v>
      </c>
    </row>
    <row r="245" spans="30:32" x14ac:dyDescent="0.55000000000000004">
      <c r="AD245">
        <v>75978.22</v>
      </c>
      <c r="AE245">
        <v>844617.75</v>
      </c>
      <c r="AF245">
        <v>25411</v>
      </c>
    </row>
    <row r="246" spans="30:32" x14ac:dyDescent="0.55000000000000004">
      <c r="AD246">
        <v>257091.71</v>
      </c>
      <c r="AE246">
        <v>917665.11</v>
      </c>
      <c r="AF246">
        <v>41489</v>
      </c>
    </row>
    <row r="247" spans="30:32" x14ac:dyDescent="0.55000000000000004">
      <c r="AD247">
        <v>1096740.3899999999</v>
      </c>
      <c r="AE247">
        <v>791031.59</v>
      </c>
      <c r="AF247">
        <v>75347</v>
      </c>
    </row>
    <row r="248" spans="30:32" x14ac:dyDescent="0.55000000000000004">
      <c r="AD248">
        <v>1721398.62</v>
      </c>
      <c r="AE248">
        <v>832317.02</v>
      </c>
      <c r="AF248">
        <v>107365</v>
      </c>
    </row>
    <row r="249" spans="30:32" x14ac:dyDescent="0.55000000000000004">
      <c r="AD249">
        <v>1090638.02</v>
      </c>
      <c r="AE249">
        <v>867898.3</v>
      </c>
      <c r="AF249">
        <v>126500</v>
      </c>
    </row>
    <row r="250" spans="30:32" x14ac:dyDescent="0.55000000000000004">
      <c r="AD250">
        <v>627301.14</v>
      </c>
      <c r="AE250">
        <v>840228.05</v>
      </c>
      <c r="AF250">
        <v>112507</v>
      </c>
    </row>
    <row r="251" spans="30:32" x14ac:dyDescent="0.55000000000000004">
      <c r="AD251">
        <v>266782.06</v>
      </c>
      <c r="AE251">
        <v>733546.14</v>
      </c>
      <c r="AF251">
        <v>81073</v>
      </c>
    </row>
    <row r="252" spans="30:32" x14ac:dyDescent="0.55000000000000004">
      <c r="AD252">
        <v>107416.13</v>
      </c>
      <c r="AE252">
        <v>707997.9</v>
      </c>
      <c r="AF252">
        <v>53954</v>
      </c>
    </row>
    <row r="253" spans="30:32" x14ac:dyDescent="0.55000000000000004">
      <c r="AD253">
        <v>55048.84</v>
      </c>
      <c r="AE253">
        <v>597110.22</v>
      </c>
      <c r="AF253">
        <v>28255</v>
      </c>
    </row>
    <row r="254" spans="30:32" x14ac:dyDescent="0.55000000000000004">
      <c r="AD254">
        <v>56688.04</v>
      </c>
      <c r="AE254">
        <v>570009.81999999995</v>
      </c>
      <c r="AF254">
        <v>15296</v>
      </c>
    </row>
    <row r="255" spans="30:32" x14ac:dyDescent="0.55000000000000004">
      <c r="AD255">
        <v>59448.3</v>
      </c>
      <c r="AE255">
        <v>578445.35</v>
      </c>
      <c r="AF255">
        <v>9151</v>
      </c>
    </row>
    <row r="256" spans="30:32" x14ac:dyDescent="0.55000000000000004">
      <c r="AD256">
        <v>60220.69</v>
      </c>
      <c r="AE256">
        <v>739409.39</v>
      </c>
      <c r="AF256">
        <v>14991</v>
      </c>
    </row>
    <row r="257" spans="30:32" x14ac:dyDescent="0.55000000000000004">
      <c r="AD257">
        <v>76819.25</v>
      </c>
      <c r="AE257">
        <v>844614.14</v>
      </c>
      <c r="AF257">
        <v>25411</v>
      </c>
    </row>
    <row r="258" spans="30:32" x14ac:dyDescent="0.55000000000000004">
      <c r="AD258">
        <v>258998.36</v>
      </c>
      <c r="AE258">
        <v>917661.5</v>
      </c>
      <c r="AF258">
        <v>41489</v>
      </c>
    </row>
    <row r="259" spans="30:32" x14ac:dyDescent="0.55000000000000004">
      <c r="AD259">
        <v>1099294.05</v>
      </c>
      <c r="AE259">
        <v>791044.22</v>
      </c>
      <c r="AF259">
        <v>75347</v>
      </c>
    </row>
    <row r="260" spans="30:32" x14ac:dyDescent="0.55000000000000004">
      <c r="AD260">
        <v>1722369.16</v>
      </c>
      <c r="AE260">
        <v>832329.65</v>
      </c>
      <c r="AF260">
        <v>107365</v>
      </c>
    </row>
    <row r="261" spans="30:32" x14ac:dyDescent="0.55000000000000004">
      <c r="AD261">
        <v>1089937.57</v>
      </c>
      <c r="AE261">
        <v>867910.93</v>
      </c>
      <c r="AF261">
        <v>126500</v>
      </c>
    </row>
    <row r="262" spans="30:32" x14ac:dyDescent="0.55000000000000004">
      <c r="AD262">
        <v>627362.01</v>
      </c>
      <c r="AE262">
        <v>840240.68</v>
      </c>
      <c r="AF262">
        <v>112507</v>
      </c>
    </row>
    <row r="263" spans="30:32" x14ac:dyDescent="0.55000000000000004">
      <c r="AD263">
        <v>267290.02</v>
      </c>
      <c r="AE263">
        <v>733558.7</v>
      </c>
      <c r="AF263">
        <v>81073</v>
      </c>
    </row>
    <row r="264" spans="30:32" x14ac:dyDescent="0.55000000000000004">
      <c r="AD264">
        <v>108176.73</v>
      </c>
      <c r="AE264">
        <v>707988.89</v>
      </c>
      <c r="AF264">
        <v>53954</v>
      </c>
    </row>
    <row r="265" spans="30:32" x14ac:dyDescent="0.55000000000000004">
      <c r="AD265">
        <v>55882.94</v>
      </c>
      <c r="AE265">
        <v>597095.81999999995</v>
      </c>
      <c r="AF265">
        <v>28255</v>
      </c>
    </row>
    <row r="266" spans="30:32" x14ac:dyDescent="0.55000000000000004">
      <c r="AD266">
        <v>57453.26</v>
      </c>
      <c r="AE266">
        <v>570000.81000000006</v>
      </c>
      <c r="AF266">
        <v>15296</v>
      </c>
    </row>
    <row r="267" spans="30:32" x14ac:dyDescent="0.55000000000000004">
      <c r="AD267">
        <v>60180.06</v>
      </c>
      <c r="AE267">
        <v>578470.94999999995</v>
      </c>
      <c r="AF267">
        <v>9151</v>
      </c>
    </row>
    <row r="268" spans="30:32" x14ac:dyDescent="0.55000000000000004">
      <c r="AD268">
        <v>60951.74</v>
      </c>
      <c r="AE268">
        <v>739450.38</v>
      </c>
      <c r="AF268">
        <v>14991</v>
      </c>
    </row>
    <row r="269" spans="30:32" x14ac:dyDescent="0.55000000000000004">
      <c r="AD269">
        <v>77635.59</v>
      </c>
      <c r="AE269">
        <v>844670.53</v>
      </c>
      <c r="AF269">
        <v>25411</v>
      </c>
    </row>
    <row r="270" spans="30:32" x14ac:dyDescent="0.55000000000000004">
      <c r="AD270">
        <v>260826.23</v>
      </c>
      <c r="AE270">
        <v>917737.89</v>
      </c>
      <c r="AF270">
        <v>41489</v>
      </c>
    </row>
    <row r="271" spans="30:32" x14ac:dyDescent="0.55000000000000004">
      <c r="AD271">
        <v>1101749.3999999999</v>
      </c>
      <c r="AE271">
        <v>791156.84</v>
      </c>
      <c r="AF271">
        <v>75347</v>
      </c>
    </row>
    <row r="272" spans="30:32" x14ac:dyDescent="0.55000000000000004">
      <c r="AD272">
        <v>1723359.18</v>
      </c>
      <c r="AE272">
        <v>832442.27</v>
      </c>
      <c r="AF272">
        <v>107365</v>
      </c>
    </row>
    <row r="273" spans="30:32" x14ac:dyDescent="0.55000000000000004">
      <c r="AD273">
        <v>1089328.6399999999</v>
      </c>
      <c r="AE273">
        <v>868043.55</v>
      </c>
      <c r="AF273">
        <v>126500</v>
      </c>
    </row>
    <row r="274" spans="30:32" x14ac:dyDescent="0.55000000000000004">
      <c r="AD274">
        <v>627456.55000000005</v>
      </c>
      <c r="AE274">
        <v>840363.3</v>
      </c>
      <c r="AF274">
        <v>112507</v>
      </c>
    </row>
    <row r="275" spans="30:32" x14ac:dyDescent="0.55000000000000004">
      <c r="AD275">
        <v>267790.24</v>
      </c>
      <c r="AE275">
        <v>733671.27</v>
      </c>
      <c r="AF275">
        <v>81073</v>
      </c>
    </row>
    <row r="276" spans="30:32" x14ac:dyDescent="0.55000000000000004">
      <c r="AD276">
        <v>108913.05</v>
      </c>
      <c r="AE276">
        <v>708079.88</v>
      </c>
      <c r="AF276">
        <v>53954</v>
      </c>
    </row>
    <row r="277" spans="30:32" x14ac:dyDescent="0.55000000000000004">
      <c r="AD277">
        <v>56692.69</v>
      </c>
      <c r="AE277">
        <v>597161.42000000004</v>
      </c>
      <c r="AF277">
        <v>28255</v>
      </c>
    </row>
    <row r="278" spans="30:32" x14ac:dyDescent="0.55000000000000004">
      <c r="AD278">
        <v>58194.13</v>
      </c>
      <c r="AE278">
        <v>570051.80000000005</v>
      </c>
      <c r="AF278">
        <v>15296</v>
      </c>
    </row>
    <row r="279" spans="30:32" x14ac:dyDescent="0.55000000000000004">
      <c r="AD279">
        <v>60893.97</v>
      </c>
      <c r="AE279">
        <v>578456.55000000005</v>
      </c>
      <c r="AF279">
        <v>9151</v>
      </c>
    </row>
    <row r="280" spans="30:32" x14ac:dyDescent="0.55000000000000004">
      <c r="AD280">
        <v>61664.95</v>
      </c>
      <c r="AE280">
        <v>739441.37</v>
      </c>
      <c r="AF280">
        <v>14991</v>
      </c>
    </row>
    <row r="281" spans="30:32" x14ac:dyDescent="0.55000000000000004">
      <c r="AD281">
        <v>78434.25</v>
      </c>
      <c r="AE281">
        <v>844666.91</v>
      </c>
      <c r="AF281">
        <v>25411</v>
      </c>
    </row>
    <row r="282" spans="30:32" x14ac:dyDescent="0.55000000000000004">
      <c r="AD282">
        <v>262587.19</v>
      </c>
      <c r="AE282">
        <v>917734.27</v>
      </c>
      <c r="AF282">
        <v>41489</v>
      </c>
    </row>
    <row r="283" spans="30:32" x14ac:dyDescent="0.55000000000000004">
      <c r="AD283">
        <v>1104114.24</v>
      </c>
      <c r="AE283">
        <v>791169.46</v>
      </c>
      <c r="AF283">
        <v>75347</v>
      </c>
    </row>
    <row r="284" spans="30:32" x14ac:dyDescent="0.55000000000000004">
      <c r="AD284">
        <v>1724350.9</v>
      </c>
      <c r="AE284">
        <v>832454.89</v>
      </c>
      <c r="AF284">
        <v>107365</v>
      </c>
    </row>
    <row r="285" spans="30:32" x14ac:dyDescent="0.55000000000000004">
      <c r="AD285">
        <v>1088795.3600000001</v>
      </c>
      <c r="AE285">
        <v>868056.17</v>
      </c>
      <c r="AF285">
        <v>126500</v>
      </c>
    </row>
    <row r="286" spans="30:32" x14ac:dyDescent="0.55000000000000004">
      <c r="AD286">
        <v>627581.04</v>
      </c>
      <c r="AE286">
        <v>840375.92</v>
      </c>
      <c r="AF286">
        <v>112507</v>
      </c>
    </row>
    <row r="287" spans="30:32" x14ac:dyDescent="0.55000000000000004">
      <c r="AD287">
        <v>268285.96999999997</v>
      </c>
      <c r="AE287">
        <v>733683.84</v>
      </c>
      <c r="AF287">
        <v>81073</v>
      </c>
    </row>
    <row r="288" spans="30:32" x14ac:dyDescent="0.55000000000000004">
      <c r="AD288">
        <v>109631.32</v>
      </c>
      <c r="AE288">
        <v>708070.87</v>
      </c>
      <c r="AF288">
        <v>53954</v>
      </c>
    </row>
    <row r="289" spans="30:32" x14ac:dyDescent="0.55000000000000004">
      <c r="AD289">
        <v>57484.5</v>
      </c>
      <c r="AE289">
        <v>597147.02</v>
      </c>
      <c r="AF289">
        <v>28255</v>
      </c>
    </row>
    <row r="290" spans="30:32" x14ac:dyDescent="0.55000000000000004">
      <c r="AD290">
        <v>58917.07</v>
      </c>
      <c r="AE290">
        <v>570042.79</v>
      </c>
      <c r="AF290">
        <v>15296</v>
      </c>
    </row>
    <row r="291" spans="30:32" x14ac:dyDescent="0.55000000000000004">
      <c r="AD291">
        <v>61589.279999999999</v>
      </c>
      <c r="AE291">
        <v>578482.15</v>
      </c>
      <c r="AF291">
        <v>9151</v>
      </c>
    </row>
    <row r="292" spans="30:32" x14ac:dyDescent="0.55000000000000004">
      <c r="AD292">
        <v>62359.55</v>
      </c>
      <c r="AE292">
        <v>739482.37</v>
      </c>
      <c r="AF292">
        <v>14991</v>
      </c>
    </row>
    <row r="293" spans="30:32" x14ac:dyDescent="0.55000000000000004">
      <c r="AD293">
        <v>79214.080000000002</v>
      </c>
      <c r="AE293">
        <v>844723.3</v>
      </c>
      <c r="AF293">
        <v>25411</v>
      </c>
    </row>
    <row r="294" spans="30:32" x14ac:dyDescent="0.55000000000000004">
      <c r="AD294">
        <v>264289.53000000003</v>
      </c>
      <c r="AE294">
        <v>917810.66</v>
      </c>
      <c r="AF294">
        <v>41489</v>
      </c>
    </row>
    <row r="295" spans="30:32" x14ac:dyDescent="0.55000000000000004">
      <c r="AD295">
        <v>1106407.6000000001</v>
      </c>
      <c r="AE295">
        <v>791282.08</v>
      </c>
      <c r="AF295">
        <v>75347</v>
      </c>
    </row>
    <row r="296" spans="30:32" x14ac:dyDescent="0.55000000000000004">
      <c r="AD296">
        <v>1725364.37</v>
      </c>
      <c r="AE296">
        <v>832567.51</v>
      </c>
      <c r="AF296">
        <v>107365</v>
      </c>
    </row>
    <row r="297" spans="30:32" x14ac:dyDescent="0.55000000000000004">
      <c r="AD297">
        <v>1088337</v>
      </c>
      <c r="AE297">
        <v>868188.79</v>
      </c>
      <c r="AF297">
        <v>126500</v>
      </c>
    </row>
    <row r="298" spans="30:32" x14ac:dyDescent="0.55000000000000004">
      <c r="AD298">
        <v>627733.75</v>
      </c>
      <c r="AE298">
        <v>840498.54</v>
      </c>
      <c r="AF298">
        <v>112507</v>
      </c>
    </row>
    <row r="299" spans="30:32" x14ac:dyDescent="0.55000000000000004">
      <c r="AD299">
        <v>268776.31</v>
      </c>
      <c r="AE299">
        <v>733796.4</v>
      </c>
      <c r="AF299">
        <v>81073</v>
      </c>
    </row>
    <row r="300" spans="30:32" x14ac:dyDescent="0.55000000000000004">
      <c r="AD300">
        <v>110331.17</v>
      </c>
      <c r="AE300">
        <v>708161.87</v>
      </c>
      <c r="AF300">
        <v>53954</v>
      </c>
    </row>
    <row r="301" spans="30:32" x14ac:dyDescent="0.55000000000000004">
      <c r="AD301">
        <v>58257.83</v>
      </c>
      <c r="AE301">
        <v>597212.62</v>
      </c>
      <c r="AF301">
        <v>28255</v>
      </c>
    </row>
    <row r="302" spans="30:32" x14ac:dyDescent="0.55000000000000004">
      <c r="AD302">
        <v>59621.51</v>
      </c>
      <c r="AE302">
        <v>570093.79</v>
      </c>
      <c r="AF302">
        <v>15296</v>
      </c>
    </row>
    <row r="303" spans="30:32" x14ac:dyDescent="0.55000000000000004">
      <c r="AD303">
        <v>62272.61</v>
      </c>
      <c r="AE303">
        <v>578467.75</v>
      </c>
      <c r="AF303">
        <v>9151</v>
      </c>
    </row>
    <row r="304" spans="30:32" x14ac:dyDescent="0.55000000000000004">
      <c r="AD304">
        <v>63042.18</v>
      </c>
      <c r="AE304">
        <v>739473.36</v>
      </c>
      <c r="AF304">
        <v>14991</v>
      </c>
    </row>
    <row r="305" spans="30:32" x14ac:dyDescent="0.55000000000000004">
      <c r="AD305">
        <v>79982.11</v>
      </c>
      <c r="AE305">
        <v>844719.69</v>
      </c>
      <c r="AF305">
        <v>25411</v>
      </c>
    </row>
    <row r="306" spans="30:32" x14ac:dyDescent="0.55000000000000004">
      <c r="AD306">
        <v>265938.86</v>
      </c>
      <c r="AE306">
        <v>917807.05</v>
      </c>
      <c r="AF306">
        <v>41489</v>
      </c>
    </row>
    <row r="307" spans="30:32" x14ac:dyDescent="0.55000000000000004">
      <c r="AD307">
        <v>1108629.31</v>
      </c>
      <c r="AE307">
        <v>791294.7</v>
      </c>
      <c r="AF307">
        <v>75347</v>
      </c>
    </row>
    <row r="308" spans="30:32" x14ac:dyDescent="0.55000000000000004">
      <c r="AD308">
        <v>1726426.87</v>
      </c>
      <c r="AE308">
        <v>832580.13</v>
      </c>
      <c r="AF308">
        <v>107365</v>
      </c>
    </row>
    <row r="309" spans="30:32" x14ac:dyDescent="0.55000000000000004">
      <c r="AD309">
        <v>1087976.78</v>
      </c>
      <c r="AE309">
        <v>868201.41</v>
      </c>
      <c r="AF309">
        <v>126500</v>
      </c>
    </row>
    <row r="310" spans="30:32" x14ac:dyDescent="0.55000000000000004">
      <c r="AD310">
        <v>627920.85</v>
      </c>
      <c r="AE310">
        <v>840511.16</v>
      </c>
      <c r="AF310">
        <v>112507</v>
      </c>
    </row>
    <row r="311" spans="30:32" x14ac:dyDescent="0.55000000000000004">
      <c r="AD311">
        <v>269266.08</v>
      </c>
      <c r="AE311">
        <v>733808.97</v>
      </c>
      <c r="AF311">
        <v>81073</v>
      </c>
    </row>
    <row r="312" spans="30:32" x14ac:dyDescent="0.55000000000000004">
      <c r="AD312">
        <v>111018.84</v>
      </c>
      <c r="AE312">
        <v>708152.86</v>
      </c>
      <c r="AF312">
        <v>53954</v>
      </c>
    </row>
    <row r="313" spans="30:32" x14ac:dyDescent="0.55000000000000004">
      <c r="AD313">
        <v>59018.04</v>
      </c>
      <c r="AE313">
        <v>597198.22</v>
      </c>
      <c r="AF313">
        <v>28255</v>
      </c>
    </row>
    <row r="314" spans="30:32" x14ac:dyDescent="0.55000000000000004">
      <c r="AD314">
        <v>60312.85</v>
      </c>
      <c r="AE314">
        <v>570084.78</v>
      </c>
      <c r="AF314">
        <v>15296</v>
      </c>
    </row>
    <row r="315" spans="30:32" x14ac:dyDescent="0.55000000000000004">
      <c r="AD315">
        <v>62941.35</v>
      </c>
      <c r="AE315">
        <v>578453.34</v>
      </c>
      <c r="AF315">
        <v>9151</v>
      </c>
    </row>
    <row r="316" spans="30:32" x14ac:dyDescent="0.55000000000000004">
      <c r="AD316">
        <v>63710.22</v>
      </c>
      <c r="AE316">
        <v>739464.35</v>
      </c>
      <c r="AF316">
        <v>14991</v>
      </c>
    </row>
    <row r="317" spans="30:32" x14ac:dyDescent="0.55000000000000004">
      <c r="AD317">
        <v>80735.31</v>
      </c>
      <c r="AE317">
        <v>844716.07</v>
      </c>
      <c r="AF317">
        <v>25411</v>
      </c>
    </row>
    <row r="318" spans="30:32" x14ac:dyDescent="0.55000000000000004">
      <c r="AD318">
        <v>267543.37</v>
      </c>
      <c r="AE318">
        <v>917803.43</v>
      </c>
      <c r="AF318">
        <v>41489</v>
      </c>
    </row>
    <row r="319" spans="30:32" x14ac:dyDescent="0.55000000000000004">
      <c r="AD319">
        <v>1110797.3899999999</v>
      </c>
      <c r="AE319">
        <v>791307.32</v>
      </c>
      <c r="AF319">
        <v>75347</v>
      </c>
    </row>
    <row r="320" spans="30:32" x14ac:dyDescent="0.55000000000000004">
      <c r="AD320">
        <v>1727509.55</v>
      </c>
      <c r="AE320">
        <v>832592.75</v>
      </c>
      <c r="AF320">
        <v>107365</v>
      </c>
    </row>
    <row r="321" spans="30:32" x14ac:dyDescent="0.55000000000000004">
      <c r="AD321">
        <v>1087676.3</v>
      </c>
      <c r="AE321">
        <v>868214.03</v>
      </c>
      <c r="AF321">
        <v>126500</v>
      </c>
    </row>
    <row r="322" spans="30:32" x14ac:dyDescent="0.55000000000000004">
      <c r="AD322">
        <v>628130.48</v>
      </c>
      <c r="AE322">
        <v>840523.78</v>
      </c>
      <c r="AF322">
        <v>112507</v>
      </c>
    </row>
    <row r="323" spans="30:32" x14ac:dyDescent="0.55000000000000004">
      <c r="AD323">
        <v>269751.65999999997</v>
      </c>
      <c r="AE323">
        <v>733821.54</v>
      </c>
      <c r="AF323">
        <v>81073</v>
      </c>
    </row>
    <row r="324" spans="30:32" x14ac:dyDescent="0.55000000000000004">
      <c r="AD324">
        <v>111692.11</v>
      </c>
      <c r="AE324">
        <v>708143.85</v>
      </c>
      <c r="AF324">
        <v>53954</v>
      </c>
    </row>
    <row r="325" spans="30:32" x14ac:dyDescent="0.55000000000000004">
      <c r="AD325">
        <v>59763.77</v>
      </c>
      <c r="AE325">
        <v>597183.81000000006</v>
      </c>
      <c r="AF325">
        <v>28255</v>
      </c>
    </row>
    <row r="326" spans="30:32" x14ac:dyDescent="0.55000000000000004">
      <c r="AD326">
        <v>60989.7</v>
      </c>
      <c r="AE326">
        <v>570075.77</v>
      </c>
      <c r="AF326">
        <v>15296</v>
      </c>
    </row>
    <row r="327" spans="30:32" x14ac:dyDescent="0.55000000000000004">
      <c r="AD327">
        <v>63598.73</v>
      </c>
      <c r="AE327">
        <v>578478.93999999994</v>
      </c>
      <c r="AF327">
        <v>9151</v>
      </c>
    </row>
    <row r="328" spans="30:32" x14ac:dyDescent="0.55000000000000004">
      <c r="AD328">
        <v>64366.89</v>
      </c>
      <c r="AE328">
        <v>739505.35</v>
      </c>
      <c r="AF328">
        <v>14991</v>
      </c>
    </row>
    <row r="329" spans="30:32" x14ac:dyDescent="0.55000000000000004">
      <c r="AD329">
        <v>81477.119999999995</v>
      </c>
      <c r="AE329">
        <v>844772.46</v>
      </c>
      <c r="AF329">
        <v>25411</v>
      </c>
    </row>
    <row r="330" spans="30:32" x14ac:dyDescent="0.55000000000000004">
      <c r="AD330">
        <v>269108.7</v>
      </c>
      <c r="AE330">
        <v>917879.82</v>
      </c>
      <c r="AF330">
        <v>41489</v>
      </c>
    </row>
    <row r="331" spans="30:32" x14ac:dyDescent="0.55000000000000004">
      <c r="AD331">
        <v>1112914.72</v>
      </c>
      <c r="AE331">
        <v>791419.94</v>
      </c>
      <c r="AF331">
        <v>75347</v>
      </c>
    </row>
    <row r="332" spans="30:32" x14ac:dyDescent="0.55000000000000004">
      <c r="AD332">
        <v>1728599.11</v>
      </c>
      <c r="AE332">
        <v>832705.37</v>
      </c>
      <c r="AF332">
        <v>107365</v>
      </c>
    </row>
    <row r="333" spans="30:32" x14ac:dyDescent="0.55000000000000004">
      <c r="AD333">
        <v>1087422.53</v>
      </c>
      <c r="AE333">
        <v>868346.65</v>
      </c>
      <c r="AF333">
        <v>126500</v>
      </c>
    </row>
    <row r="334" spans="30:32" x14ac:dyDescent="0.55000000000000004">
      <c r="AD334">
        <v>628358.14</v>
      </c>
      <c r="AE334">
        <v>840646.4</v>
      </c>
      <c r="AF334">
        <v>112507</v>
      </c>
    </row>
    <row r="335" spans="30:32" x14ac:dyDescent="0.55000000000000004">
      <c r="AD335">
        <v>270234.09999999998</v>
      </c>
      <c r="AE335">
        <v>733934.1</v>
      </c>
      <c r="AF335">
        <v>81073</v>
      </c>
    </row>
    <row r="336" spans="30:32" x14ac:dyDescent="0.55000000000000004">
      <c r="AD336">
        <v>112354</v>
      </c>
      <c r="AE336">
        <v>708234.85</v>
      </c>
      <c r="AF336">
        <v>53954</v>
      </c>
    </row>
    <row r="337" spans="30:32" x14ac:dyDescent="0.55000000000000004">
      <c r="AD337">
        <v>60498.15</v>
      </c>
      <c r="AE337">
        <v>597249.41</v>
      </c>
      <c r="AF337">
        <v>28255</v>
      </c>
    </row>
    <row r="338" spans="30:32" x14ac:dyDescent="0.55000000000000004">
      <c r="AD338">
        <v>61655.199999999997</v>
      </c>
      <c r="AE338">
        <v>570126.77</v>
      </c>
      <c r="AF338">
        <v>15296</v>
      </c>
    </row>
    <row r="339" spans="30:32" x14ac:dyDescent="0.55000000000000004">
      <c r="AD339">
        <v>64247.74</v>
      </c>
      <c r="AE339">
        <v>578464.54</v>
      </c>
      <c r="AF339">
        <v>9151</v>
      </c>
    </row>
    <row r="340" spans="30:32" x14ac:dyDescent="0.55000000000000004">
      <c r="AD340">
        <v>65015.199999999997</v>
      </c>
      <c r="AE340">
        <v>739496.34</v>
      </c>
      <c r="AF340">
        <v>14991</v>
      </c>
    </row>
    <row r="341" spans="30:32" x14ac:dyDescent="0.55000000000000004">
      <c r="AD341">
        <v>82210.740000000005</v>
      </c>
      <c r="AE341">
        <v>844768.84</v>
      </c>
      <c r="AF341">
        <v>25411</v>
      </c>
    </row>
    <row r="342" spans="30:32" x14ac:dyDescent="0.55000000000000004">
      <c r="AD342">
        <v>270639.75</v>
      </c>
      <c r="AE342">
        <v>917876.2</v>
      </c>
      <c r="AF342">
        <v>41489</v>
      </c>
    </row>
    <row r="343" spans="30:32" x14ac:dyDescent="0.55000000000000004">
      <c r="AD343">
        <v>1114983.08</v>
      </c>
      <c r="AE343">
        <v>791432.56</v>
      </c>
      <c r="AF343">
        <v>75347</v>
      </c>
    </row>
    <row r="344" spans="30:32" x14ac:dyDescent="0.55000000000000004">
      <c r="AD344">
        <v>1729682.04</v>
      </c>
      <c r="AE344">
        <v>832717.99</v>
      </c>
      <c r="AF344">
        <v>107365</v>
      </c>
    </row>
    <row r="345" spans="30:32" x14ac:dyDescent="0.55000000000000004">
      <c r="AD345">
        <v>1087202.8700000001</v>
      </c>
      <c r="AE345">
        <v>868359.27</v>
      </c>
      <c r="AF345">
        <v>126500</v>
      </c>
    </row>
    <row r="346" spans="30:32" x14ac:dyDescent="0.55000000000000004">
      <c r="AD346">
        <v>628599.41</v>
      </c>
      <c r="AE346">
        <v>840659.02</v>
      </c>
      <c r="AF346">
        <v>112507</v>
      </c>
    </row>
    <row r="347" spans="30:32" x14ac:dyDescent="0.55000000000000004">
      <c r="AD347">
        <v>270714.34999999998</v>
      </c>
      <c r="AE347">
        <v>733946.67</v>
      </c>
      <c r="AF347">
        <v>81073</v>
      </c>
    </row>
    <row r="348" spans="30:32" x14ac:dyDescent="0.55000000000000004">
      <c r="AD348">
        <v>113007.33</v>
      </c>
      <c r="AE348">
        <v>708225.84</v>
      </c>
      <c r="AF348">
        <v>53954</v>
      </c>
    </row>
    <row r="349" spans="30:32" x14ac:dyDescent="0.55000000000000004">
      <c r="AD349">
        <v>61224.07</v>
      </c>
      <c r="AE349">
        <v>597235.01</v>
      </c>
      <c r="AF349">
        <v>28255</v>
      </c>
    </row>
    <row r="350" spans="30:32" x14ac:dyDescent="0.55000000000000004">
      <c r="AD350">
        <v>62312.24</v>
      </c>
      <c r="AE350">
        <v>570117.76</v>
      </c>
      <c r="AF350">
        <v>15296</v>
      </c>
    </row>
    <row r="351" spans="30:32" x14ac:dyDescent="0.55000000000000004">
      <c r="AD351">
        <v>64885.88</v>
      </c>
      <c r="AE351">
        <v>578490.14</v>
      </c>
      <c r="AF351">
        <v>9151</v>
      </c>
    </row>
    <row r="352" spans="30:32" x14ac:dyDescent="0.55000000000000004">
      <c r="AD352">
        <v>65652.63</v>
      </c>
      <c r="AE352">
        <v>739537.33</v>
      </c>
      <c r="AF352">
        <v>14991</v>
      </c>
    </row>
    <row r="353" spans="30:32" x14ac:dyDescent="0.55000000000000004">
      <c r="AD353">
        <v>82933.210000000006</v>
      </c>
      <c r="AE353">
        <v>844825.23</v>
      </c>
      <c r="AF353">
        <v>25411</v>
      </c>
    </row>
    <row r="354" spans="30:32" x14ac:dyDescent="0.55000000000000004">
      <c r="AD354">
        <v>272139.46999999997</v>
      </c>
      <c r="AE354">
        <v>917952.59</v>
      </c>
      <c r="AF354">
        <v>41489</v>
      </c>
    </row>
    <row r="355" spans="30:32" x14ac:dyDescent="0.55000000000000004">
      <c r="AD355">
        <v>1117015.1100000001</v>
      </c>
      <c r="AE355">
        <v>791545.18</v>
      </c>
      <c r="AF355">
        <v>75347</v>
      </c>
    </row>
    <row r="356" spans="30:32" x14ac:dyDescent="0.55000000000000004">
      <c r="AD356">
        <v>1730780.1599999999</v>
      </c>
      <c r="AE356">
        <v>832830.61</v>
      </c>
      <c r="AF356">
        <v>107365</v>
      </c>
    </row>
    <row r="357" spans="30:32" x14ac:dyDescent="0.55000000000000004">
      <c r="AD357">
        <v>1087022.75</v>
      </c>
      <c r="AE357">
        <v>868491.89</v>
      </c>
      <c r="AF357">
        <v>126500</v>
      </c>
    </row>
    <row r="358" spans="30:32" x14ac:dyDescent="0.55000000000000004">
      <c r="AD358">
        <v>628854.74</v>
      </c>
      <c r="AE358">
        <v>840781.64</v>
      </c>
      <c r="AF358">
        <v>112507</v>
      </c>
    </row>
    <row r="359" spans="30:32" x14ac:dyDescent="0.55000000000000004">
      <c r="AD359">
        <v>271190.88</v>
      </c>
      <c r="AE359">
        <v>734059.24</v>
      </c>
      <c r="AF359">
        <v>81073</v>
      </c>
    </row>
    <row r="360" spans="30:32" x14ac:dyDescent="0.55000000000000004">
      <c r="AD360">
        <v>113649.98</v>
      </c>
      <c r="AE360">
        <v>708316.83</v>
      </c>
      <c r="AF360">
        <v>53954</v>
      </c>
    </row>
    <row r="361" spans="30:32" x14ac:dyDescent="0.55000000000000004">
      <c r="AD361">
        <v>61939.24</v>
      </c>
      <c r="AE361">
        <v>597300.61</v>
      </c>
      <c r="AF361">
        <v>28255</v>
      </c>
    </row>
    <row r="362" spans="30:32" x14ac:dyDescent="0.55000000000000004">
      <c r="AD362">
        <v>62958.53</v>
      </c>
      <c r="AE362">
        <v>570168.75</v>
      </c>
      <c r="AF362">
        <v>15296</v>
      </c>
    </row>
    <row r="363" spans="30:32" x14ac:dyDescent="0.55000000000000004">
      <c r="AD363">
        <v>65327.8</v>
      </c>
      <c r="AE363">
        <v>578483.5</v>
      </c>
      <c r="AF363">
        <v>9151</v>
      </c>
    </row>
    <row r="364" spans="30:32" x14ac:dyDescent="0.55000000000000004">
      <c r="AD364">
        <v>66093.039999999994</v>
      </c>
      <c r="AE364">
        <v>739533.18</v>
      </c>
      <c r="AF364">
        <v>14991</v>
      </c>
    </row>
    <row r="365" spans="30:32" x14ac:dyDescent="0.55000000000000004">
      <c r="AD365">
        <v>83355.64</v>
      </c>
      <c r="AE365">
        <v>844823.56</v>
      </c>
      <c r="AF365">
        <v>25411</v>
      </c>
    </row>
    <row r="366" spans="30:32" x14ac:dyDescent="0.55000000000000004">
      <c r="AD366">
        <v>272538.03000000003</v>
      </c>
      <c r="AE366">
        <v>917950.92</v>
      </c>
      <c r="AF366">
        <v>41489</v>
      </c>
    </row>
    <row r="367" spans="30:32" x14ac:dyDescent="0.55000000000000004">
      <c r="AD367">
        <v>1116604.94</v>
      </c>
      <c r="AE367">
        <v>791551</v>
      </c>
      <c r="AF367">
        <v>75347</v>
      </c>
    </row>
    <row r="368" spans="30:32" x14ac:dyDescent="0.55000000000000004">
      <c r="AD368">
        <v>1729869.1</v>
      </c>
      <c r="AE368">
        <v>832836.43</v>
      </c>
      <c r="AF368">
        <v>107365</v>
      </c>
    </row>
    <row r="369" spans="30:32" x14ac:dyDescent="0.55000000000000004">
      <c r="AD369">
        <v>1086341.48</v>
      </c>
      <c r="AE369">
        <v>868497.71</v>
      </c>
      <c r="AF369">
        <v>126500</v>
      </c>
    </row>
    <row r="370" spans="30:32" x14ac:dyDescent="0.55000000000000004">
      <c r="AD370">
        <v>628668.9</v>
      </c>
      <c r="AE370">
        <v>840787.46</v>
      </c>
      <c r="AF370">
        <v>112507</v>
      </c>
    </row>
    <row r="371" spans="30:32" x14ac:dyDescent="0.55000000000000004">
      <c r="AD371">
        <v>271481.53999999998</v>
      </c>
      <c r="AE371">
        <v>734065.04</v>
      </c>
      <c r="AF371">
        <v>81073</v>
      </c>
    </row>
    <row r="372" spans="30:32" x14ac:dyDescent="0.55000000000000004">
      <c r="AD372">
        <v>114123.63</v>
      </c>
      <c r="AE372">
        <v>708312.68</v>
      </c>
      <c r="AF372">
        <v>53954</v>
      </c>
    </row>
    <row r="373" spans="30:32" x14ac:dyDescent="0.55000000000000004">
      <c r="AD373">
        <v>62405.09</v>
      </c>
      <c r="AE373">
        <v>597293.97</v>
      </c>
      <c r="AF373">
        <v>28255</v>
      </c>
    </row>
    <row r="374" spans="30:32" x14ac:dyDescent="0.55000000000000004">
      <c r="AD374">
        <v>63419.31</v>
      </c>
      <c r="AE374">
        <v>570164.6</v>
      </c>
      <c r="AF374">
        <v>15296</v>
      </c>
    </row>
    <row r="375" spans="30:32" x14ac:dyDescent="0.55000000000000004">
      <c r="AD375">
        <v>65769.94</v>
      </c>
      <c r="AE375">
        <v>578476.85</v>
      </c>
      <c r="AF375">
        <v>9151</v>
      </c>
    </row>
    <row r="376" spans="30:32" x14ac:dyDescent="0.55000000000000004">
      <c r="AD376">
        <v>66533.67</v>
      </c>
      <c r="AE376">
        <v>739529.02</v>
      </c>
      <c r="AF376">
        <v>14991</v>
      </c>
    </row>
    <row r="377" spans="30:32" x14ac:dyDescent="0.55000000000000004">
      <c r="AD377">
        <v>83778.3</v>
      </c>
      <c r="AE377">
        <v>844821.9</v>
      </c>
      <c r="AF377">
        <v>25411</v>
      </c>
    </row>
    <row r="378" spans="30:32" x14ac:dyDescent="0.55000000000000004">
      <c r="AD378">
        <v>272936.15000000002</v>
      </c>
      <c r="AE378">
        <v>917949.26</v>
      </c>
      <c r="AF378">
        <v>41489</v>
      </c>
    </row>
    <row r="379" spans="30:32" x14ac:dyDescent="0.55000000000000004">
      <c r="AD379">
        <v>1116194.57</v>
      </c>
      <c r="AE379">
        <v>791556.83</v>
      </c>
      <c r="AF379">
        <v>75347</v>
      </c>
    </row>
    <row r="380" spans="30:32" x14ac:dyDescent="0.55000000000000004">
      <c r="AD380">
        <v>1728965.86</v>
      </c>
      <c r="AE380">
        <v>832842.26</v>
      </c>
      <c r="AF380">
        <v>107365</v>
      </c>
    </row>
    <row r="381" spans="30:32" x14ac:dyDescent="0.55000000000000004">
      <c r="AD381">
        <v>1085666.8400000001</v>
      </c>
      <c r="AE381">
        <v>868503.54</v>
      </c>
      <c r="AF381">
        <v>126500</v>
      </c>
    </row>
    <row r="382" spans="30:32" x14ac:dyDescent="0.55000000000000004">
      <c r="AD382">
        <v>628485.11</v>
      </c>
      <c r="AE382">
        <v>840793.29</v>
      </c>
      <c r="AF382">
        <v>112507</v>
      </c>
    </row>
    <row r="383" spans="30:32" x14ac:dyDescent="0.55000000000000004">
      <c r="AD383">
        <v>271772.78000000003</v>
      </c>
      <c r="AE383">
        <v>734070.84</v>
      </c>
      <c r="AF383">
        <v>81073</v>
      </c>
    </row>
    <row r="384" spans="30:32" x14ac:dyDescent="0.55000000000000004">
      <c r="AD384">
        <v>114597.5</v>
      </c>
      <c r="AE384">
        <v>708308.52</v>
      </c>
      <c r="AF384">
        <v>53954</v>
      </c>
    </row>
    <row r="385" spans="30:32" x14ac:dyDescent="0.55000000000000004">
      <c r="AD385">
        <v>62871</v>
      </c>
      <c r="AE385">
        <v>597287.31999999995</v>
      </c>
      <c r="AF385">
        <v>28255</v>
      </c>
    </row>
    <row r="386" spans="30:32" x14ac:dyDescent="0.55000000000000004">
      <c r="AD386">
        <v>63880.14</v>
      </c>
      <c r="AE386">
        <v>570160.43999999994</v>
      </c>
      <c r="AF386">
        <v>15296</v>
      </c>
    </row>
    <row r="387" spans="30:32" x14ac:dyDescent="0.55000000000000004">
      <c r="AD387">
        <v>66212.539999999994</v>
      </c>
      <c r="AE387">
        <v>578510.21</v>
      </c>
      <c r="AF387">
        <v>9151</v>
      </c>
    </row>
    <row r="388" spans="30:32" x14ac:dyDescent="0.55000000000000004">
      <c r="AD388">
        <v>66974.75</v>
      </c>
      <c r="AE388">
        <v>739574.86</v>
      </c>
      <c r="AF388">
        <v>14991</v>
      </c>
    </row>
    <row r="389" spans="30:32" x14ac:dyDescent="0.55000000000000004">
      <c r="AD389">
        <v>84201.45</v>
      </c>
      <c r="AE389">
        <v>844880.23</v>
      </c>
      <c r="AF389">
        <v>25411</v>
      </c>
    </row>
    <row r="390" spans="30:32" x14ac:dyDescent="0.55000000000000004">
      <c r="AD390">
        <v>273332.88</v>
      </c>
      <c r="AE390">
        <v>918027.59</v>
      </c>
      <c r="AF390">
        <v>41489</v>
      </c>
    </row>
    <row r="391" spans="30:32" x14ac:dyDescent="0.55000000000000004">
      <c r="AD391">
        <v>1115782.6299999999</v>
      </c>
      <c r="AE391">
        <v>791662.65</v>
      </c>
      <c r="AF391">
        <v>75347</v>
      </c>
    </row>
    <row r="392" spans="30:32" x14ac:dyDescent="0.55000000000000004">
      <c r="AD392">
        <v>1728081.68</v>
      </c>
      <c r="AE392">
        <v>832948.08</v>
      </c>
      <c r="AF392">
        <v>107365</v>
      </c>
    </row>
    <row r="393" spans="30:32" x14ac:dyDescent="0.55000000000000004">
      <c r="AD393">
        <v>1085009.18</v>
      </c>
      <c r="AE393">
        <v>868629.36</v>
      </c>
      <c r="AF393">
        <v>126500</v>
      </c>
    </row>
    <row r="394" spans="30:32" x14ac:dyDescent="0.55000000000000004">
      <c r="AD394">
        <v>628306.54</v>
      </c>
      <c r="AE394">
        <v>840909.11</v>
      </c>
      <c r="AF394">
        <v>112507</v>
      </c>
    </row>
    <row r="395" spans="30:32" x14ac:dyDescent="0.55000000000000004">
      <c r="AD395">
        <v>272065.33</v>
      </c>
      <c r="AE395">
        <v>734176.63</v>
      </c>
      <c r="AF395">
        <v>81073</v>
      </c>
    </row>
    <row r="396" spans="30:32" x14ac:dyDescent="0.55000000000000004">
      <c r="AD396">
        <v>115071.82</v>
      </c>
      <c r="AE396">
        <v>708404.36</v>
      </c>
      <c r="AF396">
        <v>53954</v>
      </c>
    </row>
    <row r="397" spans="30:32" x14ac:dyDescent="0.55000000000000004">
      <c r="AD397">
        <v>63336.98</v>
      </c>
      <c r="AE397">
        <v>597360.68000000005</v>
      </c>
      <c r="AF397">
        <v>28255</v>
      </c>
    </row>
    <row r="398" spans="30:32" x14ac:dyDescent="0.55000000000000004">
      <c r="AD398">
        <v>64341.04</v>
      </c>
      <c r="AE398">
        <v>570216.28</v>
      </c>
      <c r="AF398">
        <v>15296</v>
      </c>
    </row>
    <row r="399" spans="30:32" x14ac:dyDescent="0.55000000000000004">
      <c r="AD399">
        <v>66655.199999999997</v>
      </c>
      <c r="AE399">
        <v>578503.56000000006</v>
      </c>
      <c r="AF399">
        <v>9151</v>
      </c>
    </row>
    <row r="400" spans="30:32" x14ac:dyDescent="0.55000000000000004">
      <c r="AD400">
        <v>67415.89</v>
      </c>
      <c r="AE400">
        <v>739570.71</v>
      </c>
      <c r="AF400">
        <v>14991</v>
      </c>
    </row>
    <row r="401" spans="30:32" x14ac:dyDescent="0.55000000000000004">
      <c r="AD401">
        <v>84624.69</v>
      </c>
      <c r="AE401">
        <v>844878.56</v>
      </c>
      <c r="AF401">
        <v>25411</v>
      </c>
    </row>
    <row r="402" spans="30:32" x14ac:dyDescent="0.55000000000000004">
      <c r="AD402">
        <v>273729.76</v>
      </c>
      <c r="AE402">
        <v>918025.92</v>
      </c>
      <c r="AF402">
        <v>41489</v>
      </c>
    </row>
    <row r="403" spans="30:32" x14ac:dyDescent="0.55000000000000004">
      <c r="AD403">
        <v>1115371.3899999999</v>
      </c>
      <c r="AE403">
        <v>791668.48</v>
      </c>
      <c r="AF403">
        <v>75347</v>
      </c>
    </row>
    <row r="404" spans="30:32" x14ac:dyDescent="0.55000000000000004">
      <c r="AD404">
        <v>1727198.5</v>
      </c>
      <c r="AE404">
        <v>832953.91</v>
      </c>
      <c r="AF404">
        <v>107365</v>
      </c>
    </row>
    <row r="405" spans="30:32" x14ac:dyDescent="0.55000000000000004">
      <c r="AD405">
        <v>1084351.96</v>
      </c>
      <c r="AE405">
        <v>868635.19</v>
      </c>
      <c r="AF405">
        <v>126500</v>
      </c>
    </row>
    <row r="406" spans="30:32" x14ac:dyDescent="0.55000000000000004">
      <c r="AD406">
        <v>628128.19999999995</v>
      </c>
      <c r="AE406">
        <v>840914.94</v>
      </c>
      <c r="AF406">
        <v>112507</v>
      </c>
    </row>
    <row r="407" spans="30:32" x14ac:dyDescent="0.55000000000000004">
      <c r="AD407">
        <v>272358.03999999998</v>
      </c>
      <c r="AE407">
        <v>734182.43</v>
      </c>
      <c r="AF407">
        <v>81073</v>
      </c>
    </row>
    <row r="408" spans="30:32" x14ac:dyDescent="0.55000000000000004">
      <c r="AD408">
        <v>115546.2</v>
      </c>
      <c r="AE408">
        <v>708400.21</v>
      </c>
      <c r="AF408">
        <v>53954</v>
      </c>
    </row>
    <row r="409" spans="30:32" x14ac:dyDescent="0.55000000000000004">
      <c r="AD409">
        <v>63803.01</v>
      </c>
      <c r="AE409">
        <v>597354.03</v>
      </c>
      <c r="AF409">
        <v>28255</v>
      </c>
    </row>
    <row r="410" spans="30:32" x14ac:dyDescent="0.55000000000000004">
      <c r="AD410">
        <v>64802</v>
      </c>
      <c r="AE410">
        <v>570212.13</v>
      </c>
      <c r="AF410">
        <v>15296</v>
      </c>
    </row>
    <row r="411" spans="30:32" x14ac:dyDescent="0.55000000000000004">
      <c r="AD411">
        <v>67097.919999999998</v>
      </c>
      <c r="AE411">
        <v>578496.92000000004</v>
      </c>
      <c r="AF411">
        <v>9151</v>
      </c>
    </row>
    <row r="412" spans="30:32" x14ac:dyDescent="0.55000000000000004">
      <c r="AD412">
        <v>67857.11</v>
      </c>
      <c r="AE412">
        <v>739566.55</v>
      </c>
      <c r="AF412">
        <v>14991</v>
      </c>
    </row>
    <row r="413" spans="30:32" x14ac:dyDescent="0.55000000000000004">
      <c r="AD413">
        <v>85048.02</v>
      </c>
      <c r="AE413">
        <v>844876.89</v>
      </c>
      <c r="AF413">
        <v>25411</v>
      </c>
    </row>
    <row r="414" spans="30:32" x14ac:dyDescent="0.55000000000000004">
      <c r="AD414">
        <v>274126.78999999998</v>
      </c>
      <c r="AE414">
        <v>918024.25</v>
      </c>
      <c r="AF414">
        <v>41489</v>
      </c>
    </row>
    <row r="415" spans="30:32" x14ac:dyDescent="0.55000000000000004">
      <c r="AD415">
        <v>1114960.8700000001</v>
      </c>
      <c r="AE415">
        <v>791674.3</v>
      </c>
      <c r="AF415">
        <v>75347</v>
      </c>
    </row>
    <row r="416" spans="30:32" x14ac:dyDescent="0.55000000000000004">
      <c r="AD416">
        <v>1726316.32</v>
      </c>
      <c r="AE416">
        <v>832959.73</v>
      </c>
      <c r="AF416">
        <v>107365</v>
      </c>
    </row>
    <row r="417" spans="30:32" x14ac:dyDescent="0.55000000000000004">
      <c r="AD417">
        <v>1083695.19</v>
      </c>
      <c r="AE417">
        <v>868641.01</v>
      </c>
      <c r="AF417">
        <v>126500</v>
      </c>
    </row>
    <row r="418" spans="30:32" x14ac:dyDescent="0.55000000000000004">
      <c r="AD418">
        <v>627950.09</v>
      </c>
      <c r="AE418">
        <v>840920.76</v>
      </c>
      <c r="AF418">
        <v>112507</v>
      </c>
    </row>
    <row r="419" spans="30:32" x14ac:dyDescent="0.55000000000000004">
      <c r="AD419">
        <v>272650.90000000002</v>
      </c>
      <c r="AE419">
        <v>734188.23</v>
      </c>
      <c r="AF419">
        <v>81073</v>
      </c>
    </row>
    <row r="420" spans="30:32" x14ac:dyDescent="0.55000000000000004">
      <c r="AD420">
        <v>116020.65</v>
      </c>
      <c r="AE420">
        <v>708396.05</v>
      </c>
      <c r="AF420">
        <v>53954</v>
      </c>
    </row>
    <row r="421" spans="30:32" x14ac:dyDescent="0.55000000000000004">
      <c r="AD421">
        <v>64269.1</v>
      </c>
      <c r="AE421">
        <v>597347.39</v>
      </c>
      <c r="AF421">
        <v>28255</v>
      </c>
    </row>
    <row r="422" spans="30:32" x14ac:dyDescent="0.55000000000000004">
      <c r="AD422">
        <v>65263.01</v>
      </c>
      <c r="AE422">
        <v>570207.97</v>
      </c>
      <c r="AF422">
        <v>15296</v>
      </c>
    </row>
    <row r="423" spans="30:32" x14ac:dyDescent="0.55000000000000004">
      <c r="AD423">
        <v>67541.02</v>
      </c>
      <c r="AE423">
        <v>578530.27</v>
      </c>
      <c r="AF423">
        <v>9151</v>
      </c>
    </row>
    <row r="424" spans="30:32" x14ac:dyDescent="0.55000000000000004">
      <c r="AD424">
        <v>68298.69</v>
      </c>
      <c r="AE424">
        <v>739612.39</v>
      </c>
      <c r="AF424">
        <v>14991</v>
      </c>
    </row>
    <row r="425" spans="30:32" x14ac:dyDescent="0.55000000000000004">
      <c r="AD425">
        <v>85471.75</v>
      </c>
      <c r="AE425">
        <v>844935.22</v>
      </c>
      <c r="AF425">
        <v>25411</v>
      </c>
    </row>
    <row r="426" spans="30:32" x14ac:dyDescent="0.55000000000000004">
      <c r="AD426">
        <v>274523.92</v>
      </c>
      <c r="AE426">
        <v>918102.58</v>
      </c>
      <c r="AF426">
        <v>41489</v>
      </c>
    </row>
    <row r="427" spans="30:32" x14ac:dyDescent="0.55000000000000004">
      <c r="AD427">
        <v>1114552.74</v>
      </c>
      <c r="AE427">
        <v>791780.13</v>
      </c>
      <c r="AF427">
        <v>75347</v>
      </c>
    </row>
    <row r="428" spans="30:32" x14ac:dyDescent="0.55000000000000004">
      <c r="AD428">
        <v>1725453.93</v>
      </c>
      <c r="AE428">
        <v>833065.56</v>
      </c>
      <c r="AF428">
        <v>107365</v>
      </c>
    </row>
    <row r="429" spans="30:32" x14ac:dyDescent="0.55000000000000004">
      <c r="AD429">
        <v>1083054.1000000001</v>
      </c>
      <c r="AE429">
        <v>868766.84</v>
      </c>
      <c r="AF429">
        <v>126500</v>
      </c>
    </row>
    <row r="430" spans="30:32" x14ac:dyDescent="0.55000000000000004">
      <c r="AD430">
        <v>627777.14</v>
      </c>
      <c r="AE430">
        <v>841036.59</v>
      </c>
      <c r="AF430">
        <v>112507</v>
      </c>
    </row>
    <row r="431" spans="30:32" x14ac:dyDescent="0.55000000000000004">
      <c r="AD431">
        <v>272944.84999999998</v>
      </c>
      <c r="AE431">
        <v>734294.03</v>
      </c>
      <c r="AF431">
        <v>81073</v>
      </c>
    </row>
    <row r="432" spans="30:32" x14ac:dyDescent="0.55000000000000004">
      <c r="AD432">
        <v>116495.47</v>
      </c>
      <c r="AE432">
        <v>708491.89</v>
      </c>
      <c r="AF432">
        <v>53954</v>
      </c>
    </row>
    <row r="433" spans="30:32" x14ac:dyDescent="0.55000000000000004">
      <c r="AD433">
        <v>64735.26</v>
      </c>
      <c r="AE433">
        <v>597420.74</v>
      </c>
      <c r="AF433">
        <v>28255</v>
      </c>
    </row>
    <row r="434" spans="30:32" x14ac:dyDescent="0.55000000000000004">
      <c r="AD434">
        <v>65724.09</v>
      </c>
      <c r="AE434">
        <v>570263.81000000006</v>
      </c>
      <c r="AF434">
        <v>15296</v>
      </c>
    </row>
    <row r="435" spans="30:32" x14ac:dyDescent="0.55000000000000004">
      <c r="AD435">
        <v>67984.37</v>
      </c>
      <c r="AE435">
        <v>578563.62</v>
      </c>
      <c r="AF435">
        <v>9151</v>
      </c>
    </row>
    <row r="436" spans="30:32" x14ac:dyDescent="0.55000000000000004">
      <c r="AD436">
        <v>68740.53</v>
      </c>
      <c r="AE436">
        <v>739658.23999999999</v>
      </c>
      <c r="AF436">
        <v>14991</v>
      </c>
    </row>
    <row r="437" spans="30:32" x14ac:dyDescent="0.55000000000000004">
      <c r="AD437">
        <v>85895.76</v>
      </c>
      <c r="AE437">
        <v>844993.56</v>
      </c>
      <c r="AF437">
        <v>25411</v>
      </c>
    </row>
    <row r="438" spans="30:32" x14ac:dyDescent="0.55000000000000004">
      <c r="AD438">
        <v>274920.43</v>
      </c>
      <c r="AE438">
        <v>918180.92</v>
      </c>
      <c r="AF438">
        <v>41489</v>
      </c>
    </row>
    <row r="439" spans="30:32" x14ac:dyDescent="0.55000000000000004">
      <c r="AD439">
        <v>1114144.1100000001</v>
      </c>
      <c r="AE439">
        <v>791885.95</v>
      </c>
      <c r="AF439">
        <v>75347</v>
      </c>
    </row>
    <row r="440" spans="30:32" x14ac:dyDescent="0.55000000000000004">
      <c r="AD440">
        <v>1724601.15</v>
      </c>
      <c r="AE440">
        <v>833171.38</v>
      </c>
      <c r="AF440">
        <v>107365</v>
      </c>
    </row>
    <row r="441" spans="30:32" x14ac:dyDescent="0.55000000000000004">
      <c r="AD441">
        <v>1082421.25</v>
      </c>
      <c r="AE441">
        <v>868892.66</v>
      </c>
      <c r="AF441">
        <v>126500</v>
      </c>
    </row>
    <row r="442" spans="30:32" x14ac:dyDescent="0.55000000000000004">
      <c r="AD442">
        <v>627606.68999999994</v>
      </c>
      <c r="AE442">
        <v>841152.41</v>
      </c>
      <c r="AF442">
        <v>112507</v>
      </c>
    </row>
    <row r="443" spans="30:32" x14ac:dyDescent="0.55000000000000004">
      <c r="AD443">
        <v>273239.49</v>
      </c>
      <c r="AE443">
        <v>734399.83</v>
      </c>
      <c r="AF443">
        <v>81073</v>
      </c>
    </row>
    <row r="444" spans="30:32" x14ac:dyDescent="0.55000000000000004">
      <c r="AD444">
        <v>116970.55</v>
      </c>
      <c r="AE444">
        <v>708587.74</v>
      </c>
      <c r="AF444">
        <v>53954</v>
      </c>
    </row>
    <row r="445" spans="30:32" x14ac:dyDescent="0.55000000000000004">
      <c r="AD445">
        <v>65201.47</v>
      </c>
      <c r="AE445">
        <v>597494.09</v>
      </c>
      <c r="AF445">
        <v>28255</v>
      </c>
    </row>
    <row r="446" spans="30:32" x14ac:dyDescent="0.55000000000000004">
      <c r="AD446">
        <v>66185.22</v>
      </c>
      <c r="AE446">
        <v>570319.66</v>
      </c>
      <c r="AF446">
        <v>15296</v>
      </c>
    </row>
    <row r="447" spans="30:32" x14ac:dyDescent="0.55000000000000004">
      <c r="AD447">
        <v>68427.89</v>
      </c>
      <c r="AE447">
        <v>578596.98</v>
      </c>
      <c r="AF447">
        <v>9151</v>
      </c>
    </row>
    <row r="448" spans="30:32" x14ac:dyDescent="0.55000000000000004">
      <c r="AD448">
        <v>69182.53</v>
      </c>
      <c r="AE448">
        <v>739704.08</v>
      </c>
      <c r="AF448">
        <v>14991</v>
      </c>
    </row>
    <row r="449" spans="30:32" x14ac:dyDescent="0.55000000000000004">
      <c r="AD449">
        <v>86319.97</v>
      </c>
      <c r="AE449">
        <v>845051.89</v>
      </c>
      <c r="AF449">
        <v>25411</v>
      </c>
    </row>
    <row r="450" spans="30:32" x14ac:dyDescent="0.55000000000000004">
      <c r="AD450">
        <v>275316.69</v>
      </c>
      <c r="AE450">
        <v>918259.25</v>
      </c>
      <c r="AF450">
        <v>41489</v>
      </c>
    </row>
    <row r="451" spans="30:32" x14ac:dyDescent="0.55000000000000004">
      <c r="AD451">
        <v>1113735.5900000001</v>
      </c>
      <c r="AE451">
        <v>791991.77</v>
      </c>
      <c r="AF451">
        <v>75347</v>
      </c>
    </row>
    <row r="452" spans="30:32" x14ac:dyDescent="0.55000000000000004">
      <c r="AD452">
        <v>1723754.05</v>
      </c>
      <c r="AE452">
        <v>833277.2</v>
      </c>
      <c r="AF452">
        <v>107365</v>
      </c>
    </row>
    <row r="453" spans="30:32" x14ac:dyDescent="0.55000000000000004">
      <c r="AD453">
        <v>1081793.1299999999</v>
      </c>
      <c r="AE453">
        <v>869018.48</v>
      </c>
      <c r="AF453">
        <v>126500</v>
      </c>
    </row>
    <row r="454" spans="30:32" x14ac:dyDescent="0.55000000000000004">
      <c r="AD454">
        <v>627437.76</v>
      </c>
      <c r="AE454">
        <v>841268.23</v>
      </c>
      <c r="AF454">
        <v>112507</v>
      </c>
    </row>
    <row r="455" spans="30:32" x14ac:dyDescent="0.55000000000000004">
      <c r="AD455">
        <v>273534.59000000003</v>
      </c>
      <c r="AE455">
        <v>734505.63</v>
      </c>
      <c r="AF455">
        <v>81073</v>
      </c>
    </row>
    <row r="456" spans="30:32" x14ac:dyDescent="0.55000000000000004">
      <c r="AD456">
        <v>117445.78</v>
      </c>
      <c r="AE456">
        <v>708683.58</v>
      </c>
      <c r="AF456">
        <v>53954</v>
      </c>
    </row>
    <row r="457" spans="30:32" x14ac:dyDescent="0.55000000000000004">
      <c r="AD457">
        <v>65667.73</v>
      </c>
      <c r="AE457">
        <v>597567.44999999995</v>
      </c>
      <c r="AF457">
        <v>28255</v>
      </c>
    </row>
    <row r="458" spans="30:32" x14ac:dyDescent="0.55000000000000004">
      <c r="AD458">
        <v>66646.41</v>
      </c>
      <c r="AE458">
        <v>570375.5</v>
      </c>
      <c r="AF458">
        <v>15296</v>
      </c>
    </row>
    <row r="459" spans="30:32" x14ac:dyDescent="0.55000000000000004">
      <c r="AD459">
        <v>68871.66</v>
      </c>
      <c r="AE459">
        <v>578638.32999999996</v>
      </c>
      <c r="AF459">
        <v>9151</v>
      </c>
    </row>
    <row r="460" spans="30:32" x14ac:dyDescent="0.55000000000000004">
      <c r="AD460">
        <v>69624.789999999994</v>
      </c>
      <c r="AE460">
        <v>739754.92</v>
      </c>
      <c r="AF460">
        <v>14991</v>
      </c>
    </row>
    <row r="461" spans="30:32" x14ac:dyDescent="0.55000000000000004">
      <c r="AD461">
        <v>86744.45</v>
      </c>
      <c r="AE461">
        <v>845118.22</v>
      </c>
      <c r="AF461">
        <v>25411</v>
      </c>
    </row>
    <row r="462" spans="30:32" x14ac:dyDescent="0.55000000000000004">
      <c r="AD462">
        <v>275712.33</v>
      </c>
      <c r="AE462">
        <v>918345.58</v>
      </c>
      <c r="AF462">
        <v>41489</v>
      </c>
    </row>
    <row r="463" spans="30:32" x14ac:dyDescent="0.55000000000000004">
      <c r="AD463">
        <v>1113326.6200000001</v>
      </c>
      <c r="AE463">
        <v>792105.6</v>
      </c>
      <c r="AF463">
        <v>75347</v>
      </c>
    </row>
    <row r="464" spans="30:32" x14ac:dyDescent="0.55000000000000004">
      <c r="AD464">
        <v>1722916.85</v>
      </c>
      <c r="AE464">
        <v>833395.03</v>
      </c>
      <c r="AF464">
        <v>107365</v>
      </c>
    </row>
    <row r="465" spans="30:32" x14ac:dyDescent="0.55000000000000004">
      <c r="AD465">
        <v>1081173.6200000001</v>
      </c>
      <c r="AE465">
        <v>869156.31</v>
      </c>
      <c r="AF465">
        <v>126500</v>
      </c>
    </row>
    <row r="466" spans="30:32" x14ac:dyDescent="0.55000000000000004">
      <c r="AD466">
        <v>627271.52</v>
      </c>
      <c r="AE466">
        <v>841397.06</v>
      </c>
      <c r="AF466">
        <v>112507</v>
      </c>
    </row>
    <row r="467" spans="30:32" x14ac:dyDescent="0.55000000000000004">
      <c r="AD467">
        <v>273830.40000000002</v>
      </c>
      <c r="AE467">
        <v>734621.43</v>
      </c>
      <c r="AF467">
        <v>81073</v>
      </c>
    </row>
    <row r="468" spans="30:32" x14ac:dyDescent="0.55000000000000004">
      <c r="AD468">
        <v>117921.28</v>
      </c>
      <c r="AE468">
        <v>708785.42</v>
      </c>
      <c r="AF468">
        <v>53954</v>
      </c>
    </row>
    <row r="469" spans="30:32" x14ac:dyDescent="0.55000000000000004">
      <c r="AD469">
        <v>66134.06</v>
      </c>
      <c r="AE469">
        <v>597646.80000000005</v>
      </c>
      <c r="AF469">
        <v>28255</v>
      </c>
    </row>
    <row r="470" spans="30:32" x14ac:dyDescent="0.55000000000000004">
      <c r="AD470">
        <v>67107.66</v>
      </c>
      <c r="AE470">
        <v>570435.34</v>
      </c>
      <c r="AF470">
        <v>15296</v>
      </c>
    </row>
    <row r="471" spans="30:32" x14ac:dyDescent="0.55000000000000004">
      <c r="AD471">
        <v>69315.61</v>
      </c>
      <c r="AE471">
        <v>578671.68999999994</v>
      </c>
      <c r="AF471">
        <v>9151</v>
      </c>
    </row>
    <row r="472" spans="30:32" x14ac:dyDescent="0.55000000000000004">
      <c r="AD472">
        <v>70067.23</v>
      </c>
      <c r="AE472">
        <v>739800.77</v>
      </c>
      <c r="AF472">
        <v>14991</v>
      </c>
    </row>
    <row r="473" spans="30:32" x14ac:dyDescent="0.55000000000000004">
      <c r="AD473">
        <v>87169.14</v>
      </c>
      <c r="AE473">
        <v>845176.55</v>
      </c>
      <c r="AF473">
        <v>25411</v>
      </c>
    </row>
    <row r="474" spans="30:32" x14ac:dyDescent="0.55000000000000004">
      <c r="AD474">
        <v>276107.67</v>
      </c>
      <c r="AE474">
        <v>918423.91</v>
      </c>
      <c r="AF474">
        <v>41489</v>
      </c>
    </row>
    <row r="475" spans="30:32" x14ac:dyDescent="0.55000000000000004">
      <c r="AD475">
        <v>1112917.69</v>
      </c>
      <c r="AE475">
        <v>792211.42</v>
      </c>
      <c r="AF475">
        <v>75347</v>
      </c>
    </row>
    <row r="476" spans="30:32" x14ac:dyDescent="0.55000000000000004">
      <c r="AD476">
        <v>1722086.08</v>
      </c>
      <c r="AE476">
        <v>833500.85</v>
      </c>
      <c r="AF476">
        <v>107365</v>
      </c>
    </row>
    <row r="477" spans="30:32" x14ac:dyDescent="0.55000000000000004">
      <c r="AD477">
        <v>1080559.5900000001</v>
      </c>
      <c r="AE477">
        <v>869282.13</v>
      </c>
      <c r="AF477">
        <v>126500</v>
      </c>
    </row>
    <row r="478" spans="30:32" x14ac:dyDescent="0.55000000000000004">
      <c r="AD478">
        <v>627107.06999999995</v>
      </c>
      <c r="AE478">
        <v>841512.88</v>
      </c>
      <c r="AF478">
        <v>112507</v>
      </c>
    </row>
    <row r="479" spans="30:32" x14ac:dyDescent="0.55000000000000004">
      <c r="AD479">
        <v>274126.71999999997</v>
      </c>
      <c r="AE479">
        <v>734727.23</v>
      </c>
      <c r="AF479">
        <v>81073</v>
      </c>
    </row>
    <row r="480" spans="30:32" x14ac:dyDescent="0.55000000000000004">
      <c r="AD480">
        <v>118396.94</v>
      </c>
      <c r="AE480">
        <v>708881.27</v>
      </c>
      <c r="AF480">
        <v>53954</v>
      </c>
    </row>
    <row r="481" spans="30:32" x14ac:dyDescent="0.55000000000000004">
      <c r="AD481">
        <v>66600.44</v>
      </c>
      <c r="AE481">
        <v>597720.16</v>
      </c>
      <c r="AF481">
        <v>28255</v>
      </c>
    </row>
    <row r="482" spans="30:32" x14ac:dyDescent="0.55000000000000004">
      <c r="AD482">
        <v>67568.97</v>
      </c>
      <c r="AE482">
        <v>570491.18999999994</v>
      </c>
      <c r="AF482">
        <v>15296</v>
      </c>
    </row>
  </sheetData>
  <mergeCells count="4">
    <mergeCell ref="X2:Z2"/>
    <mergeCell ref="B2:D2"/>
    <mergeCell ref="N2:P2"/>
    <mergeCell ref="S2:U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F540-D7FD-4ED4-88B0-4D1E104409C6}">
  <dimension ref="A1:AF482"/>
  <sheetViews>
    <sheetView tabSelected="1" topLeftCell="N1" workbookViewId="0">
      <selection activeCell="AC6" sqref="AC6"/>
    </sheetView>
  </sheetViews>
  <sheetFormatPr defaultRowHeight="14.4" x14ac:dyDescent="0.55000000000000004"/>
  <cols>
    <col min="13" max="13" width="11.15625" bestFit="1" customWidth="1"/>
    <col min="14" max="14" width="11.68359375" bestFit="1" customWidth="1"/>
    <col min="15" max="15" width="10.3125" customWidth="1"/>
    <col min="16" max="16" width="9.578125" customWidth="1"/>
    <col min="19" max="20" width="10.62890625" bestFit="1" customWidth="1"/>
    <col min="30" max="30" width="11.68359375" bestFit="1" customWidth="1"/>
    <col min="31" max="31" width="10.62890625" bestFit="1" customWidth="1"/>
    <col min="32" max="32" width="9.62890625" bestFit="1" customWidth="1"/>
  </cols>
  <sheetData>
    <row r="1" spans="1:32" x14ac:dyDescent="0.55000000000000004">
      <c r="Z1" s="45"/>
      <c r="AA1" s="45"/>
      <c r="AD1" t="s">
        <v>173</v>
      </c>
      <c r="AE1" t="s">
        <v>172</v>
      </c>
      <c r="AF1" t="s">
        <v>220</v>
      </c>
    </row>
    <row r="2" spans="1:32" x14ac:dyDescent="0.55000000000000004">
      <c r="B2" s="49" t="s">
        <v>190</v>
      </c>
      <c r="C2" s="49"/>
      <c r="D2" s="49"/>
      <c r="N2" s="49" t="s">
        <v>215</v>
      </c>
      <c r="O2" s="49"/>
      <c r="P2" s="49"/>
      <c r="S2" s="49" t="s">
        <v>216</v>
      </c>
      <c r="T2" s="49"/>
      <c r="U2" s="49"/>
      <c r="X2" s="49" t="s">
        <v>217</v>
      </c>
      <c r="Y2" s="49"/>
      <c r="Z2" s="49"/>
      <c r="AD2" s="22">
        <f>SUM(AD3:AD482)</f>
        <v>216971135.23999989</v>
      </c>
      <c r="AE2" s="22">
        <f>SUM(AE3:AE482)</f>
        <v>360424857.17000014</v>
      </c>
      <c r="AF2" s="22">
        <f>SUM(AF3:AF482)</f>
        <v>27842560</v>
      </c>
    </row>
    <row r="3" spans="1:32" x14ac:dyDescent="0.55000000000000004">
      <c r="B3" s="45" t="s">
        <v>173</v>
      </c>
      <c r="C3" s="45" t="s">
        <v>172</v>
      </c>
      <c r="D3" s="45" t="s">
        <v>199</v>
      </c>
      <c r="N3" s="45" t="s">
        <v>173</v>
      </c>
      <c r="O3" s="45" t="s">
        <v>172</v>
      </c>
      <c r="P3" s="45" t="s">
        <v>199</v>
      </c>
      <c r="S3" s="45" t="s">
        <v>173</v>
      </c>
      <c r="T3" s="45" t="s">
        <v>172</v>
      </c>
      <c r="U3" s="45" t="s">
        <v>199</v>
      </c>
      <c r="X3" s="45" t="s">
        <v>173</v>
      </c>
      <c r="Y3" s="45" t="s">
        <v>172</v>
      </c>
      <c r="Z3" s="45" t="s">
        <v>199</v>
      </c>
      <c r="AA3" s="45" t="s">
        <v>232</v>
      </c>
      <c r="AB3" s="45" t="s">
        <v>233</v>
      </c>
      <c r="AD3">
        <v>44720.58</v>
      </c>
      <c r="AE3">
        <v>574117.61</v>
      </c>
      <c r="AF3">
        <v>10771</v>
      </c>
    </row>
    <row r="4" spans="1:32" x14ac:dyDescent="0.55000000000000004">
      <c r="A4" t="s">
        <v>193</v>
      </c>
      <c r="B4" s="15">
        <v>495884.59094872384</v>
      </c>
      <c r="C4" s="15">
        <v>476186.96068845486</v>
      </c>
      <c r="D4" s="15">
        <f>B4+C4</f>
        <v>972071.55163717875</v>
      </c>
      <c r="F4" s="13" t="s">
        <v>200</v>
      </c>
      <c r="M4" s="45" t="s">
        <v>193</v>
      </c>
      <c r="N4" s="45">
        <f>B4*40</f>
        <v>19835383.637948953</v>
      </c>
      <c r="O4" s="45">
        <f>C4*40</f>
        <v>19047478.427538194</v>
      </c>
      <c r="P4" s="45">
        <f>D4*40</f>
        <v>38882862.065487146</v>
      </c>
      <c r="R4" s="45" t="s">
        <v>193</v>
      </c>
      <c r="S4" s="22">
        <f>$N$13-N4</f>
        <v>197135751.60205093</v>
      </c>
      <c r="T4" s="22">
        <f>$N$14-O4</f>
        <v>341377378.74246192</v>
      </c>
      <c r="W4" s="45" t="s">
        <v>193</v>
      </c>
      <c r="X4" s="15">
        <f>S4/1000000</f>
        <v>197.13575160205093</v>
      </c>
      <c r="Y4" s="15">
        <f>T4/1000000</f>
        <v>341.37737874246193</v>
      </c>
      <c r="Z4" s="15">
        <f>X4+Y4</f>
        <v>538.51313034451289</v>
      </c>
      <c r="AA4" s="4">
        <f>AVERAGE(Z4:Z9)</f>
        <v>541.47161624840021</v>
      </c>
      <c r="AB4" s="50">
        <f>Z10-AA4</f>
        <v>-1.9811991184001272</v>
      </c>
      <c r="AD4">
        <v>45458.2</v>
      </c>
      <c r="AE4">
        <v>734190.16</v>
      </c>
      <c r="AF4">
        <v>18231</v>
      </c>
    </row>
    <row r="5" spans="1:32" x14ac:dyDescent="0.55000000000000004">
      <c r="A5" t="s">
        <v>194</v>
      </c>
      <c r="B5" s="15">
        <v>801597.24754890031</v>
      </c>
      <c r="C5" s="15">
        <v>42700.000000000466</v>
      </c>
      <c r="D5" s="15">
        <f>B5+C5</f>
        <v>844297.24754890078</v>
      </c>
      <c r="F5" s="13" t="s">
        <v>191</v>
      </c>
      <c r="M5" s="45" t="s">
        <v>194</v>
      </c>
      <c r="N5" s="45">
        <f>B5*40</f>
        <v>32063889.901956014</v>
      </c>
      <c r="O5" s="45">
        <f>C5*40</f>
        <v>1708000.0000000186</v>
      </c>
      <c r="P5" s="45">
        <f t="shared" ref="N5:P10" si="0">D5*40</f>
        <v>33771889.901956029</v>
      </c>
      <c r="R5" s="45" t="s">
        <v>194</v>
      </c>
      <c r="S5" s="22">
        <f t="shared" ref="S5:S10" si="1">$N$13-N5</f>
        <v>184907245.33804387</v>
      </c>
      <c r="T5" s="22">
        <f t="shared" ref="T5:T10" si="2">$N$14-O5</f>
        <v>358716857.17000014</v>
      </c>
      <c r="W5" s="45" t="s">
        <v>194</v>
      </c>
      <c r="X5" s="15">
        <f t="shared" ref="X5:Y10" si="3">S5/1000000</f>
        <v>184.90724533804388</v>
      </c>
      <c r="Y5" s="15">
        <f t="shared" si="3"/>
        <v>358.71685717000014</v>
      </c>
      <c r="Z5" s="15">
        <f t="shared" ref="Z5:Z10" si="4">X5+Y5</f>
        <v>543.62410250804396</v>
      </c>
      <c r="AA5" s="4"/>
      <c r="AD5">
        <v>60207.7</v>
      </c>
      <c r="AE5">
        <v>838094.1</v>
      </c>
      <c r="AF5">
        <v>30271</v>
      </c>
    </row>
    <row r="6" spans="1:32" x14ac:dyDescent="0.55000000000000004">
      <c r="A6" t="s">
        <v>195</v>
      </c>
      <c r="B6" s="15">
        <v>258460.39949999997</v>
      </c>
      <c r="C6" s="15">
        <v>708269.97151517658</v>
      </c>
      <c r="D6" s="15">
        <f t="shared" ref="D6:D7" si="5">B6+C6</f>
        <v>966730.37101517653</v>
      </c>
      <c r="F6" s="13" t="s">
        <v>192</v>
      </c>
      <c r="M6" s="45" t="s">
        <v>195</v>
      </c>
      <c r="N6" s="45">
        <f t="shared" si="0"/>
        <v>10338415.979999999</v>
      </c>
      <c r="O6" s="45">
        <f t="shared" si="0"/>
        <v>28330798.860607065</v>
      </c>
      <c r="P6" s="45">
        <f t="shared" si="0"/>
        <v>38669214.840607062</v>
      </c>
      <c r="R6" s="45" t="s">
        <v>195</v>
      </c>
      <c r="S6" s="22">
        <f t="shared" si="1"/>
        <v>206632719.2599999</v>
      </c>
      <c r="T6" s="22">
        <f t="shared" si="2"/>
        <v>332094058.30939305</v>
      </c>
      <c r="W6" s="45" t="s">
        <v>195</v>
      </c>
      <c r="X6" s="15">
        <f t="shared" si="3"/>
        <v>206.6327192599999</v>
      </c>
      <c r="Y6" s="15">
        <f t="shared" si="3"/>
        <v>332.09405830939306</v>
      </c>
      <c r="Z6" s="15">
        <f t="shared" si="4"/>
        <v>538.72677756939299</v>
      </c>
      <c r="AA6" s="4"/>
      <c r="AD6">
        <v>231109.67</v>
      </c>
      <c r="AE6">
        <v>909289.35</v>
      </c>
      <c r="AF6">
        <v>46889</v>
      </c>
    </row>
    <row r="7" spans="1:32" x14ac:dyDescent="0.55000000000000004">
      <c r="A7" t="s">
        <v>196</v>
      </c>
      <c r="B7" s="15">
        <v>568241.93718024518</v>
      </c>
      <c r="C7" s="15">
        <v>173865.24743904785</v>
      </c>
      <c r="D7" s="15">
        <f t="shared" si="5"/>
        <v>742107.18461929308</v>
      </c>
      <c r="F7" s="13" t="s">
        <v>201</v>
      </c>
      <c r="M7" s="45" t="s">
        <v>196</v>
      </c>
      <c r="N7" s="45">
        <f t="shared" si="0"/>
        <v>22729677.487209808</v>
      </c>
      <c r="O7" s="45">
        <f t="shared" si="0"/>
        <v>6954609.8975619134</v>
      </c>
      <c r="P7" s="45">
        <f t="shared" si="0"/>
        <v>29684287.384771723</v>
      </c>
      <c r="R7" s="45" t="s">
        <v>196</v>
      </c>
      <c r="S7" s="22">
        <f t="shared" si="1"/>
        <v>194241457.75279009</v>
      </c>
      <c r="T7" s="22">
        <f t="shared" si="2"/>
        <v>353470247.27243823</v>
      </c>
      <c r="W7" s="45" t="s">
        <v>196</v>
      </c>
      <c r="X7" s="15">
        <f t="shared" si="3"/>
        <v>194.2414577527901</v>
      </c>
      <c r="Y7" s="15">
        <f t="shared" si="3"/>
        <v>353.4702472724382</v>
      </c>
      <c r="Z7" s="15">
        <f t="shared" si="4"/>
        <v>547.7117050252283</v>
      </c>
      <c r="AA7" s="4"/>
      <c r="AD7">
        <v>1035233.1</v>
      </c>
      <c r="AE7">
        <v>780167.7</v>
      </c>
      <c r="AF7">
        <v>81287</v>
      </c>
    </row>
    <row r="8" spans="1:32" x14ac:dyDescent="0.55000000000000004">
      <c r="A8" t="s">
        <v>197</v>
      </c>
      <c r="B8" s="15">
        <v>666886.55784318189</v>
      </c>
      <c r="C8" s="15">
        <v>233110.01991038994</v>
      </c>
      <c r="D8" s="15">
        <f>B8+C8</f>
        <v>899996.57775357179</v>
      </c>
      <c r="F8" s="13" t="s">
        <v>202</v>
      </c>
      <c r="M8" s="45" t="s">
        <v>197</v>
      </c>
      <c r="N8" s="45">
        <f t="shared" si="0"/>
        <v>26675462.313727275</v>
      </c>
      <c r="O8" s="45">
        <f>C8*40</f>
        <v>9324400.7964155972</v>
      </c>
      <c r="P8" s="45">
        <f t="shared" si="0"/>
        <v>35999863.110142872</v>
      </c>
      <c r="R8" s="45" t="s">
        <v>197</v>
      </c>
      <c r="S8" s="22">
        <f t="shared" si="1"/>
        <v>190295672.92627263</v>
      </c>
      <c r="T8" s="22">
        <f t="shared" si="2"/>
        <v>351100456.37358451</v>
      </c>
      <c r="W8" s="45" t="s">
        <v>197</v>
      </c>
      <c r="X8" s="15">
        <f t="shared" si="3"/>
        <v>190.29567292627263</v>
      </c>
      <c r="Y8" s="15">
        <f t="shared" si="3"/>
        <v>351.10045637358451</v>
      </c>
      <c r="Z8" s="15">
        <f t="shared" si="4"/>
        <v>541.39612929985719</v>
      </c>
      <c r="AA8" s="4"/>
      <c r="AD8">
        <v>1646866.49</v>
      </c>
      <c r="AE8">
        <v>821321.24</v>
      </c>
      <c r="AF8">
        <v>113845</v>
      </c>
    </row>
    <row r="9" spans="1:32" x14ac:dyDescent="0.55000000000000004">
      <c r="A9" t="s">
        <v>198</v>
      </c>
      <c r="B9" s="15">
        <v>424852.42254146107</v>
      </c>
      <c r="C9" s="15">
        <v>538601.06912438304</v>
      </c>
      <c r="D9" s="15">
        <f>B9+C9</f>
        <v>963453.49166584411</v>
      </c>
      <c r="F9" s="13" t="s">
        <v>203</v>
      </c>
      <c r="M9" s="45" t="s">
        <v>198</v>
      </c>
      <c r="N9" s="45">
        <f t="shared" si="0"/>
        <v>16994096.901658442</v>
      </c>
      <c r="O9" s="45">
        <f>C9*40</f>
        <v>21544042.764975321</v>
      </c>
      <c r="P9" s="45">
        <f t="shared" si="0"/>
        <v>38538139.666633762</v>
      </c>
      <c r="R9" s="45" t="s">
        <v>198</v>
      </c>
      <c r="S9" s="22">
        <f t="shared" si="1"/>
        <v>199977038.33834144</v>
      </c>
      <c r="T9" s="22">
        <f t="shared" si="2"/>
        <v>338880814.40502483</v>
      </c>
      <c r="W9" s="45" t="s">
        <v>198</v>
      </c>
      <c r="X9" s="15">
        <f t="shared" si="3"/>
        <v>199.97703833834146</v>
      </c>
      <c r="Y9" s="15">
        <f t="shared" si="3"/>
        <v>338.88081440502481</v>
      </c>
      <c r="Z9" s="15">
        <f t="shared" si="4"/>
        <v>538.85785274336627</v>
      </c>
      <c r="AA9" s="4"/>
      <c r="AD9">
        <v>1033985.18</v>
      </c>
      <c r="AE9">
        <v>854885.97</v>
      </c>
      <c r="AF9">
        <v>132980</v>
      </c>
    </row>
    <row r="10" spans="1:32" x14ac:dyDescent="0.55000000000000004">
      <c r="A10" t="s">
        <v>2</v>
      </c>
      <c r="B10" s="15">
        <v>258460.39949999997</v>
      </c>
      <c r="C10" s="15">
        <v>689178.98249999993</v>
      </c>
      <c r="D10" s="15">
        <f>B10+C10</f>
        <v>947639.38199999987</v>
      </c>
      <c r="M10" s="45" t="s">
        <v>2</v>
      </c>
      <c r="N10" s="45">
        <f>B10*40</f>
        <v>10338415.979999999</v>
      </c>
      <c r="O10" s="45">
        <f>C10*40</f>
        <v>27567159.299999997</v>
      </c>
      <c r="P10" s="45">
        <f t="shared" si="0"/>
        <v>37905575.279999994</v>
      </c>
      <c r="R10" s="45" t="s">
        <v>2</v>
      </c>
      <c r="S10" s="22">
        <f t="shared" si="1"/>
        <v>206632719.2599999</v>
      </c>
      <c r="T10" s="22">
        <f t="shared" si="2"/>
        <v>332857697.87000012</v>
      </c>
      <c r="W10" s="45" t="s">
        <v>2</v>
      </c>
      <c r="X10" s="15">
        <f t="shared" si="3"/>
        <v>206.6327192599999</v>
      </c>
      <c r="Y10" s="15">
        <f t="shared" si="3"/>
        <v>332.85769787000015</v>
      </c>
      <c r="Z10" s="36">
        <f t="shared" si="4"/>
        <v>539.49041713000008</v>
      </c>
      <c r="AD10">
        <v>585924.98</v>
      </c>
      <c r="AE10">
        <v>828123.71</v>
      </c>
      <c r="AF10">
        <v>118447</v>
      </c>
    </row>
    <row r="11" spans="1:32" x14ac:dyDescent="0.55000000000000004">
      <c r="AD11">
        <v>241158.92</v>
      </c>
      <c r="AE11">
        <v>722545.55</v>
      </c>
      <c r="AF11">
        <v>86473</v>
      </c>
    </row>
    <row r="12" spans="1:32" x14ac:dyDescent="0.55000000000000004">
      <c r="N12" t="s">
        <v>222</v>
      </c>
      <c r="O12" t="s">
        <v>221</v>
      </c>
      <c r="AD12">
        <v>91338.54</v>
      </c>
      <c r="AE12">
        <v>697807.45</v>
      </c>
      <c r="AF12">
        <v>57734</v>
      </c>
    </row>
    <row r="13" spans="1:32" x14ac:dyDescent="0.55000000000000004">
      <c r="M13" s="45" t="s">
        <v>213</v>
      </c>
      <c r="N13" s="22">
        <f>AD2</f>
        <v>216971135.23999989</v>
      </c>
      <c r="O13">
        <f>N13/1000000</f>
        <v>216.97113523999988</v>
      </c>
      <c r="AD13">
        <v>41574.06</v>
      </c>
      <c r="AE13">
        <v>589146.67000000004</v>
      </c>
      <c r="AF13">
        <v>31495</v>
      </c>
    </row>
    <row r="14" spans="1:32" x14ac:dyDescent="0.55000000000000004">
      <c r="M14" s="45" t="s">
        <v>214</v>
      </c>
      <c r="N14" s="22">
        <f>AE2</f>
        <v>360424857.17000014</v>
      </c>
      <c r="O14">
        <f>N14/1000000</f>
        <v>360.42485717000011</v>
      </c>
      <c r="AD14">
        <v>42842.27</v>
      </c>
      <c r="AE14">
        <v>563765.55000000005</v>
      </c>
      <c r="AF14">
        <v>16916</v>
      </c>
    </row>
    <row r="15" spans="1:32" x14ac:dyDescent="0.55000000000000004">
      <c r="AD15">
        <v>45567.8</v>
      </c>
      <c r="AE15">
        <v>574976.85</v>
      </c>
      <c r="AF15">
        <v>11161</v>
      </c>
    </row>
    <row r="16" spans="1:32" x14ac:dyDescent="0.55000000000000004">
      <c r="AD16">
        <v>46306.13</v>
      </c>
      <c r="AE16">
        <v>735179.03</v>
      </c>
      <c r="AF16">
        <v>19011</v>
      </c>
    </row>
    <row r="17" spans="16:32" x14ac:dyDescent="0.55000000000000004">
      <c r="P17" s="4">
        <f>O13</f>
        <v>216.97113523999988</v>
      </c>
      <c r="Q17" s="4">
        <v>320</v>
      </c>
      <c r="AD17">
        <v>61098.879999999997</v>
      </c>
      <c r="AE17">
        <v>839300.27</v>
      </c>
      <c r="AF17">
        <v>31441</v>
      </c>
    </row>
    <row r="18" spans="16:32" x14ac:dyDescent="0.55000000000000004">
      <c r="P18" s="4">
        <f>O13</f>
        <v>216.97113523999988</v>
      </c>
      <c r="Q18" s="4">
        <f>O14</f>
        <v>360.42485717000011</v>
      </c>
      <c r="AD18">
        <v>232385.48</v>
      </c>
      <c r="AE18">
        <v>910754.49</v>
      </c>
      <c r="AF18">
        <v>48189</v>
      </c>
    </row>
    <row r="19" spans="16:32" x14ac:dyDescent="0.55000000000000004">
      <c r="P19" s="4"/>
      <c r="Q19" s="4"/>
      <c r="AD19">
        <v>1038873.97</v>
      </c>
      <c r="AE19">
        <v>781902.63</v>
      </c>
      <c r="AF19">
        <v>82717</v>
      </c>
    </row>
    <row r="20" spans="16:32" x14ac:dyDescent="0.55000000000000004">
      <c r="P20" s="4">
        <v>175</v>
      </c>
      <c r="Q20" s="4">
        <f>O14</f>
        <v>360.42485717000011</v>
      </c>
      <c r="AD20">
        <v>1652175.89</v>
      </c>
      <c r="AE20">
        <v>823069.57</v>
      </c>
      <c r="AF20">
        <v>115405</v>
      </c>
    </row>
    <row r="21" spans="16:32" x14ac:dyDescent="0.55000000000000004">
      <c r="P21" s="4">
        <f>O13</f>
        <v>216.97113523999988</v>
      </c>
      <c r="Q21" s="4">
        <f>O14</f>
        <v>360.42485717000011</v>
      </c>
      <c r="AD21">
        <v>1038555.41</v>
      </c>
      <c r="AE21">
        <v>856947.85</v>
      </c>
      <c r="AF21">
        <v>134540</v>
      </c>
    </row>
    <row r="22" spans="16:32" x14ac:dyDescent="0.55000000000000004">
      <c r="AD22">
        <v>589121.73</v>
      </c>
      <c r="AE22">
        <v>830035.09</v>
      </c>
      <c r="AF22">
        <v>119877</v>
      </c>
    </row>
    <row r="23" spans="16:32" x14ac:dyDescent="0.55000000000000004">
      <c r="AD23">
        <v>242888.99</v>
      </c>
      <c r="AE23">
        <v>724284.79</v>
      </c>
      <c r="AF23">
        <v>87773</v>
      </c>
    </row>
    <row r="24" spans="16:32" x14ac:dyDescent="0.55000000000000004">
      <c r="AD24">
        <v>92324.58</v>
      </c>
      <c r="AE24">
        <v>699548.39</v>
      </c>
      <c r="AF24">
        <v>58644</v>
      </c>
    </row>
    <row r="25" spans="16:32" x14ac:dyDescent="0.55000000000000004">
      <c r="AD25">
        <v>42380.24</v>
      </c>
      <c r="AE25">
        <v>590542.52</v>
      </c>
      <c r="AF25">
        <v>32275</v>
      </c>
    </row>
    <row r="26" spans="16:32" x14ac:dyDescent="0.55000000000000004">
      <c r="AD26">
        <v>43683.22</v>
      </c>
      <c r="AE26">
        <v>564858.56999999995</v>
      </c>
      <c r="AF26">
        <v>17306</v>
      </c>
    </row>
    <row r="27" spans="16:32" x14ac:dyDescent="0.55000000000000004">
      <c r="AD27">
        <v>46414.59</v>
      </c>
      <c r="AE27">
        <v>575558.5</v>
      </c>
      <c r="AF27">
        <v>10171</v>
      </c>
    </row>
    <row r="28" spans="16:32" x14ac:dyDescent="0.55000000000000004">
      <c r="AD28">
        <v>47153.63</v>
      </c>
      <c r="AE28">
        <v>735914.85</v>
      </c>
      <c r="AF28">
        <v>17031</v>
      </c>
    </row>
    <row r="29" spans="16:32" x14ac:dyDescent="0.55000000000000004">
      <c r="AD29">
        <v>61989.55</v>
      </c>
      <c r="AE29">
        <v>840268.84</v>
      </c>
      <c r="AF29">
        <v>28471</v>
      </c>
    </row>
    <row r="30" spans="16:32" x14ac:dyDescent="0.55000000000000004">
      <c r="AD30">
        <v>233660.91</v>
      </c>
      <c r="AE30">
        <v>911976.58</v>
      </c>
      <c r="AF30">
        <v>44889</v>
      </c>
    </row>
    <row r="31" spans="16:32" x14ac:dyDescent="0.55000000000000004">
      <c r="AD31">
        <v>1042512.2</v>
      </c>
      <c r="AE31">
        <v>783457.97</v>
      </c>
      <c r="AF31">
        <v>79087</v>
      </c>
    </row>
    <row r="32" spans="16:32" x14ac:dyDescent="0.55000000000000004">
      <c r="AD32">
        <v>1657475.08</v>
      </c>
      <c r="AE32">
        <v>824628.84</v>
      </c>
      <c r="AF32">
        <v>111445</v>
      </c>
    </row>
    <row r="33" spans="30:32" x14ac:dyDescent="0.55000000000000004">
      <c r="AD33">
        <v>1043120.73</v>
      </c>
      <c r="AE33">
        <v>858818.12</v>
      </c>
      <c r="AF33">
        <v>130580</v>
      </c>
    </row>
    <row r="34" spans="30:32" x14ac:dyDescent="0.55000000000000004">
      <c r="AD34">
        <v>592318.23</v>
      </c>
      <c r="AE34">
        <v>831753.43</v>
      </c>
      <c r="AF34">
        <v>116247</v>
      </c>
    </row>
    <row r="35" spans="30:32" x14ac:dyDescent="0.55000000000000004">
      <c r="AD35">
        <v>244620.02</v>
      </c>
      <c r="AE35">
        <v>725840.44</v>
      </c>
      <c r="AF35">
        <v>84473</v>
      </c>
    </row>
    <row r="36" spans="30:32" x14ac:dyDescent="0.55000000000000004">
      <c r="AD36">
        <v>93310.96</v>
      </c>
      <c r="AE36">
        <v>701025.73</v>
      </c>
      <c r="AF36">
        <v>56334</v>
      </c>
    </row>
    <row r="37" spans="30:32" x14ac:dyDescent="0.55000000000000004">
      <c r="AD37">
        <v>43186.11</v>
      </c>
      <c r="AE37">
        <v>591656.76</v>
      </c>
      <c r="AF37">
        <v>30295</v>
      </c>
    </row>
    <row r="38" spans="30:32" x14ac:dyDescent="0.55000000000000004">
      <c r="AD38">
        <v>44523.92</v>
      </c>
      <c r="AE38">
        <v>565700</v>
      </c>
      <c r="AF38">
        <v>16316</v>
      </c>
    </row>
    <row r="39" spans="30:32" x14ac:dyDescent="0.55000000000000004">
      <c r="AD39">
        <v>47261.08</v>
      </c>
      <c r="AE39">
        <v>576227.15</v>
      </c>
      <c r="AF39">
        <v>10171</v>
      </c>
    </row>
    <row r="40" spans="30:32" x14ac:dyDescent="0.55000000000000004">
      <c r="AD40">
        <v>48000.81</v>
      </c>
      <c r="AE40">
        <v>736685.67</v>
      </c>
      <c r="AF40">
        <v>17031</v>
      </c>
    </row>
    <row r="41" spans="30:32" x14ac:dyDescent="0.55000000000000004">
      <c r="AD41">
        <v>62879.81</v>
      </c>
      <c r="AE41">
        <v>841201.42</v>
      </c>
      <c r="AF41">
        <v>28471</v>
      </c>
    </row>
    <row r="42" spans="30:32" x14ac:dyDescent="0.55000000000000004">
      <c r="AD42">
        <v>234935.91</v>
      </c>
      <c r="AE42">
        <v>913189.67</v>
      </c>
      <c r="AF42">
        <v>44889</v>
      </c>
    </row>
    <row r="43" spans="30:32" x14ac:dyDescent="0.55000000000000004">
      <c r="AD43">
        <v>1046147.59</v>
      </c>
      <c r="AE43">
        <v>784981.3</v>
      </c>
      <c r="AF43">
        <v>79087</v>
      </c>
    </row>
    <row r="44" spans="30:32" x14ac:dyDescent="0.55000000000000004">
      <c r="AD44">
        <v>1662764.78</v>
      </c>
      <c r="AE44">
        <v>826185.11</v>
      </c>
      <c r="AF44">
        <v>111445</v>
      </c>
    </row>
    <row r="45" spans="30:32" x14ac:dyDescent="0.55000000000000004">
      <c r="AD45">
        <v>1047678.08</v>
      </c>
      <c r="AE45">
        <v>860662.39</v>
      </c>
      <c r="AF45">
        <v>130580</v>
      </c>
    </row>
    <row r="46" spans="30:32" x14ac:dyDescent="0.55000000000000004">
      <c r="AD46">
        <v>595511.31000000006</v>
      </c>
      <c r="AE46">
        <v>833470.76</v>
      </c>
      <c r="AF46">
        <v>116247</v>
      </c>
    </row>
    <row r="47" spans="30:32" x14ac:dyDescent="0.55000000000000004">
      <c r="AD47">
        <v>246350.09</v>
      </c>
      <c r="AE47">
        <v>727391.09</v>
      </c>
      <c r="AF47">
        <v>84473</v>
      </c>
    </row>
    <row r="48" spans="30:32" x14ac:dyDescent="0.55000000000000004">
      <c r="AD48">
        <v>94296.99</v>
      </c>
      <c r="AE48">
        <v>702519.06</v>
      </c>
      <c r="AF48">
        <v>56334</v>
      </c>
    </row>
    <row r="49" spans="30:32" x14ac:dyDescent="0.55000000000000004">
      <c r="AD49">
        <v>43991.77</v>
      </c>
      <c r="AE49">
        <v>592860.01</v>
      </c>
      <c r="AF49">
        <v>30295</v>
      </c>
    </row>
    <row r="50" spans="30:32" x14ac:dyDescent="0.55000000000000004">
      <c r="AD50">
        <v>45364.38</v>
      </c>
      <c r="AE50">
        <v>566626.43000000005</v>
      </c>
      <c r="AF50">
        <v>16316</v>
      </c>
    </row>
    <row r="51" spans="30:32" x14ac:dyDescent="0.55000000000000004">
      <c r="AD51">
        <v>48107.22</v>
      </c>
      <c r="AE51">
        <v>576903.81000000006</v>
      </c>
      <c r="AF51">
        <v>9151</v>
      </c>
    </row>
    <row r="52" spans="30:32" x14ac:dyDescent="0.55000000000000004">
      <c r="AD52">
        <v>48847.66</v>
      </c>
      <c r="AE52">
        <v>737466.49</v>
      </c>
      <c r="AF52">
        <v>14991</v>
      </c>
    </row>
    <row r="53" spans="30:32" x14ac:dyDescent="0.55000000000000004">
      <c r="AD53">
        <v>63769.63</v>
      </c>
      <c r="AE53">
        <v>842145.99</v>
      </c>
      <c r="AF53">
        <v>25411</v>
      </c>
    </row>
    <row r="54" spans="30:32" x14ac:dyDescent="0.55000000000000004">
      <c r="AD54">
        <v>236211.16</v>
      </c>
      <c r="AE54">
        <v>914418.77</v>
      </c>
      <c r="AF54">
        <v>41489</v>
      </c>
    </row>
    <row r="55" spans="30:32" x14ac:dyDescent="0.55000000000000004">
      <c r="AD55">
        <v>1049783.1200000001</v>
      </c>
      <c r="AE55">
        <v>786524.62</v>
      </c>
      <c r="AF55">
        <v>75347</v>
      </c>
    </row>
    <row r="56" spans="30:32" x14ac:dyDescent="0.55000000000000004">
      <c r="AD56">
        <v>1668049</v>
      </c>
      <c r="AE56">
        <v>827761.37</v>
      </c>
      <c r="AF56">
        <v>107365</v>
      </c>
    </row>
    <row r="57" spans="30:32" x14ac:dyDescent="0.55000000000000004">
      <c r="AD57">
        <v>1052232.58</v>
      </c>
      <c r="AE57">
        <v>862530.65</v>
      </c>
      <c r="AF57">
        <v>126500</v>
      </c>
    </row>
    <row r="58" spans="30:32" x14ac:dyDescent="0.55000000000000004">
      <c r="AD58">
        <v>598704.4</v>
      </c>
      <c r="AE58">
        <v>835210.08</v>
      </c>
      <c r="AF58">
        <v>112507</v>
      </c>
    </row>
    <row r="59" spans="30:32" x14ac:dyDescent="0.55000000000000004">
      <c r="AD59">
        <v>248080.08</v>
      </c>
      <c r="AE59">
        <v>728961.72</v>
      </c>
      <c r="AF59">
        <v>81073</v>
      </c>
    </row>
    <row r="60" spans="30:32" x14ac:dyDescent="0.55000000000000004">
      <c r="AD60">
        <v>95282.71</v>
      </c>
      <c r="AE60">
        <v>704032.41</v>
      </c>
      <c r="AF60">
        <v>53954</v>
      </c>
    </row>
    <row r="61" spans="30:32" x14ac:dyDescent="0.55000000000000004">
      <c r="AD61">
        <v>44797.21</v>
      </c>
      <c r="AE61">
        <v>594079.27</v>
      </c>
      <c r="AF61">
        <v>28255</v>
      </c>
    </row>
    <row r="62" spans="30:32" x14ac:dyDescent="0.55000000000000004">
      <c r="AD62">
        <v>46204.66</v>
      </c>
      <c r="AE62">
        <v>567564.87</v>
      </c>
      <c r="AF62">
        <v>15296</v>
      </c>
    </row>
    <row r="63" spans="30:32" x14ac:dyDescent="0.55000000000000004">
      <c r="AD63">
        <v>48947.42</v>
      </c>
      <c r="AE63">
        <v>577572.53</v>
      </c>
      <c r="AF63">
        <v>9151</v>
      </c>
    </row>
    <row r="64" spans="30:32" x14ac:dyDescent="0.55000000000000004">
      <c r="AD64">
        <v>49688.56</v>
      </c>
      <c r="AE64">
        <v>738237.36</v>
      </c>
      <c r="AF64">
        <v>14991</v>
      </c>
    </row>
    <row r="65" spans="30:32" x14ac:dyDescent="0.55000000000000004">
      <c r="AD65">
        <v>64648.23</v>
      </c>
      <c r="AE65">
        <v>843078.58</v>
      </c>
      <c r="AF65">
        <v>25411</v>
      </c>
    </row>
    <row r="66" spans="30:32" x14ac:dyDescent="0.55000000000000004">
      <c r="AD66">
        <v>237476.04</v>
      </c>
      <c r="AE66">
        <v>915631.88</v>
      </c>
      <c r="AF66">
        <v>41489</v>
      </c>
    </row>
    <row r="67" spans="30:32" x14ac:dyDescent="0.55000000000000004">
      <c r="AD67">
        <v>1053426.82</v>
      </c>
      <c r="AE67">
        <v>788047.89</v>
      </c>
      <c r="AF67">
        <v>75347</v>
      </c>
    </row>
    <row r="68" spans="30:32" x14ac:dyDescent="0.55000000000000004">
      <c r="AD68">
        <v>1673343.16</v>
      </c>
      <c r="AE68">
        <v>829317.57</v>
      </c>
      <c r="AF68">
        <v>107365</v>
      </c>
    </row>
    <row r="69" spans="30:32" x14ac:dyDescent="0.55000000000000004">
      <c r="AD69">
        <v>1056967.3799999999</v>
      </c>
      <c r="AE69">
        <v>864374.85</v>
      </c>
      <c r="AF69">
        <v>126500</v>
      </c>
    </row>
    <row r="70" spans="30:32" x14ac:dyDescent="0.55000000000000004">
      <c r="AD70">
        <v>602052.86</v>
      </c>
      <c r="AE70">
        <v>836927.35</v>
      </c>
      <c r="AF70">
        <v>112507</v>
      </c>
    </row>
    <row r="71" spans="30:32" x14ac:dyDescent="0.55000000000000004">
      <c r="AD71">
        <v>249859.77</v>
      </c>
      <c r="AE71">
        <v>730512.3</v>
      </c>
      <c r="AF71">
        <v>81073</v>
      </c>
    </row>
    <row r="72" spans="30:32" x14ac:dyDescent="0.55000000000000004">
      <c r="AD72">
        <v>96268.88</v>
      </c>
      <c r="AE72">
        <v>705525.79</v>
      </c>
      <c r="AF72">
        <v>53954</v>
      </c>
    </row>
    <row r="73" spans="30:32" x14ac:dyDescent="0.55000000000000004">
      <c r="AD73">
        <v>45591.05</v>
      </c>
      <c r="AE73">
        <v>595282.6</v>
      </c>
      <c r="AF73">
        <v>28255</v>
      </c>
    </row>
    <row r="74" spans="30:32" x14ac:dyDescent="0.55000000000000004">
      <c r="AD74">
        <v>47038.37</v>
      </c>
      <c r="AE74">
        <v>568491.35</v>
      </c>
      <c r="AF74">
        <v>15296</v>
      </c>
    </row>
    <row r="75" spans="30:32" x14ac:dyDescent="0.55000000000000004">
      <c r="AD75">
        <v>49785.66</v>
      </c>
      <c r="AE75">
        <v>578073.26</v>
      </c>
      <c r="AF75">
        <v>9151</v>
      </c>
    </row>
    <row r="76" spans="30:32" x14ac:dyDescent="0.55000000000000004">
      <c r="AD76">
        <v>50527.519999999997</v>
      </c>
      <c r="AE76">
        <v>738798.23</v>
      </c>
      <c r="AF76">
        <v>14991</v>
      </c>
    </row>
    <row r="77" spans="30:32" x14ac:dyDescent="0.55000000000000004">
      <c r="AD77">
        <v>65524.62</v>
      </c>
      <c r="AE77">
        <v>843759.18</v>
      </c>
      <c r="AF77">
        <v>25411</v>
      </c>
    </row>
    <row r="78" spans="30:32" x14ac:dyDescent="0.55000000000000004">
      <c r="AD78">
        <v>238740.83</v>
      </c>
      <c r="AE78">
        <v>916508.99</v>
      </c>
      <c r="AF78">
        <v>41489</v>
      </c>
    </row>
    <row r="79" spans="30:32" x14ac:dyDescent="0.55000000000000004">
      <c r="AD79">
        <v>1057074.83</v>
      </c>
      <c r="AE79">
        <v>789151.15</v>
      </c>
      <c r="AF79">
        <v>75347</v>
      </c>
    </row>
    <row r="80" spans="30:32" x14ac:dyDescent="0.55000000000000004">
      <c r="AD80">
        <v>1678644.32</v>
      </c>
      <c r="AE80">
        <v>830453.77</v>
      </c>
      <c r="AF80">
        <v>107365</v>
      </c>
    </row>
    <row r="81" spans="30:32" x14ac:dyDescent="0.55000000000000004">
      <c r="AD81">
        <v>1061705.29</v>
      </c>
      <c r="AE81">
        <v>865715.05</v>
      </c>
      <c r="AF81">
        <v>126500</v>
      </c>
    </row>
    <row r="82" spans="30:32" x14ac:dyDescent="0.55000000000000004">
      <c r="AD82">
        <v>605402.79</v>
      </c>
      <c r="AE82">
        <v>838182.61</v>
      </c>
      <c r="AF82">
        <v>112507</v>
      </c>
    </row>
    <row r="83" spans="30:32" x14ac:dyDescent="0.55000000000000004">
      <c r="AD83">
        <v>251638.67</v>
      </c>
      <c r="AE83">
        <v>731642.88</v>
      </c>
      <c r="AF83">
        <v>81073</v>
      </c>
    </row>
    <row r="84" spans="30:32" x14ac:dyDescent="0.55000000000000004">
      <c r="AD84">
        <v>97253.33</v>
      </c>
      <c r="AE84">
        <v>706599.18</v>
      </c>
      <c r="AF84">
        <v>53954</v>
      </c>
    </row>
    <row r="85" spans="30:32" x14ac:dyDescent="0.55000000000000004">
      <c r="AD85">
        <v>46383.14</v>
      </c>
      <c r="AE85">
        <v>596149.92000000004</v>
      </c>
      <c r="AF85">
        <v>28255</v>
      </c>
    </row>
    <row r="86" spans="30:32" x14ac:dyDescent="0.55000000000000004">
      <c r="AD86">
        <v>47870.37</v>
      </c>
      <c r="AE86">
        <v>569165.81999999995</v>
      </c>
      <c r="AF86">
        <v>15296</v>
      </c>
    </row>
    <row r="87" spans="30:32" x14ac:dyDescent="0.55000000000000004">
      <c r="AD87">
        <v>50625.45</v>
      </c>
      <c r="AE87">
        <v>578205.98</v>
      </c>
      <c r="AF87">
        <v>9151</v>
      </c>
    </row>
    <row r="88" spans="30:32" x14ac:dyDescent="0.55000000000000004">
      <c r="AD88">
        <v>51368.01</v>
      </c>
      <c r="AE88">
        <v>738949.1</v>
      </c>
      <c r="AF88">
        <v>14991</v>
      </c>
    </row>
    <row r="89" spans="30:32" x14ac:dyDescent="0.55000000000000004">
      <c r="AD89">
        <v>66402.69</v>
      </c>
      <c r="AE89">
        <v>843927.77</v>
      </c>
      <c r="AF89">
        <v>25411</v>
      </c>
    </row>
    <row r="90" spans="30:32" x14ac:dyDescent="0.55000000000000004">
      <c r="AD90">
        <v>240006.7</v>
      </c>
      <c r="AE90">
        <v>916730.1</v>
      </c>
      <c r="AF90">
        <v>41489</v>
      </c>
    </row>
    <row r="91" spans="30:32" x14ac:dyDescent="0.55000000000000004">
      <c r="AD91">
        <v>1060721.1499999999</v>
      </c>
      <c r="AE91">
        <v>789454.42</v>
      </c>
      <c r="AF91">
        <v>75347</v>
      </c>
    </row>
    <row r="92" spans="30:32" x14ac:dyDescent="0.55000000000000004">
      <c r="AD92">
        <v>1683932.81</v>
      </c>
      <c r="AE92">
        <v>830749.98</v>
      </c>
      <c r="AF92">
        <v>107365</v>
      </c>
    </row>
    <row r="93" spans="30:32" x14ac:dyDescent="0.55000000000000004">
      <c r="AD93">
        <v>1066435.1499999999</v>
      </c>
      <c r="AE93">
        <v>866071.26</v>
      </c>
      <c r="AF93">
        <v>126500</v>
      </c>
    </row>
    <row r="94" spans="30:32" x14ac:dyDescent="0.55000000000000004">
      <c r="AD94">
        <v>608750.14</v>
      </c>
      <c r="AE94">
        <v>838515.88</v>
      </c>
      <c r="AF94">
        <v>112507</v>
      </c>
    </row>
    <row r="95" spans="30:32" x14ac:dyDescent="0.55000000000000004">
      <c r="AD95">
        <v>253416.89</v>
      </c>
      <c r="AE95">
        <v>731953.46</v>
      </c>
      <c r="AF95">
        <v>81073</v>
      </c>
    </row>
    <row r="96" spans="30:32" x14ac:dyDescent="0.55000000000000004">
      <c r="AD96">
        <v>98238.35</v>
      </c>
      <c r="AE96">
        <v>706892.57</v>
      </c>
      <c r="AF96">
        <v>53954</v>
      </c>
    </row>
    <row r="97" spans="30:32" x14ac:dyDescent="0.55000000000000004">
      <c r="AD97">
        <v>47176.78</v>
      </c>
      <c r="AE97">
        <v>596381.25</v>
      </c>
      <c r="AF97">
        <v>28255</v>
      </c>
    </row>
    <row r="98" spans="30:32" x14ac:dyDescent="0.55000000000000004">
      <c r="AD98">
        <v>48703.89</v>
      </c>
      <c r="AE98">
        <v>569368.30000000005</v>
      </c>
      <c r="AF98">
        <v>15296</v>
      </c>
    </row>
    <row r="99" spans="30:32" x14ac:dyDescent="0.55000000000000004">
      <c r="AD99">
        <v>51463.24</v>
      </c>
      <c r="AE99">
        <v>578338.69999999995</v>
      </c>
      <c r="AF99">
        <v>9151</v>
      </c>
    </row>
    <row r="100" spans="30:32" x14ac:dyDescent="0.55000000000000004">
      <c r="AD100">
        <v>52206.51</v>
      </c>
      <c r="AE100">
        <v>739099.97</v>
      </c>
      <c r="AF100">
        <v>14991</v>
      </c>
    </row>
    <row r="101" spans="30:32" x14ac:dyDescent="0.55000000000000004">
      <c r="AD101">
        <v>67278.5</v>
      </c>
      <c r="AE101">
        <v>844096.36</v>
      </c>
      <c r="AF101">
        <v>25411</v>
      </c>
    </row>
    <row r="102" spans="30:32" x14ac:dyDescent="0.55000000000000004">
      <c r="AD102">
        <v>241271.65</v>
      </c>
      <c r="AE102">
        <v>916951.2</v>
      </c>
      <c r="AF102">
        <v>41489</v>
      </c>
    </row>
    <row r="103" spans="30:32" x14ac:dyDescent="0.55000000000000004">
      <c r="AD103">
        <v>1064367.69</v>
      </c>
      <c r="AE103">
        <v>789757.69</v>
      </c>
      <c r="AF103">
        <v>75347</v>
      </c>
    </row>
    <row r="104" spans="30:32" x14ac:dyDescent="0.55000000000000004">
      <c r="AD104">
        <v>1689219.19</v>
      </c>
      <c r="AE104">
        <v>831046.18</v>
      </c>
      <c r="AF104">
        <v>107365</v>
      </c>
    </row>
    <row r="105" spans="30:32" x14ac:dyDescent="0.55000000000000004">
      <c r="AD105">
        <v>1071160.2</v>
      </c>
      <c r="AE105">
        <v>866427.46</v>
      </c>
      <c r="AF105">
        <v>126500</v>
      </c>
    </row>
    <row r="106" spans="30:32" x14ac:dyDescent="0.55000000000000004">
      <c r="AD106">
        <v>612095.34</v>
      </c>
      <c r="AE106">
        <v>838849.15</v>
      </c>
      <c r="AF106">
        <v>112507</v>
      </c>
    </row>
    <row r="107" spans="30:32" x14ac:dyDescent="0.55000000000000004">
      <c r="AD107">
        <v>255194.67</v>
      </c>
      <c r="AE107">
        <v>732264.04</v>
      </c>
      <c r="AF107">
        <v>81073</v>
      </c>
    </row>
    <row r="108" spans="30:32" x14ac:dyDescent="0.55000000000000004">
      <c r="AD108">
        <v>99222.32</v>
      </c>
      <c r="AE108">
        <v>707185.95</v>
      </c>
      <c r="AF108">
        <v>53954</v>
      </c>
    </row>
    <row r="109" spans="30:32" x14ac:dyDescent="0.55000000000000004">
      <c r="AD109">
        <v>47968.59</v>
      </c>
      <c r="AE109">
        <v>596612.56999999995</v>
      </c>
      <c r="AF109">
        <v>28255</v>
      </c>
    </row>
    <row r="110" spans="30:32" x14ac:dyDescent="0.55000000000000004">
      <c r="AD110">
        <v>49535.63</v>
      </c>
      <c r="AE110">
        <v>569570.78</v>
      </c>
      <c r="AF110">
        <v>15296</v>
      </c>
    </row>
    <row r="111" spans="30:32" x14ac:dyDescent="0.55000000000000004">
      <c r="AD111">
        <v>52300.27</v>
      </c>
      <c r="AE111">
        <v>578431.43000000005</v>
      </c>
      <c r="AF111">
        <v>9151</v>
      </c>
    </row>
    <row r="112" spans="30:32" x14ac:dyDescent="0.55000000000000004">
      <c r="AD112">
        <v>53044.24</v>
      </c>
      <c r="AE112">
        <v>739200.84</v>
      </c>
      <c r="AF112">
        <v>14991</v>
      </c>
    </row>
    <row r="113" spans="30:32" x14ac:dyDescent="0.55000000000000004">
      <c r="AD113">
        <v>68153.440000000002</v>
      </c>
      <c r="AE113">
        <v>844204.95</v>
      </c>
      <c r="AF113">
        <v>25411</v>
      </c>
    </row>
    <row r="114" spans="30:32" x14ac:dyDescent="0.55000000000000004">
      <c r="AD114">
        <v>242536.52</v>
      </c>
      <c r="AE114">
        <v>917092.31</v>
      </c>
      <c r="AF114">
        <v>41489</v>
      </c>
    </row>
    <row r="115" spans="30:32" x14ac:dyDescent="0.55000000000000004">
      <c r="AD115">
        <v>1068014.6200000001</v>
      </c>
      <c r="AE115">
        <v>789960.95</v>
      </c>
      <c r="AF115">
        <v>75347</v>
      </c>
    </row>
    <row r="116" spans="30:32" x14ac:dyDescent="0.55000000000000004">
      <c r="AD116">
        <v>1694503.18</v>
      </c>
      <c r="AE116">
        <v>831242.38</v>
      </c>
      <c r="AF116">
        <v>107365</v>
      </c>
    </row>
    <row r="117" spans="30:32" x14ac:dyDescent="0.55000000000000004">
      <c r="AD117">
        <v>1075883.72</v>
      </c>
      <c r="AE117">
        <v>866663.66</v>
      </c>
      <c r="AF117">
        <v>126500</v>
      </c>
    </row>
    <row r="118" spans="30:32" x14ac:dyDescent="0.55000000000000004">
      <c r="AD118">
        <v>615440.66</v>
      </c>
      <c r="AE118">
        <v>839072.41</v>
      </c>
      <c r="AF118">
        <v>112507</v>
      </c>
    </row>
    <row r="119" spans="30:32" x14ac:dyDescent="0.55000000000000004">
      <c r="AD119">
        <v>256972.14</v>
      </c>
      <c r="AE119">
        <v>732474.62</v>
      </c>
      <c r="AF119">
        <v>81073</v>
      </c>
    </row>
    <row r="120" spans="30:32" x14ac:dyDescent="0.55000000000000004">
      <c r="AD120">
        <v>100205.65</v>
      </c>
      <c r="AE120">
        <v>707379.34</v>
      </c>
      <c r="AF120">
        <v>53954</v>
      </c>
    </row>
    <row r="121" spans="30:32" x14ac:dyDescent="0.55000000000000004">
      <c r="AD121">
        <v>48759.8</v>
      </c>
      <c r="AE121">
        <v>596763.9</v>
      </c>
      <c r="AF121">
        <v>28255</v>
      </c>
    </row>
    <row r="122" spans="30:32" x14ac:dyDescent="0.55000000000000004">
      <c r="AD122">
        <v>50366.76</v>
      </c>
      <c r="AE122">
        <v>569713.26</v>
      </c>
      <c r="AF122">
        <v>15296</v>
      </c>
    </row>
    <row r="123" spans="30:32" x14ac:dyDescent="0.55000000000000004">
      <c r="AD123">
        <v>52861.57</v>
      </c>
      <c r="AE123">
        <v>578522.9</v>
      </c>
      <c r="AF123">
        <v>9151</v>
      </c>
    </row>
    <row r="124" spans="30:32" x14ac:dyDescent="0.55000000000000004">
      <c r="AD124">
        <v>53608.52</v>
      </c>
      <c r="AE124">
        <v>739332.99</v>
      </c>
      <c r="AF124">
        <v>14991</v>
      </c>
    </row>
    <row r="125" spans="30:32" x14ac:dyDescent="0.55000000000000004">
      <c r="AD125">
        <v>68850.06</v>
      </c>
      <c r="AE125">
        <v>844377.79</v>
      </c>
      <c r="AF125">
        <v>25411</v>
      </c>
    </row>
    <row r="126" spans="30:32" x14ac:dyDescent="0.55000000000000004">
      <c r="AD126">
        <v>243793.27</v>
      </c>
      <c r="AE126">
        <v>917325.15</v>
      </c>
      <c r="AF126">
        <v>41489</v>
      </c>
    </row>
    <row r="127" spans="30:32" x14ac:dyDescent="0.55000000000000004">
      <c r="AD127">
        <v>1070627.17</v>
      </c>
      <c r="AE127">
        <v>790285.95</v>
      </c>
      <c r="AF127">
        <v>75347</v>
      </c>
    </row>
    <row r="128" spans="30:32" x14ac:dyDescent="0.55000000000000004">
      <c r="AD128">
        <v>1697096.66</v>
      </c>
      <c r="AE128">
        <v>831567.38</v>
      </c>
      <c r="AF128">
        <v>107365</v>
      </c>
    </row>
    <row r="129" spans="30:32" x14ac:dyDescent="0.55000000000000004">
      <c r="AD129">
        <v>1077428.03</v>
      </c>
      <c r="AE129">
        <v>867048.66</v>
      </c>
      <c r="AF129">
        <v>126500</v>
      </c>
    </row>
    <row r="130" spans="30:32" x14ac:dyDescent="0.55000000000000004">
      <c r="AD130">
        <v>616617.89</v>
      </c>
      <c r="AE130">
        <v>839427.41</v>
      </c>
      <c r="AF130">
        <v>112507</v>
      </c>
    </row>
    <row r="131" spans="30:32" x14ac:dyDescent="0.55000000000000004">
      <c r="AD131">
        <v>257897.71</v>
      </c>
      <c r="AE131">
        <v>732799.51</v>
      </c>
      <c r="AF131">
        <v>81073</v>
      </c>
    </row>
    <row r="132" spans="30:32" x14ac:dyDescent="0.55000000000000004">
      <c r="AD132">
        <v>100847.09</v>
      </c>
      <c r="AE132">
        <v>707661.49</v>
      </c>
      <c r="AF132">
        <v>53954</v>
      </c>
    </row>
    <row r="133" spans="30:32" x14ac:dyDescent="0.55000000000000004">
      <c r="AD133">
        <v>49303.29</v>
      </c>
      <c r="AE133">
        <v>596975.37</v>
      </c>
      <c r="AF133">
        <v>28255</v>
      </c>
    </row>
    <row r="134" spans="30:32" x14ac:dyDescent="0.55000000000000004">
      <c r="AD134">
        <v>50920.18</v>
      </c>
      <c r="AE134">
        <v>569875.41</v>
      </c>
      <c r="AF134">
        <v>15296</v>
      </c>
    </row>
    <row r="135" spans="30:32" x14ac:dyDescent="0.55000000000000004">
      <c r="AD135">
        <v>53423.94</v>
      </c>
      <c r="AE135">
        <v>578534.37</v>
      </c>
      <c r="AF135">
        <v>9151</v>
      </c>
    </row>
    <row r="136" spans="30:32" x14ac:dyDescent="0.55000000000000004">
      <c r="AD136">
        <v>54173.88</v>
      </c>
      <c r="AE136">
        <v>739365.15</v>
      </c>
      <c r="AF136">
        <v>14991</v>
      </c>
    </row>
    <row r="137" spans="30:32" x14ac:dyDescent="0.55000000000000004">
      <c r="AD137">
        <v>69547.78</v>
      </c>
      <c r="AE137">
        <v>844430.64</v>
      </c>
      <c r="AF137">
        <v>25411</v>
      </c>
    </row>
    <row r="138" spans="30:32" x14ac:dyDescent="0.55000000000000004">
      <c r="AD138">
        <v>245050.01</v>
      </c>
      <c r="AE138">
        <v>917398</v>
      </c>
      <c r="AF138">
        <v>41489</v>
      </c>
    </row>
    <row r="139" spans="30:32" x14ac:dyDescent="0.55000000000000004">
      <c r="AD139">
        <v>1073234.46</v>
      </c>
      <c r="AE139">
        <v>790410.96</v>
      </c>
      <c r="AF139">
        <v>75347</v>
      </c>
    </row>
    <row r="140" spans="30:32" x14ac:dyDescent="0.55000000000000004">
      <c r="AD140">
        <v>1699677.51</v>
      </c>
      <c r="AE140">
        <v>831692.39</v>
      </c>
      <c r="AF140">
        <v>107365</v>
      </c>
    </row>
    <row r="141" spans="30:32" x14ac:dyDescent="0.55000000000000004">
      <c r="AD141">
        <v>1078967.03</v>
      </c>
      <c r="AE141">
        <v>867193.67</v>
      </c>
      <c r="AF141">
        <v>126500</v>
      </c>
    </row>
    <row r="142" spans="30:32" x14ac:dyDescent="0.55000000000000004">
      <c r="AD142">
        <v>617794.02</v>
      </c>
      <c r="AE142">
        <v>839562.42</v>
      </c>
      <c r="AF142">
        <v>112507</v>
      </c>
    </row>
    <row r="143" spans="30:32" x14ac:dyDescent="0.55000000000000004">
      <c r="AD143">
        <v>258824.27</v>
      </c>
      <c r="AE143">
        <v>732924.41</v>
      </c>
      <c r="AF143">
        <v>81073</v>
      </c>
    </row>
    <row r="144" spans="30:32" x14ac:dyDescent="0.55000000000000004">
      <c r="AD144">
        <v>101489.71</v>
      </c>
      <c r="AE144">
        <v>707743.65</v>
      </c>
      <c r="AF144">
        <v>53954</v>
      </c>
    </row>
    <row r="145" spans="30:32" x14ac:dyDescent="0.55000000000000004">
      <c r="AD145">
        <v>49847.8</v>
      </c>
      <c r="AE145">
        <v>597026.84</v>
      </c>
      <c r="AF145">
        <v>28255</v>
      </c>
    </row>
    <row r="146" spans="30:32" x14ac:dyDescent="0.55000000000000004">
      <c r="AD146">
        <v>51474.62</v>
      </c>
      <c r="AE146">
        <v>569917.56999999995</v>
      </c>
      <c r="AF146">
        <v>15296</v>
      </c>
    </row>
    <row r="147" spans="30:32" x14ac:dyDescent="0.55000000000000004">
      <c r="AD147">
        <v>53986.06</v>
      </c>
      <c r="AE147">
        <v>578513.84</v>
      </c>
      <c r="AF147">
        <v>9151</v>
      </c>
    </row>
    <row r="148" spans="30:32" x14ac:dyDescent="0.55000000000000004">
      <c r="AD148">
        <v>54738.98</v>
      </c>
      <c r="AE148">
        <v>739352.31</v>
      </c>
      <c r="AF148">
        <v>14991</v>
      </c>
    </row>
    <row r="149" spans="30:32" x14ac:dyDescent="0.55000000000000004">
      <c r="AD149">
        <v>70245.119999999995</v>
      </c>
      <c r="AE149">
        <v>844431.48</v>
      </c>
      <c r="AF149">
        <v>25411</v>
      </c>
    </row>
    <row r="150" spans="30:32" x14ac:dyDescent="0.55000000000000004">
      <c r="AD150">
        <v>246306.69</v>
      </c>
      <c r="AE150">
        <v>917398.84</v>
      </c>
      <c r="AF150">
        <v>41489</v>
      </c>
    </row>
    <row r="151" spans="30:32" x14ac:dyDescent="0.55000000000000004">
      <c r="AD151">
        <v>1075841.46</v>
      </c>
      <c r="AE151">
        <v>790443.96</v>
      </c>
      <c r="AF151">
        <v>75347</v>
      </c>
    </row>
    <row r="152" spans="30:32" x14ac:dyDescent="0.55000000000000004">
      <c r="AD152">
        <v>1702260.93</v>
      </c>
      <c r="AE152">
        <v>831729.39</v>
      </c>
      <c r="AF152">
        <v>107365</v>
      </c>
    </row>
    <row r="153" spans="30:32" x14ac:dyDescent="0.55000000000000004">
      <c r="AD153">
        <v>1080511.72</v>
      </c>
      <c r="AE153">
        <v>867230.67</v>
      </c>
      <c r="AF153">
        <v>126500</v>
      </c>
    </row>
    <row r="154" spans="30:32" x14ac:dyDescent="0.55000000000000004">
      <c r="AD154">
        <v>618973.57999999996</v>
      </c>
      <c r="AE154">
        <v>839600.42</v>
      </c>
      <c r="AF154">
        <v>112507</v>
      </c>
    </row>
    <row r="155" spans="30:32" x14ac:dyDescent="0.55000000000000004">
      <c r="AD155">
        <v>259752.06</v>
      </c>
      <c r="AE155">
        <v>732959.3</v>
      </c>
      <c r="AF155">
        <v>81073</v>
      </c>
    </row>
    <row r="156" spans="30:32" x14ac:dyDescent="0.55000000000000004">
      <c r="AD156">
        <v>102132.4</v>
      </c>
      <c r="AE156">
        <v>707731.81</v>
      </c>
      <c r="AF156">
        <v>53954</v>
      </c>
    </row>
    <row r="157" spans="30:32" x14ac:dyDescent="0.55000000000000004">
      <c r="AD157">
        <v>50392.04</v>
      </c>
      <c r="AE157">
        <v>597004.31000000006</v>
      </c>
      <c r="AF157">
        <v>28255</v>
      </c>
    </row>
    <row r="158" spans="30:32" x14ac:dyDescent="0.55000000000000004">
      <c r="AD158">
        <v>52028.86</v>
      </c>
      <c r="AE158">
        <v>569903.73</v>
      </c>
      <c r="AF158">
        <v>15296</v>
      </c>
    </row>
    <row r="159" spans="30:32" x14ac:dyDescent="0.55000000000000004">
      <c r="AD159">
        <v>54547.9</v>
      </c>
      <c r="AE159">
        <v>578525.31999999995</v>
      </c>
      <c r="AF159">
        <v>9151</v>
      </c>
    </row>
    <row r="160" spans="30:32" x14ac:dyDescent="0.55000000000000004">
      <c r="AD160">
        <v>55303.8</v>
      </c>
      <c r="AE160">
        <v>739384.46</v>
      </c>
      <c r="AF160">
        <v>14991</v>
      </c>
    </row>
    <row r="161" spans="30:32" x14ac:dyDescent="0.55000000000000004">
      <c r="AD161">
        <v>70942.06</v>
      </c>
      <c r="AE161">
        <v>844484.32</v>
      </c>
      <c r="AF161">
        <v>25411</v>
      </c>
    </row>
    <row r="162" spans="30:32" x14ac:dyDescent="0.55000000000000004">
      <c r="AD162">
        <v>247563.16</v>
      </c>
      <c r="AE162">
        <v>917471.68</v>
      </c>
      <c r="AF162">
        <v>41489</v>
      </c>
    </row>
    <row r="163" spans="30:32" x14ac:dyDescent="0.55000000000000004">
      <c r="AD163">
        <v>1078446.45</v>
      </c>
      <c r="AE163">
        <v>790568.95999999996</v>
      </c>
      <c r="AF163">
        <v>75347</v>
      </c>
    </row>
    <row r="164" spans="30:32" x14ac:dyDescent="0.55000000000000004">
      <c r="AD164">
        <v>1704839.34</v>
      </c>
      <c r="AE164">
        <v>831854.39</v>
      </c>
      <c r="AF164">
        <v>107365</v>
      </c>
    </row>
    <row r="165" spans="30:32" x14ac:dyDescent="0.55000000000000004">
      <c r="AD165">
        <v>1082053.29</v>
      </c>
      <c r="AE165">
        <v>867375.67</v>
      </c>
      <c r="AF165">
        <v>126500</v>
      </c>
    </row>
    <row r="166" spans="30:32" x14ac:dyDescent="0.55000000000000004">
      <c r="AD166">
        <v>620152.06000000006</v>
      </c>
      <c r="AE166">
        <v>839735.42</v>
      </c>
      <c r="AF166">
        <v>112507</v>
      </c>
    </row>
    <row r="167" spans="30:32" x14ac:dyDescent="0.55000000000000004">
      <c r="AD167">
        <v>260680.07</v>
      </c>
      <c r="AE167">
        <v>733084.2</v>
      </c>
      <c r="AF167">
        <v>81073</v>
      </c>
    </row>
    <row r="168" spans="30:32" x14ac:dyDescent="0.55000000000000004">
      <c r="AD168">
        <v>102775.11</v>
      </c>
      <c r="AE168">
        <v>707813.96</v>
      </c>
      <c r="AF168">
        <v>53954</v>
      </c>
    </row>
    <row r="169" spans="30:32" x14ac:dyDescent="0.55000000000000004">
      <c r="AD169">
        <v>50936.01</v>
      </c>
      <c r="AE169">
        <v>597055.79</v>
      </c>
      <c r="AF169">
        <v>28255</v>
      </c>
    </row>
    <row r="170" spans="30:32" x14ac:dyDescent="0.55000000000000004">
      <c r="AD170">
        <v>52582.85</v>
      </c>
      <c r="AE170">
        <v>569945.88</v>
      </c>
      <c r="AF170">
        <v>15296</v>
      </c>
    </row>
    <row r="171" spans="30:32" x14ac:dyDescent="0.55000000000000004">
      <c r="AD171">
        <v>55109.49</v>
      </c>
      <c r="AE171">
        <v>578536.79</v>
      </c>
      <c r="AF171">
        <v>9151</v>
      </c>
    </row>
    <row r="172" spans="30:32" x14ac:dyDescent="0.55000000000000004">
      <c r="AD172">
        <v>55868.37</v>
      </c>
      <c r="AE172">
        <v>739416.62</v>
      </c>
      <c r="AF172">
        <v>14991</v>
      </c>
    </row>
    <row r="173" spans="30:32" x14ac:dyDescent="0.55000000000000004">
      <c r="AD173">
        <v>71638.61</v>
      </c>
      <c r="AE173">
        <v>844537.16</v>
      </c>
      <c r="AF173">
        <v>25411</v>
      </c>
    </row>
    <row r="174" spans="30:32" x14ac:dyDescent="0.55000000000000004">
      <c r="AD174">
        <v>248819.52</v>
      </c>
      <c r="AE174">
        <v>917544.52</v>
      </c>
      <c r="AF174">
        <v>41489</v>
      </c>
    </row>
    <row r="175" spans="30:32" x14ac:dyDescent="0.55000000000000004">
      <c r="AD175">
        <v>1081050.3600000001</v>
      </c>
      <c r="AE175">
        <v>790693.96</v>
      </c>
      <c r="AF175">
        <v>75347</v>
      </c>
    </row>
    <row r="176" spans="30:32" x14ac:dyDescent="0.55000000000000004">
      <c r="AD176">
        <v>1707416.25</v>
      </c>
      <c r="AE176">
        <v>831979.39</v>
      </c>
      <c r="AF176">
        <v>107365</v>
      </c>
    </row>
    <row r="177" spans="30:32" x14ac:dyDescent="0.55000000000000004">
      <c r="AD177">
        <v>1083595.6599999999</v>
      </c>
      <c r="AE177">
        <v>867520.67</v>
      </c>
      <c r="AF177">
        <v>126500</v>
      </c>
    </row>
    <row r="178" spans="30:32" x14ac:dyDescent="0.55000000000000004">
      <c r="AD178">
        <v>621331.43999999994</v>
      </c>
      <c r="AE178">
        <v>839870.42</v>
      </c>
      <c r="AF178">
        <v>112507</v>
      </c>
    </row>
    <row r="179" spans="30:32" x14ac:dyDescent="0.55000000000000004">
      <c r="AD179">
        <v>261608.76</v>
      </c>
      <c r="AE179">
        <v>733209.09</v>
      </c>
      <c r="AF179">
        <v>81073</v>
      </c>
    </row>
    <row r="180" spans="30:32" x14ac:dyDescent="0.55000000000000004">
      <c r="AD180">
        <v>103417.88</v>
      </c>
      <c r="AE180">
        <v>707896.12</v>
      </c>
      <c r="AF180">
        <v>53954</v>
      </c>
    </row>
    <row r="181" spans="30:32" x14ac:dyDescent="0.55000000000000004">
      <c r="AD181">
        <v>51479.72</v>
      </c>
      <c r="AE181">
        <v>597107.26</v>
      </c>
      <c r="AF181">
        <v>28255</v>
      </c>
    </row>
    <row r="182" spans="30:32" x14ac:dyDescent="0.55000000000000004">
      <c r="AD182">
        <v>53136.639999999999</v>
      </c>
      <c r="AE182">
        <v>569988.04</v>
      </c>
      <c r="AF182">
        <v>15296</v>
      </c>
    </row>
    <row r="183" spans="30:32" x14ac:dyDescent="0.55000000000000004">
      <c r="AD183">
        <v>55669.57</v>
      </c>
      <c r="AE183">
        <v>578508.26</v>
      </c>
      <c r="AF183">
        <v>9151</v>
      </c>
    </row>
    <row r="184" spans="30:32" x14ac:dyDescent="0.55000000000000004">
      <c r="AD184">
        <v>56431.44</v>
      </c>
      <c r="AE184">
        <v>739398.78</v>
      </c>
      <c r="AF184">
        <v>14991</v>
      </c>
    </row>
    <row r="185" spans="30:32" x14ac:dyDescent="0.55000000000000004">
      <c r="AD185">
        <v>72333.34</v>
      </c>
      <c r="AE185">
        <v>844530</v>
      </c>
      <c r="AF185">
        <v>25411</v>
      </c>
    </row>
    <row r="186" spans="30:32" x14ac:dyDescent="0.55000000000000004">
      <c r="AD186">
        <v>250074.4</v>
      </c>
      <c r="AE186">
        <v>917537.36</v>
      </c>
      <c r="AF186">
        <v>41489</v>
      </c>
    </row>
    <row r="187" spans="30:32" x14ac:dyDescent="0.55000000000000004">
      <c r="AD187">
        <v>1083657.28</v>
      </c>
      <c r="AE187">
        <v>790718.97</v>
      </c>
      <c r="AF187">
        <v>75347</v>
      </c>
    </row>
    <row r="188" spans="30:32" x14ac:dyDescent="0.55000000000000004">
      <c r="AD188">
        <v>1710029.53</v>
      </c>
      <c r="AE188">
        <v>832004.4</v>
      </c>
      <c r="AF188">
        <v>107365</v>
      </c>
    </row>
    <row r="189" spans="30:32" x14ac:dyDescent="0.55000000000000004">
      <c r="AD189">
        <v>1085168.49</v>
      </c>
      <c r="AE189">
        <v>867545.68</v>
      </c>
      <c r="AF189">
        <v>126500</v>
      </c>
    </row>
    <row r="190" spans="30:32" x14ac:dyDescent="0.55000000000000004">
      <c r="AD190">
        <v>622521.62</v>
      </c>
      <c r="AE190">
        <v>839895.43</v>
      </c>
      <c r="AF190">
        <v>112507</v>
      </c>
    </row>
    <row r="191" spans="30:32" x14ac:dyDescent="0.55000000000000004">
      <c r="AD191">
        <v>262539.21999999997</v>
      </c>
      <c r="AE191">
        <v>733233.99</v>
      </c>
      <c r="AF191">
        <v>81073</v>
      </c>
    </row>
    <row r="192" spans="30:32" x14ac:dyDescent="0.55000000000000004">
      <c r="AD192">
        <v>104059.67</v>
      </c>
      <c r="AE192">
        <v>707878.28</v>
      </c>
      <c r="AF192">
        <v>53954</v>
      </c>
    </row>
    <row r="193" spans="30:32" x14ac:dyDescent="0.55000000000000004">
      <c r="AD193">
        <v>52021.57</v>
      </c>
      <c r="AE193">
        <v>597078.73</v>
      </c>
      <c r="AF193">
        <v>28255</v>
      </c>
    </row>
    <row r="194" spans="30:32" x14ac:dyDescent="0.55000000000000004">
      <c r="AD194">
        <v>53688.63</v>
      </c>
      <c r="AE194">
        <v>569970.19999999995</v>
      </c>
      <c r="AF194">
        <v>15296</v>
      </c>
    </row>
    <row r="195" spans="30:32" x14ac:dyDescent="0.55000000000000004">
      <c r="AD195">
        <v>56231.17</v>
      </c>
      <c r="AE195">
        <v>578519.73</v>
      </c>
      <c r="AF195">
        <v>9151</v>
      </c>
    </row>
    <row r="196" spans="30:32" x14ac:dyDescent="0.55000000000000004">
      <c r="AD196">
        <v>56996.02</v>
      </c>
      <c r="AE196">
        <v>739430.93</v>
      </c>
      <c r="AF196">
        <v>14991</v>
      </c>
    </row>
    <row r="197" spans="30:32" x14ac:dyDescent="0.55000000000000004">
      <c r="AD197">
        <v>73029.649999999994</v>
      </c>
      <c r="AE197">
        <v>844582.84</v>
      </c>
      <c r="AF197">
        <v>25411</v>
      </c>
    </row>
    <row r="198" spans="30:32" x14ac:dyDescent="0.55000000000000004">
      <c r="AD198">
        <v>251329.86</v>
      </c>
      <c r="AE198">
        <v>917610.2</v>
      </c>
      <c r="AF198">
        <v>41489</v>
      </c>
    </row>
    <row r="199" spans="30:32" x14ac:dyDescent="0.55000000000000004">
      <c r="AD199">
        <v>1086260.31</v>
      </c>
      <c r="AE199">
        <v>790843.97</v>
      </c>
      <c r="AF199">
        <v>75347</v>
      </c>
    </row>
    <row r="200" spans="30:32" x14ac:dyDescent="0.55000000000000004">
      <c r="AD200">
        <v>1712628.91</v>
      </c>
      <c r="AE200">
        <v>832129.4</v>
      </c>
      <c r="AF200">
        <v>107365</v>
      </c>
    </row>
    <row r="201" spans="30:32" x14ac:dyDescent="0.55000000000000004">
      <c r="AD201">
        <v>1086734.17</v>
      </c>
      <c r="AE201">
        <v>867690.68</v>
      </c>
      <c r="AF201">
        <v>126500</v>
      </c>
    </row>
    <row r="202" spans="30:32" x14ac:dyDescent="0.55000000000000004">
      <c r="AD202">
        <v>623709.97</v>
      </c>
      <c r="AE202">
        <v>840030.43</v>
      </c>
      <c r="AF202">
        <v>112507</v>
      </c>
    </row>
    <row r="203" spans="30:32" x14ac:dyDescent="0.55000000000000004">
      <c r="AD203">
        <v>263471.09999999998</v>
      </c>
      <c r="AE203">
        <v>733358.88</v>
      </c>
      <c r="AF203">
        <v>81073</v>
      </c>
    </row>
    <row r="204" spans="30:32" x14ac:dyDescent="0.55000000000000004">
      <c r="AD204">
        <v>104703.14</v>
      </c>
      <c r="AE204">
        <v>707960.43</v>
      </c>
      <c r="AF204">
        <v>53954</v>
      </c>
    </row>
    <row r="205" spans="30:32" x14ac:dyDescent="0.55000000000000004">
      <c r="AD205">
        <v>52564.76</v>
      </c>
      <c r="AE205">
        <v>597130.19999999995</v>
      </c>
      <c r="AF205">
        <v>28255</v>
      </c>
    </row>
    <row r="206" spans="30:32" x14ac:dyDescent="0.55000000000000004">
      <c r="AD206">
        <v>54242.07</v>
      </c>
      <c r="AE206">
        <v>570012.35</v>
      </c>
      <c r="AF206">
        <v>15296</v>
      </c>
    </row>
    <row r="207" spans="30:32" x14ac:dyDescent="0.55000000000000004">
      <c r="AD207">
        <v>56790.78</v>
      </c>
      <c r="AE207">
        <v>578491.19999999995</v>
      </c>
      <c r="AF207">
        <v>9151</v>
      </c>
    </row>
    <row r="208" spans="30:32" x14ac:dyDescent="0.55000000000000004">
      <c r="AD208">
        <v>57558.61</v>
      </c>
      <c r="AE208">
        <v>739413.09</v>
      </c>
      <c r="AF208">
        <v>14991</v>
      </c>
    </row>
    <row r="209" spans="30:32" x14ac:dyDescent="0.55000000000000004">
      <c r="AD209">
        <v>73723.649999999994</v>
      </c>
      <c r="AE209">
        <v>844575.68</v>
      </c>
      <c r="AF209">
        <v>25411</v>
      </c>
    </row>
    <row r="210" spans="30:32" x14ac:dyDescent="0.55000000000000004">
      <c r="AD210">
        <v>252584.59</v>
      </c>
      <c r="AE210">
        <v>917603.04</v>
      </c>
      <c r="AF210">
        <v>41489</v>
      </c>
    </row>
    <row r="211" spans="30:32" x14ac:dyDescent="0.55000000000000004">
      <c r="AD211">
        <v>1088865</v>
      </c>
      <c r="AE211">
        <v>790868.97</v>
      </c>
      <c r="AF211">
        <v>75347</v>
      </c>
    </row>
    <row r="212" spans="30:32" x14ac:dyDescent="0.55000000000000004">
      <c r="AD212">
        <v>1715237.04</v>
      </c>
      <c r="AE212">
        <v>832154.4</v>
      </c>
      <c r="AF212">
        <v>107365</v>
      </c>
    </row>
    <row r="213" spans="30:32" x14ac:dyDescent="0.55000000000000004">
      <c r="AD213">
        <v>1088305.6200000001</v>
      </c>
      <c r="AE213">
        <v>867715.68</v>
      </c>
      <c r="AF213">
        <v>126500</v>
      </c>
    </row>
    <row r="214" spans="30:32" x14ac:dyDescent="0.55000000000000004">
      <c r="AD214">
        <v>624900.41</v>
      </c>
      <c r="AE214">
        <v>840055.43</v>
      </c>
      <c r="AF214">
        <v>112507</v>
      </c>
    </row>
    <row r="215" spans="30:32" x14ac:dyDescent="0.55000000000000004">
      <c r="AD215">
        <v>264402.63</v>
      </c>
      <c r="AE215">
        <v>733383.78</v>
      </c>
      <c r="AF215">
        <v>81073</v>
      </c>
    </row>
    <row r="216" spans="30:32" x14ac:dyDescent="0.55000000000000004">
      <c r="AD216">
        <v>105345.06</v>
      </c>
      <c r="AE216">
        <v>707942.59</v>
      </c>
      <c r="AF216">
        <v>53954</v>
      </c>
    </row>
    <row r="217" spans="30:32" x14ac:dyDescent="0.55000000000000004">
      <c r="AD217">
        <v>53106.09</v>
      </c>
      <c r="AE217">
        <v>597101.67000000004</v>
      </c>
      <c r="AF217">
        <v>28255</v>
      </c>
    </row>
    <row r="218" spans="30:32" x14ac:dyDescent="0.55000000000000004">
      <c r="AD218">
        <v>54793.66</v>
      </c>
      <c r="AE218">
        <v>569994.51</v>
      </c>
      <c r="AF218">
        <v>15296</v>
      </c>
    </row>
    <row r="219" spans="30:32" x14ac:dyDescent="0.55000000000000004">
      <c r="AD219">
        <v>57350.1</v>
      </c>
      <c r="AE219">
        <v>578462.68000000005</v>
      </c>
      <c r="AF219">
        <v>9151</v>
      </c>
    </row>
    <row r="220" spans="30:32" x14ac:dyDescent="0.55000000000000004">
      <c r="AD220">
        <v>58120.91</v>
      </c>
      <c r="AE220">
        <v>739395.25</v>
      </c>
      <c r="AF220">
        <v>14991</v>
      </c>
    </row>
    <row r="221" spans="30:32" x14ac:dyDescent="0.55000000000000004">
      <c r="AD221">
        <v>74417.240000000005</v>
      </c>
      <c r="AE221">
        <v>844568.53</v>
      </c>
      <c r="AF221">
        <v>25411</v>
      </c>
    </row>
    <row r="222" spans="30:32" x14ac:dyDescent="0.55000000000000004">
      <c r="AD222">
        <v>253838.97</v>
      </c>
      <c r="AE222">
        <v>917595.89</v>
      </c>
      <c r="AF222">
        <v>41489</v>
      </c>
    </row>
    <row r="223" spans="30:32" x14ac:dyDescent="0.55000000000000004">
      <c r="AD223">
        <v>1091468.07</v>
      </c>
      <c r="AE223">
        <v>790893.97</v>
      </c>
      <c r="AF223">
        <v>75347</v>
      </c>
    </row>
    <row r="224" spans="30:32" x14ac:dyDescent="0.55000000000000004">
      <c r="AD224">
        <v>1717845.5</v>
      </c>
      <c r="AE224">
        <v>832179.4</v>
      </c>
      <c r="AF224">
        <v>107365</v>
      </c>
    </row>
    <row r="225" spans="30:32" x14ac:dyDescent="0.55000000000000004">
      <c r="AD225">
        <v>1089880.76</v>
      </c>
      <c r="AE225">
        <v>867740.68</v>
      </c>
      <c r="AF225">
        <v>126500</v>
      </c>
    </row>
    <row r="226" spans="30:32" x14ac:dyDescent="0.55000000000000004">
      <c r="AD226">
        <v>626093.22</v>
      </c>
      <c r="AE226">
        <v>840080.43</v>
      </c>
      <c r="AF226">
        <v>112507</v>
      </c>
    </row>
    <row r="227" spans="30:32" x14ac:dyDescent="0.55000000000000004">
      <c r="AD227">
        <v>265334.92</v>
      </c>
      <c r="AE227">
        <v>733408.67</v>
      </c>
      <c r="AF227">
        <v>81073</v>
      </c>
    </row>
    <row r="228" spans="30:32" x14ac:dyDescent="0.55000000000000004">
      <c r="AD228">
        <v>105986.95</v>
      </c>
      <c r="AE228">
        <v>707924.75</v>
      </c>
      <c r="AF228">
        <v>53954</v>
      </c>
    </row>
    <row r="229" spans="30:32" x14ac:dyDescent="0.55000000000000004">
      <c r="AD229">
        <v>53647.17</v>
      </c>
      <c r="AE229">
        <v>597073.15</v>
      </c>
      <c r="AF229">
        <v>28255</v>
      </c>
    </row>
    <row r="230" spans="30:32" x14ac:dyDescent="0.55000000000000004">
      <c r="AD230">
        <v>55345</v>
      </c>
      <c r="AE230">
        <v>569976.67000000004</v>
      </c>
      <c r="AF230">
        <v>15296</v>
      </c>
    </row>
    <row r="231" spans="30:32" x14ac:dyDescent="0.55000000000000004">
      <c r="AD231">
        <v>57910.23</v>
      </c>
      <c r="AE231">
        <v>578474.15</v>
      </c>
      <c r="AF231">
        <v>9151</v>
      </c>
    </row>
    <row r="232" spans="30:32" x14ac:dyDescent="0.55000000000000004">
      <c r="AD232">
        <v>58684.03</v>
      </c>
      <c r="AE232">
        <v>739427.4</v>
      </c>
      <c r="AF232">
        <v>14991</v>
      </c>
    </row>
    <row r="233" spans="30:32" x14ac:dyDescent="0.55000000000000004">
      <c r="AD233">
        <v>75111.649999999994</v>
      </c>
      <c r="AE233">
        <v>844621.37</v>
      </c>
      <c r="AF233">
        <v>25411</v>
      </c>
    </row>
    <row r="234" spans="30:32" x14ac:dyDescent="0.55000000000000004">
      <c r="AD234">
        <v>255093.29</v>
      </c>
      <c r="AE234">
        <v>917668.73</v>
      </c>
      <c r="AF234">
        <v>41489</v>
      </c>
    </row>
    <row r="235" spans="30:32" x14ac:dyDescent="0.55000000000000004">
      <c r="AD235">
        <v>1094066.24</v>
      </c>
      <c r="AE235">
        <v>791018.97</v>
      </c>
      <c r="AF235">
        <v>75347</v>
      </c>
    </row>
    <row r="236" spans="30:32" x14ac:dyDescent="0.55000000000000004">
      <c r="AD236">
        <v>1720441.18</v>
      </c>
      <c r="AE236">
        <v>832304.4</v>
      </c>
      <c r="AF236">
        <v>107365</v>
      </c>
    </row>
    <row r="237" spans="30:32" x14ac:dyDescent="0.55000000000000004">
      <c r="AD237">
        <v>1091448.8600000001</v>
      </c>
      <c r="AE237">
        <v>867885.68</v>
      </c>
      <c r="AF237">
        <v>126500</v>
      </c>
    </row>
    <row r="238" spans="30:32" x14ac:dyDescent="0.55000000000000004">
      <c r="AD238">
        <v>627283.79</v>
      </c>
      <c r="AE238">
        <v>840215.43</v>
      </c>
      <c r="AF238">
        <v>112507</v>
      </c>
    </row>
    <row r="239" spans="30:32" x14ac:dyDescent="0.55000000000000004">
      <c r="AD239">
        <v>266267.74</v>
      </c>
      <c r="AE239">
        <v>733533.57</v>
      </c>
      <c r="AF239">
        <v>81073</v>
      </c>
    </row>
    <row r="240" spans="30:32" x14ac:dyDescent="0.55000000000000004">
      <c r="AD240">
        <v>106629.75999999999</v>
      </c>
      <c r="AE240">
        <v>708006.9</v>
      </c>
      <c r="AF240">
        <v>53954</v>
      </c>
    </row>
    <row r="241" spans="30:32" x14ac:dyDescent="0.55000000000000004">
      <c r="AD241">
        <v>54189.04</v>
      </c>
      <c r="AE241">
        <v>597124.62</v>
      </c>
      <c r="AF241">
        <v>28255</v>
      </c>
    </row>
    <row r="242" spans="30:32" x14ac:dyDescent="0.55000000000000004">
      <c r="AD242">
        <v>55897.120000000003</v>
      </c>
      <c r="AE242">
        <v>570018.81999999995</v>
      </c>
      <c r="AF242">
        <v>15296</v>
      </c>
    </row>
    <row r="243" spans="30:32" x14ac:dyDescent="0.55000000000000004">
      <c r="AD243">
        <v>58692.09</v>
      </c>
      <c r="AE243">
        <v>578459.75</v>
      </c>
      <c r="AF243">
        <v>9151</v>
      </c>
    </row>
    <row r="244" spans="30:32" x14ac:dyDescent="0.55000000000000004">
      <c r="AD244">
        <v>59465.18</v>
      </c>
      <c r="AE244">
        <v>739418.4</v>
      </c>
      <c r="AF244">
        <v>14991</v>
      </c>
    </row>
    <row r="245" spans="30:32" x14ac:dyDescent="0.55000000000000004">
      <c r="AD245">
        <v>75978.22</v>
      </c>
      <c r="AE245">
        <v>844617.75</v>
      </c>
      <c r="AF245">
        <v>25411</v>
      </c>
    </row>
    <row r="246" spans="30:32" x14ac:dyDescent="0.55000000000000004">
      <c r="AD246">
        <v>257091.71</v>
      </c>
      <c r="AE246">
        <v>917665.11</v>
      </c>
      <c r="AF246">
        <v>41489</v>
      </c>
    </row>
    <row r="247" spans="30:32" x14ac:dyDescent="0.55000000000000004">
      <c r="AD247">
        <v>1096740.3899999999</v>
      </c>
      <c r="AE247">
        <v>791031.59</v>
      </c>
      <c r="AF247">
        <v>75347</v>
      </c>
    </row>
    <row r="248" spans="30:32" x14ac:dyDescent="0.55000000000000004">
      <c r="AD248">
        <v>1721398.62</v>
      </c>
      <c r="AE248">
        <v>832317.02</v>
      </c>
      <c r="AF248">
        <v>107365</v>
      </c>
    </row>
    <row r="249" spans="30:32" x14ac:dyDescent="0.55000000000000004">
      <c r="AD249">
        <v>1090638.02</v>
      </c>
      <c r="AE249">
        <v>867898.3</v>
      </c>
      <c r="AF249">
        <v>126500</v>
      </c>
    </row>
    <row r="250" spans="30:32" x14ac:dyDescent="0.55000000000000004">
      <c r="AD250">
        <v>627301.14</v>
      </c>
      <c r="AE250">
        <v>840228.05</v>
      </c>
      <c r="AF250">
        <v>112507</v>
      </c>
    </row>
    <row r="251" spans="30:32" x14ac:dyDescent="0.55000000000000004">
      <c r="AD251">
        <v>266782.06</v>
      </c>
      <c r="AE251">
        <v>733546.14</v>
      </c>
      <c r="AF251">
        <v>81073</v>
      </c>
    </row>
    <row r="252" spans="30:32" x14ac:dyDescent="0.55000000000000004">
      <c r="AD252">
        <v>107416.13</v>
      </c>
      <c r="AE252">
        <v>707997.9</v>
      </c>
      <c r="AF252">
        <v>53954</v>
      </c>
    </row>
    <row r="253" spans="30:32" x14ac:dyDescent="0.55000000000000004">
      <c r="AD253">
        <v>55048.84</v>
      </c>
      <c r="AE253">
        <v>597110.22</v>
      </c>
      <c r="AF253">
        <v>28255</v>
      </c>
    </row>
    <row r="254" spans="30:32" x14ac:dyDescent="0.55000000000000004">
      <c r="AD254">
        <v>56688.04</v>
      </c>
      <c r="AE254">
        <v>570009.81999999995</v>
      </c>
      <c r="AF254">
        <v>15296</v>
      </c>
    </row>
    <row r="255" spans="30:32" x14ac:dyDescent="0.55000000000000004">
      <c r="AD255">
        <v>59448.3</v>
      </c>
      <c r="AE255">
        <v>578445.35</v>
      </c>
      <c r="AF255">
        <v>9151</v>
      </c>
    </row>
    <row r="256" spans="30:32" x14ac:dyDescent="0.55000000000000004">
      <c r="AD256">
        <v>60220.69</v>
      </c>
      <c r="AE256">
        <v>739409.39</v>
      </c>
      <c r="AF256">
        <v>14991</v>
      </c>
    </row>
    <row r="257" spans="30:32" x14ac:dyDescent="0.55000000000000004">
      <c r="AD257">
        <v>76819.25</v>
      </c>
      <c r="AE257">
        <v>844614.14</v>
      </c>
      <c r="AF257">
        <v>25411</v>
      </c>
    </row>
    <row r="258" spans="30:32" x14ac:dyDescent="0.55000000000000004">
      <c r="AD258">
        <v>258998.36</v>
      </c>
      <c r="AE258">
        <v>917661.5</v>
      </c>
      <c r="AF258">
        <v>41489</v>
      </c>
    </row>
    <row r="259" spans="30:32" x14ac:dyDescent="0.55000000000000004">
      <c r="AD259">
        <v>1099294.05</v>
      </c>
      <c r="AE259">
        <v>791044.22</v>
      </c>
      <c r="AF259">
        <v>75347</v>
      </c>
    </row>
    <row r="260" spans="30:32" x14ac:dyDescent="0.55000000000000004">
      <c r="AD260">
        <v>1722369.16</v>
      </c>
      <c r="AE260">
        <v>832329.65</v>
      </c>
      <c r="AF260">
        <v>107365</v>
      </c>
    </row>
    <row r="261" spans="30:32" x14ac:dyDescent="0.55000000000000004">
      <c r="AD261">
        <v>1089937.57</v>
      </c>
      <c r="AE261">
        <v>867910.93</v>
      </c>
      <c r="AF261">
        <v>126500</v>
      </c>
    </row>
    <row r="262" spans="30:32" x14ac:dyDescent="0.55000000000000004">
      <c r="AD262">
        <v>627362.01</v>
      </c>
      <c r="AE262">
        <v>840240.68</v>
      </c>
      <c r="AF262">
        <v>112507</v>
      </c>
    </row>
    <row r="263" spans="30:32" x14ac:dyDescent="0.55000000000000004">
      <c r="AD263">
        <v>267290.02</v>
      </c>
      <c r="AE263">
        <v>733558.7</v>
      </c>
      <c r="AF263">
        <v>81073</v>
      </c>
    </row>
    <row r="264" spans="30:32" x14ac:dyDescent="0.55000000000000004">
      <c r="AD264">
        <v>108176.73</v>
      </c>
      <c r="AE264">
        <v>707988.89</v>
      </c>
      <c r="AF264">
        <v>53954</v>
      </c>
    </row>
    <row r="265" spans="30:32" x14ac:dyDescent="0.55000000000000004">
      <c r="AD265">
        <v>55882.94</v>
      </c>
      <c r="AE265">
        <v>597095.81999999995</v>
      </c>
      <c r="AF265">
        <v>28255</v>
      </c>
    </row>
    <row r="266" spans="30:32" x14ac:dyDescent="0.55000000000000004">
      <c r="AD266">
        <v>57453.26</v>
      </c>
      <c r="AE266">
        <v>570000.81000000006</v>
      </c>
      <c r="AF266">
        <v>15296</v>
      </c>
    </row>
    <row r="267" spans="30:32" x14ac:dyDescent="0.55000000000000004">
      <c r="AD267">
        <v>60180.06</v>
      </c>
      <c r="AE267">
        <v>578470.94999999995</v>
      </c>
      <c r="AF267">
        <v>9151</v>
      </c>
    </row>
    <row r="268" spans="30:32" x14ac:dyDescent="0.55000000000000004">
      <c r="AD268">
        <v>60951.74</v>
      </c>
      <c r="AE268">
        <v>739450.38</v>
      </c>
      <c r="AF268">
        <v>14991</v>
      </c>
    </row>
    <row r="269" spans="30:32" x14ac:dyDescent="0.55000000000000004">
      <c r="AD269">
        <v>77635.59</v>
      </c>
      <c r="AE269">
        <v>844670.53</v>
      </c>
      <c r="AF269">
        <v>25411</v>
      </c>
    </row>
    <row r="270" spans="30:32" x14ac:dyDescent="0.55000000000000004">
      <c r="AD270">
        <v>260826.23</v>
      </c>
      <c r="AE270">
        <v>917737.89</v>
      </c>
      <c r="AF270">
        <v>41489</v>
      </c>
    </row>
    <row r="271" spans="30:32" x14ac:dyDescent="0.55000000000000004">
      <c r="AD271">
        <v>1101749.3999999999</v>
      </c>
      <c r="AE271">
        <v>791156.84</v>
      </c>
      <c r="AF271">
        <v>75347</v>
      </c>
    </row>
    <row r="272" spans="30:32" x14ac:dyDescent="0.55000000000000004">
      <c r="AD272">
        <v>1723359.18</v>
      </c>
      <c r="AE272">
        <v>832442.27</v>
      </c>
      <c r="AF272">
        <v>107365</v>
      </c>
    </row>
    <row r="273" spans="30:32" x14ac:dyDescent="0.55000000000000004">
      <c r="AD273">
        <v>1089328.6399999999</v>
      </c>
      <c r="AE273">
        <v>868043.55</v>
      </c>
      <c r="AF273">
        <v>126500</v>
      </c>
    </row>
    <row r="274" spans="30:32" x14ac:dyDescent="0.55000000000000004">
      <c r="AD274">
        <v>627456.55000000005</v>
      </c>
      <c r="AE274">
        <v>840363.3</v>
      </c>
      <c r="AF274">
        <v>112507</v>
      </c>
    </row>
    <row r="275" spans="30:32" x14ac:dyDescent="0.55000000000000004">
      <c r="AD275">
        <v>267790.24</v>
      </c>
      <c r="AE275">
        <v>733671.27</v>
      </c>
      <c r="AF275">
        <v>81073</v>
      </c>
    </row>
    <row r="276" spans="30:32" x14ac:dyDescent="0.55000000000000004">
      <c r="AD276">
        <v>108913.05</v>
      </c>
      <c r="AE276">
        <v>708079.88</v>
      </c>
      <c r="AF276">
        <v>53954</v>
      </c>
    </row>
    <row r="277" spans="30:32" x14ac:dyDescent="0.55000000000000004">
      <c r="AD277">
        <v>56692.69</v>
      </c>
      <c r="AE277">
        <v>597161.42000000004</v>
      </c>
      <c r="AF277">
        <v>28255</v>
      </c>
    </row>
    <row r="278" spans="30:32" x14ac:dyDescent="0.55000000000000004">
      <c r="AD278">
        <v>58194.13</v>
      </c>
      <c r="AE278">
        <v>570051.80000000005</v>
      </c>
      <c r="AF278">
        <v>15296</v>
      </c>
    </row>
    <row r="279" spans="30:32" x14ac:dyDescent="0.55000000000000004">
      <c r="AD279">
        <v>60893.97</v>
      </c>
      <c r="AE279">
        <v>578456.55000000005</v>
      </c>
      <c r="AF279">
        <v>9151</v>
      </c>
    </row>
    <row r="280" spans="30:32" x14ac:dyDescent="0.55000000000000004">
      <c r="AD280">
        <v>61664.95</v>
      </c>
      <c r="AE280">
        <v>739441.37</v>
      </c>
      <c r="AF280">
        <v>14991</v>
      </c>
    </row>
    <row r="281" spans="30:32" x14ac:dyDescent="0.55000000000000004">
      <c r="AD281">
        <v>78434.25</v>
      </c>
      <c r="AE281">
        <v>844666.91</v>
      </c>
      <c r="AF281">
        <v>25411</v>
      </c>
    </row>
    <row r="282" spans="30:32" x14ac:dyDescent="0.55000000000000004">
      <c r="AD282">
        <v>262587.19</v>
      </c>
      <c r="AE282">
        <v>917734.27</v>
      </c>
      <c r="AF282">
        <v>41489</v>
      </c>
    </row>
    <row r="283" spans="30:32" x14ac:dyDescent="0.55000000000000004">
      <c r="AD283">
        <v>1104114.24</v>
      </c>
      <c r="AE283">
        <v>791169.46</v>
      </c>
      <c r="AF283">
        <v>75347</v>
      </c>
    </row>
    <row r="284" spans="30:32" x14ac:dyDescent="0.55000000000000004">
      <c r="AD284">
        <v>1724350.9</v>
      </c>
      <c r="AE284">
        <v>832454.89</v>
      </c>
      <c r="AF284">
        <v>107365</v>
      </c>
    </row>
    <row r="285" spans="30:32" x14ac:dyDescent="0.55000000000000004">
      <c r="AD285">
        <v>1088795.3600000001</v>
      </c>
      <c r="AE285">
        <v>868056.17</v>
      </c>
      <c r="AF285">
        <v>126500</v>
      </c>
    </row>
    <row r="286" spans="30:32" x14ac:dyDescent="0.55000000000000004">
      <c r="AD286">
        <v>627581.04</v>
      </c>
      <c r="AE286">
        <v>840375.92</v>
      </c>
      <c r="AF286">
        <v>112507</v>
      </c>
    </row>
    <row r="287" spans="30:32" x14ac:dyDescent="0.55000000000000004">
      <c r="AD287">
        <v>268285.96999999997</v>
      </c>
      <c r="AE287">
        <v>733683.84</v>
      </c>
      <c r="AF287">
        <v>81073</v>
      </c>
    </row>
    <row r="288" spans="30:32" x14ac:dyDescent="0.55000000000000004">
      <c r="AD288">
        <v>109631.32</v>
      </c>
      <c r="AE288">
        <v>708070.87</v>
      </c>
      <c r="AF288">
        <v>53954</v>
      </c>
    </row>
    <row r="289" spans="30:32" x14ac:dyDescent="0.55000000000000004">
      <c r="AD289">
        <v>57484.5</v>
      </c>
      <c r="AE289">
        <v>597147.02</v>
      </c>
      <c r="AF289">
        <v>28255</v>
      </c>
    </row>
    <row r="290" spans="30:32" x14ac:dyDescent="0.55000000000000004">
      <c r="AD290">
        <v>58917.07</v>
      </c>
      <c r="AE290">
        <v>570042.79</v>
      </c>
      <c r="AF290">
        <v>15296</v>
      </c>
    </row>
    <row r="291" spans="30:32" x14ac:dyDescent="0.55000000000000004">
      <c r="AD291">
        <v>61589.279999999999</v>
      </c>
      <c r="AE291">
        <v>578482.15</v>
      </c>
      <c r="AF291">
        <v>9151</v>
      </c>
    </row>
    <row r="292" spans="30:32" x14ac:dyDescent="0.55000000000000004">
      <c r="AD292">
        <v>62359.55</v>
      </c>
      <c r="AE292">
        <v>739482.37</v>
      </c>
      <c r="AF292">
        <v>14991</v>
      </c>
    </row>
    <row r="293" spans="30:32" x14ac:dyDescent="0.55000000000000004">
      <c r="AD293">
        <v>79214.080000000002</v>
      </c>
      <c r="AE293">
        <v>844723.3</v>
      </c>
      <c r="AF293">
        <v>25411</v>
      </c>
    </row>
    <row r="294" spans="30:32" x14ac:dyDescent="0.55000000000000004">
      <c r="AD294">
        <v>264289.53000000003</v>
      </c>
      <c r="AE294">
        <v>917810.66</v>
      </c>
      <c r="AF294">
        <v>41489</v>
      </c>
    </row>
    <row r="295" spans="30:32" x14ac:dyDescent="0.55000000000000004">
      <c r="AD295">
        <v>1106407.6000000001</v>
      </c>
      <c r="AE295">
        <v>791282.08</v>
      </c>
      <c r="AF295">
        <v>75347</v>
      </c>
    </row>
    <row r="296" spans="30:32" x14ac:dyDescent="0.55000000000000004">
      <c r="AD296">
        <v>1725364.37</v>
      </c>
      <c r="AE296">
        <v>832567.51</v>
      </c>
      <c r="AF296">
        <v>107365</v>
      </c>
    </row>
    <row r="297" spans="30:32" x14ac:dyDescent="0.55000000000000004">
      <c r="AD297">
        <v>1088337</v>
      </c>
      <c r="AE297">
        <v>868188.79</v>
      </c>
      <c r="AF297">
        <v>126500</v>
      </c>
    </row>
    <row r="298" spans="30:32" x14ac:dyDescent="0.55000000000000004">
      <c r="AD298">
        <v>627733.75</v>
      </c>
      <c r="AE298">
        <v>840498.54</v>
      </c>
      <c r="AF298">
        <v>112507</v>
      </c>
    </row>
    <row r="299" spans="30:32" x14ac:dyDescent="0.55000000000000004">
      <c r="AD299">
        <v>268776.31</v>
      </c>
      <c r="AE299">
        <v>733796.4</v>
      </c>
      <c r="AF299">
        <v>81073</v>
      </c>
    </row>
    <row r="300" spans="30:32" x14ac:dyDescent="0.55000000000000004">
      <c r="AD300">
        <v>110331.17</v>
      </c>
      <c r="AE300">
        <v>708161.87</v>
      </c>
      <c r="AF300">
        <v>53954</v>
      </c>
    </row>
    <row r="301" spans="30:32" x14ac:dyDescent="0.55000000000000004">
      <c r="AD301">
        <v>58257.83</v>
      </c>
      <c r="AE301">
        <v>597212.62</v>
      </c>
      <c r="AF301">
        <v>28255</v>
      </c>
    </row>
    <row r="302" spans="30:32" x14ac:dyDescent="0.55000000000000004">
      <c r="AD302">
        <v>59621.51</v>
      </c>
      <c r="AE302">
        <v>570093.79</v>
      </c>
      <c r="AF302">
        <v>15296</v>
      </c>
    </row>
    <row r="303" spans="30:32" x14ac:dyDescent="0.55000000000000004">
      <c r="AD303">
        <v>62272.61</v>
      </c>
      <c r="AE303">
        <v>578467.75</v>
      </c>
      <c r="AF303">
        <v>9151</v>
      </c>
    </row>
    <row r="304" spans="30:32" x14ac:dyDescent="0.55000000000000004">
      <c r="AD304">
        <v>63042.18</v>
      </c>
      <c r="AE304">
        <v>739473.36</v>
      </c>
      <c r="AF304">
        <v>14991</v>
      </c>
    </row>
    <row r="305" spans="30:32" x14ac:dyDescent="0.55000000000000004">
      <c r="AD305">
        <v>79982.11</v>
      </c>
      <c r="AE305">
        <v>844719.69</v>
      </c>
      <c r="AF305">
        <v>25411</v>
      </c>
    </row>
    <row r="306" spans="30:32" x14ac:dyDescent="0.55000000000000004">
      <c r="AD306">
        <v>265938.86</v>
      </c>
      <c r="AE306">
        <v>917807.05</v>
      </c>
      <c r="AF306">
        <v>41489</v>
      </c>
    </row>
    <row r="307" spans="30:32" x14ac:dyDescent="0.55000000000000004">
      <c r="AD307">
        <v>1108629.31</v>
      </c>
      <c r="AE307">
        <v>791294.7</v>
      </c>
      <c r="AF307">
        <v>75347</v>
      </c>
    </row>
    <row r="308" spans="30:32" x14ac:dyDescent="0.55000000000000004">
      <c r="AD308">
        <v>1726426.87</v>
      </c>
      <c r="AE308">
        <v>832580.13</v>
      </c>
      <c r="AF308">
        <v>107365</v>
      </c>
    </row>
    <row r="309" spans="30:32" x14ac:dyDescent="0.55000000000000004">
      <c r="AD309">
        <v>1087976.78</v>
      </c>
      <c r="AE309">
        <v>868201.41</v>
      </c>
      <c r="AF309">
        <v>126500</v>
      </c>
    </row>
    <row r="310" spans="30:32" x14ac:dyDescent="0.55000000000000004">
      <c r="AD310">
        <v>627920.85</v>
      </c>
      <c r="AE310">
        <v>840511.16</v>
      </c>
      <c r="AF310">
        <v>112507</v>
      </c>
    </row>
    <row r="311" spans="30:32" x14ac:dyDescent="0.55000000000000004">
      <c r="AD311">
        <v>269266.08</v>
      </c>
      <c r="AE311">
        <v>733808.97</v>
      </c>
      <c r="AF311">
        <v>81073</v>
      </c>
    </row>
    <row r="312" spans="30:32" x14ac:dyDescent="0.55000000000000004">
      <c r="AD312">
        <v>111018.84</v>
      </c>
      <c r="AE312">
        <v>708152.86</v>
      </c>
      <c r="AF312">
        <v>53954</v>
      </c>
    </row>
    <row r="313" spans="30:32" x14ac:dyDescent="0.55000000000000004">
      <c r="AD313">
        <v>59018.04</v>
      </c>
      <c r="AE313">
        <v>597198.22</v>
      </c>
      <c r="AF313">
        <v>28255</v>
      </c>
    </row>
    <row r="314" spans="30:32" x14ac:dyDescent="0.55000000000000004">
      <c r="AD314">
        <v>60312.85</v>
      </c>
      <c r="AE314">
        <v>570084.78</v>
      </c>
      <c r="AF314">
        <v>15296</v>
      </c>
    </row>
    <row r="315" spans="30:32" x14ac:dyDescent="0.55000000000000004">
      <c r="AD315">
        <v>62941.35</v>
      </c>
      <c r="AE315">
        <v>578453.34</v>
      </c>
      <c r="AF315">
        <v>9151</v>
      </c>
    </row>
    <row r="316" spans="30:32" x14ac:dyDescent="0.55000000000000004">
      <c r="AD316">
        <v>63710.22</v>
      </c>
      <c r="AE316">
        <v>739464.35</v>
      </c>
      <c r="AF316">
        <v>14991</v>
      </c>
    </row>
    <row r="317" spans="30:32" x14ac:dyDescent="0.55000000000000004">
      <c r="AD317">
        <v>80735.31</v>
      </c>
      <c r="AE317">
        <v>844716.07</v>
      </c>
      <c r="AF317">
        <v>25411</v>
      </c>
    </row>
    <row r="318" spans="30:32" x14ac:dyDescent="0.55000000000000004">
      <c r="AD318">
        <v>267543.37</v>
      </c>
      <c r="AE318">
        <v>917803.43</v>
      </c>
      <c r="AF318">
        <v>41489</v>
      </c>
    </row>
    <row r="319" spans="30:32" x14ac:dyDescent="0.55000000000000004">
      <c r="AD319">
        <v>1110797.3899999999</v>
      </c>
      <c r="AE319">
        <v>791307.32</v>
      </c>
      <c r="AF319">
        <v>75347</v>
      </c>
    </row>
    <row r="320" spans="30:32" x14ac:dyDescent="0.55000000000000004">
      <c r="AD320">
        <v>1727509.55</v>
      </c>
      <c r="AE320">
        <v>832592.75</v>
      </c>
      <c r="AF320">
        <v>107365</v>
      </c>
    </row>
    <row r="321" spans="30:32" x14ac:dyDescent="0.55000000000000004">
      <c r="AD321">
        <v>1087676.3</v>
      </c>
      <c r="AE321">
        <v>868214.03</v>
      </c>
      <c r="AF321">
        <v>126500</v>
      </c>
    </row>
    <row r="322" spans="30:32" x14ac:dyDescent="0.55000000000000004">
      <c r="AD322">
        <v>628130.48</v>
      </c>
      <c r="AE322">
        <v>840523.78</v>
      </c>
      <c r="AF322">
        <v>112507</v>
      </c>
    </row>
    <row r="323" spans="30:32" x14ac:dyDescent="0.55000000000000004">
      <c r="AD323">
        <v>269751.65999999997</v>
      </c>
      <c r="AE323">
        <v>733821.54</v>
      </c>
      <c r="AF323">
        <v>81073</v>
      </c>
    </row>
    <row r="324" spans="30:32" x14ac:dyDescent="0.55000000000000004">
      <c r="AD324">
        <v>111692.11</v>
      </c>
      <c r="AE324">
        <v>708143.85</v>
      </c>
      <c r="AF324">
        <v>53954</v>
      </c>
    </row>
    <row r="325" spans="30:32" x14ac:dyDescent="0.55000000000000004">
      <c r="AD325">
        <v>59763.77</v>
      </c>
      <c r="AE325">
        <v>597183.81000000006</v>
      </c>
      <c r="AF325">
        <v>28255</v>
      </c>
    </row>
    <row r="326" spans="30:32" x14ac:dyDescent="0.55000000000000004">
      <c r="AD326">
        <v>60989.7</v>
      </c>
      <c r="AE326">
        <v>570075.77</v>
      </c>
      <c r="AF326">
        <v>15296</v>
      </c>
    </row>
    <row r="327" spans="30:32" x14ac:dyDescent="0.55000000000000004">
      <c r="AD327">
        <v>63598.73</v>
      </c>
      <c r="AE327">
        <v>578478.93999999994</v>
      </c>
      <c r="AF327">
        <v>9151</v>
      </c>
    </row>
    <row r="328" spans="30:32" x14ac:dyDescent="0.55000000000000004">
      <c r="AD328">
        <v>64366.89</v>
      </c>
      <c r="AE328">
        <v>739505.35</v>
      </c>
      <c r="AF328">
        <v>14991</v>
      </c>
    </row>
    <row r="329" spans="30:32" x14ac:dyDescent="0.55000000000000004">
      <c r="AD329">
        <v>81477.119999999995</v>
      </c>
      <c r="AE329">
        <v>844772.46</v>
      </c>
      <c r="AF329">
        <v>25411</v>
      </c>
    </row>
    <row r="330" spans="30:32" x14ac:dyDescent="0.55000000000000004">
      <c r="AD330">
        <v>269108.7</v>
      </c>
      <c r="AE330">
        <v>917879.82</v>
      </c>
      <c r="AF330">
        <v>41489</v>
      </c>
    </row>
    <row r="331" spans="30:32" x14ac:dyDescent="0.55000000000000004">
      <c r="AD331">
        <v>1112914.72</v>
      </c>
      <c r="AE331">
        <v>791419.94</v>
      </c>
      <c r="AF331">
        <v>75347</v>
      </c>
    </row>
    <row r="332" spans="30:32" x14ac:dyDescent="0.55000000000000004">
      <c r="AD332">
        <v>1728599.11</v>
      </c>
      <c r="AE332">
        <v>832705.37</v>
      </c>
      <c r="AF332">
        <v>107365</v>
      </c>
    </row>
    <row r="333" spans="30:32" x14ac:dyDescent="0.55000000000000004">
      <c r="AD333">
        <v>1087422.53</v>
      </c>
      <c r="AE333">
        <v>868346.65</v>
      </c>
      <c r="AF333">
        <v>126500</v>
      </c>
    </row>
    <row r="334" spans="30:32" x14ac:dyDescent="0.55000000000000004">
      <c r="AD334">
        <v>628358.14</v>
      </c>
      <c r="AE334">
        <v>840646.4</v>
      </c>
      <c r="AF334">
        <v>112507</v>
      </c>
    </row>
    <row r="335" spans="30:32" x14ac:dyDescent="0.55000000000000004">
      <c r="AD335">
        <v>270234.09999999998</v>
      </c>
      <c r="AE335">
        <v>733934.1</v>
      </c>
      <c r="AF335">
        <v>81073</v>
      </c>
    </row>
    <row r="336" spans="30:32" x14ac:dyDescent="0.55000000000000004">
      <c r="AD336">
        <v>112354</v>
      </c>
      <c r="AE336">
        <v>708234.85</v>
      </c>
      <c r="AF336">
        <v>53954</v>
      </c>
    </row>
    <row r="337" spans="30:32" x14ac:dyDescent="0.55000000000000004">
      <c r="AD337">
        <v>60498.15</v>
      </c>
      <c r="AE337">
        <v>597249.41</v>
      </c>
      <c r="AF337">
        <v>28255</v>
      </c>
    </row>
    <row r="338" spans="30:32" x14ac:dyDescent="0.55000000000000004">
      <c r="AD338">
        <v>61655.199999999997</v>
      </c>
      <c r="AE338">
        <v>570126.77</v>
      </c>
      <c r="AF338">
        <v>15296</v>
      </c>
    </row>
    <row r="339" spans="30:32" x14ac:dyDescent="0.55000000000000004">
      <c r="AD339">
        <v>64247.74</v>
      </c>
      <c r="AE339">
        <v>578464.54</v>
      </c>
      <c r="AF339">
        <v>9151</v>
      </c>
    </row>
    <row r="340" spans="30:32" x14ac:dyDescent="0.55000000000000004">
      <c r="AD340">
        <v>65015.199999999997</v>
      </c>
      <c r="AE340">
        <v>739496.34</v>
      </c>
      <c r="AF340">
        <v>14991</v>
      </c>
    </row>
    <row r="341" spans="30:32" x14ac:dyDescent="0.55000000000000004">
      <c r="AD341">
        <v>82210.740000000005</v>
      </c>
      <c r="AE341">
        <v>844768.84</v>
      </c>
      <c r="AF341">
        <v>25411</v>
      </c>
    </row>
    <row r="342" spans="30:32" x14ac:dyDescent="0.55000000000000004">
      <c r="AD342">
        <v>270639.75</v>
      </c>
      <c r="AE342">
        <v>917876.2</v>
      </c>
      <c r="AF342">
        <v>41489</v>
      </c>
    </row>
    <row r="343" spans="30:32" x14ac:dyDescent="0.55000000000000004">
      <c r="AD343">
        <v>1114983.08</v>
      </c>
      <c r="AE343">
        <v>791432.56</v>
      </c>
      <c r="AF343">
        <v>75347</v>
      </c>
    </row>
    <row r="344" spans="30:32" x14ac:dyDescent="0.55000000000000004">
      <c r="AD344">
        <v>1729682.04</v>
      </c>
      <c r="AE344">
        <v>832717.99</v>
      </c>
      <c r="AF344">
        <v>107365</v>
      </c>
    </row>
    <row r="345" spans="30:32" x14ac:dyDescent="0.55000000000000004">
      <c r="AD345">
        <v>1087202.8700000001</v>
      </c>
      <c r="AE345">
        <v>868359.27</v>
      </c>
      <c r="AF345">
        <v>126500</v>
      </c>
    </row>
    <row r="346" spans="30:32" x14ac:dyDescent="0.55000000000000004">
      <c r="AD346">
        <v>628599.41</v>
      </c>
      <c r="AE346">
        <v>840659.02</v>
      </c>
      <c r="AF346">
        <v>112507</v>
      </c>
    </row>
    <row r="347" spans="30:32" x14ac:dyDescent="0.55000000000000004">
      <c r="AD347">
        <v>270714.34999999998</v>
      </c>
      <c r="AE347">
        <v>733946.67</v>
      </c>
      <c r="AF347">
        <v>81073</v>
      </c>
    </row>
    <row r="348" spans="30:32" x14ac:dyDescent="0.55000000000000004">
      <c r="AD348">
        <v>113007.33</v>
      </c>
      <c r="AE348">
        <v>708225.84</v>
      </c>
      <c r="AF348">
        <v>53954</v>
      </c>
    </row>
    <row r="349" spans="30:32" x14ac:dyDescent="0.55000000000000004">
      <c r="AD349">
        <v>61224.07</v>
      </c>
      <c r="AE349">
        <v>597235.01</v>
      </c>
      <c r="AF349">
        <v>28255</v>
      </c>
    </row>
    <row r="350" spans="30:32" x14ac:dyDescent="0.55000000000000004">
      <c r="AD350">
        <v>62312.24</v>
      </c>
      <c r="AE350">
        <v>570117.76</v>
      </c>
      <c r="AF350">
        <v>15296</v>
      </c>
    </row>
    <row r="351" spans="30:32" x14ac:dyDescent="0.55000000000000004">
      <c r="AD351">
        <v>64885.88</v>
      </c>
      <c r="AE351">
        <v>578490.14</v>
      </c>
      <c r="AF351">
        <v>9151</v>
      </c>
    </row>
    <row r="352" spans="30:32" x14ac:dyDescent="0.55000000000000004">
      <c r="AD352">
        <v>65652.63</v>
      </c>
      <c r="AE352">
        <v>739537.33</v>
      </c>
      <c r="AF352">
        <v>14991</v>
      </c>
    </row>
    <row r="353" spans="30:32" x14ac:dyDescent="0.55000000000000004">
      <c r="AD353">
        <v>82933.210000000006</v>
      </c>
      <c r="AE353">
        <v>844825.23</v>
      </c>
      <c r="AF353">
        <v>25411</v>
      </c>
    </row>
    <row r="354" spans="30:32" x14ac:dyDescent="0.55000000000000004">
      <c r="AD354">
        <v>272139.46999999997</v>
      </c>
      <c r="AE354">
        <v>917952.59</v>
      </c>
      <c r="AF354">
        <v>41489</v>
      </c>
    </row>
    <row r="355" spans="30:32" x14ac:dyDescent="0.55000000000000004">
      <c r="AD355">
        <v>1117015.1100000001</v>
      </c>
      <c r="AE355">
        <v>791545.18</v>
      </c>
      <c r="AF355">
        <v>75347</v>
      </c>
    </row>
    <row r="356" spans="30:32" x14ac:dyDescent="0.55000000000000004">
      <c r="AD356">
        <v>1730780.1599999999</v>
      </c>
      <c r="AE356">
        <v>832830.61</v>
      </c>
      <c r="AF356">
        <v>107365</v>
      </c>
    </row>
    <row r="357" spans="30:32" x14ac:dyDescent="0.55000000000000004">
      <c r="AD357">
        <v>1087022.75</v>
      </c>
      <c r="AE357">
        <v>868491.89</v>
      </c>
      <c r="AF357">
        <v>126500</v>
      </c>
    </row>
    <row r="358" spans="30:32" x14ac:dyDescent="0.55000000000000004">
      <c r="AD358">
        <v>628854.74</v>
      </c>
      <c r="AE358">
        <v>840781.64</v>
      </c>
      <c r="AF358">
        <v>112507</v>
      </c>
    </row>
    <row r="359" spans="30:32" x14ac:dyDescent="0.55000000000000004">
      <c r="AD359">
        <v>271190.88</v>
      </c>
      <c r="AE359">
        <v>734059.24</v>
      </c>
      <c r="AF359">
        <v>81073</v>
      </c>
    </row>
    <row r="360" spans="30:32" x14ac:dyDescent="0.55000000000000004">
      <c r="AD360">
        <v>113649.98</v>
      </c>
      <c r="AE360">
        <v>708316.83</v>
      </c>
      <c r="AF360">
        <v>53954</v>
      </c>
    </row>
    <row r="361" spans="30:32" x14ac:dyDescent="0.55000000000000004">
      <c r="AD361">
        <v>61939.24</v>
      </c>
      <c r="AE361">
        <v>597300.61</v>
      </c>
      <c r="AF361">
        <v>28255</v>
      </c>
    </row>
    <row r="362" spans="30:32" x14ac:dyDescent="0.55000000000000004">
      <c r="AD362">
        <v>62958.53</v>
      </c>
      <c r="AE362">
        <v>570168.75</v>
      </c>
      <c r="AF362">
        <v>15296</v>
      </c>
    </row>
    <row r="363" spans="30:32" x14ac:dyDescent="0.55000000000000004">
      <c r="AD363">
        <v>65327.8</v>
      </c>
      <c r="AE363">
        <v>578483.5</v>
      </c>
      <c r="AF363">
        <v>9151</v>
      </c>
    </row>
    <row r="364" spans="30:32" x14ac:dyDescent="0.55000000000000004">
      <c r="AD364">
        <v>66093.039999999994</v>
      </c>
      <c r="AE364">
        <v>739533.18</v>
      </c>
      <c r="AF364">
        <v>14991</v>
      </c>
    </row>
    <row r="365" spans="30:32" x14ac:dyDescent="0.55000000000000004">
      <c r="AD365">
        <v>83355.64</v>
      </c>
      <c r="AE365">
        <v>844823.56</v>
      </c>
      <c r="AF365">
        <v>25411</v>
      </c>
    </row>
    <row r="366" spans="30:32" x14ac:dyDescent="0.55000000000000004">
      <c r="AD366">
        <v>272538.03000000003</v>
      </c>
      <c r="AE366">
        <v>917950.92</v>
      </c>
      <c r="AF366">
        <v>41489</v>
      </c>
    </row>
    <row r="367" spans="30:32" x14ac:dyDescent="0.55000000000000004">
      <c r="AD367">
        <v>1116604.94</v>
      </c>
      <c r="AE367">
        <v>791551</v>
      </c>
      <c r="AF367">
        <v>75347</v>
      </c>
    </row>
    <row r="368" spans="30:32" x14ac:dyDescent="0.55000000000000004">
      <c r="AD368">
        <v>1729869.1</v>
      </c>
      <c r="AE368">
        <v>832836.43</v>
      </c>
      <c r="AF368">
        <v>107365</v>
      </c>
    </row>
    <row r="369" spans="30:32" x14ac:dyDescent="0.55000000000000004">
      <c r="AD369">
        <v>1086341.48</v>
      </c>
      <c r="AE369">
        <v>868497.71</v>
      </c>
      <c r="AF369">
        <v>126500</v>
      </c>
    </row>
    <row r="370" spans="30:32" x14ac:dyDescent="0.55000000000000004">
      <c r="AD370">
        <v>628668.9</v>
      </c>
      <c r="AE370">
        <v>840787.46</v>
      </c>
      <c r="AF370">
        <v>112507</v>
      </c>
    </row>
    <row r="371" spans="30:32" x14ac:dyDescent="0.55000000000000004">
      <c r="AD371">
        <v>271481.53999999998</v>
      </c>
      <c r="AE371">
        <v>734065.04</v>
      </c>
      <c r="AF371">
        <v>81073</v>
      </c>
    </row>
    <row r="372" spans="30:32" x14ac:dyDescent="0.55000000000000004">
      <c r="AD372">
        <v>114123.63</v>
      </c>
      <c r="AE372">
        <v>708312.68</v>
      </c>
      <c r="AF372">
        <v>53954</v>
      </c>
    </row>
    <row r="373" spans="30:32" x14ac:dyDescent="0.55000000000000004">
      <c r="AD373">
        <v>62405.09</v>
      </c>
      <c r="AE373">
        <v>597293.97</v>
      </c>
      <c r="AF373">
        <v>28255</v>
      </c>
    </row>
    <row r="374" spans="30:32" x14ac:dyDescent="0.55000000000000004">
      <c r="AD374">
        <v>63419.31</v>
      </c>
      <c r="AE374">
        <v>570164.6</v>
      </c>
      <c r="AF374">
        <v>15296</v>
      </c>
    </row>
    <row r="375" spans="30:32" x14ac:dyDescent="0.55000000000000004">
      <c r="AD375">
        <v>65769.94</v>
      </c>
      <c r="AE375">
        <v>578476.85</v>
      </c>
      <c r="AF375">
        <v>9151</v>
      </c>
    </row>
    <row r="376" spans="30:32" x14ac:dyDescent="0.55000000000000004">
      <c r="AD376">
        <v>66533.67</v>
      </c>
      <c r="AE376">
        <v>739529.02</v>
      </c>
      <c r="AF376">
        <v>14991</v>
      </c>
    </row>
    <row r="377" spans="30:32" x14ac:dyDescent="0.55000000000000004">
      <c r="AD377">
        <v>83778.3</v>
      </c>
      <c r="AE377">
        <v>844821.9</v>
      </c>
      <c r="AF377">
        <v>25411</v>
      </c>
    </row>
    <row r="378" spans="30:32" x14ac:dyDescent="0.55000000000000004">
      <c r="AD378">
        <v>272936.15000000002</v>
      </c>
      <c r="AE378">
        <v>917949.26</v>
      </c>
      <c r="AF378">
        <v>41489</v>
      </c>
    </row>
    <row r="379" spans="30:32" x14ac:dyDescent="0.55000000000000004">
      <c r="AD379">
        <v>1116194.57</v>
      </c>
      <c r="AE379">
        <v>791556.83</v>
      </c>
      <c r="AF379">
        <v>75347</v>
      </c>
    </row>
    <row r="380" spans="30:32" x14ac:dyDescent="0.55000000000000004">
      <c r="AD380">
        <v>1728965.86</v>
      </c>
      <c r="AE380">
        <v>832842.26</v>
      </c>
      <c r="AF380">
        <v>107365</v>
      </c>
    </row>
    <row r="381" spans="30:32" x14ac:dyDescent="0.55000000000000004">
      <c r="AD381">
        <v>1085666.8400000001</v>
      </c>
      <c r="AE381">
        <v>868503.54</v>
      </c>
      <c r="AF381">
        <v>126500</v>
      </c>
    </row>
    <row r="382" spans="30:32" x14ac:dyDescent="0.55000000000000004">
      <c r="AD382">
        <v>628485.11</v>
      </c>
      <c r="AE382">
        <v>840793.29</v>
      </c>
      <c r="AF382">
        <v>112507</v>
      </c>
    </row>
    <row r="383" spans="30:32" x14ac:dyDescent="0.55000000000000004">
      <c r="AD383">
        <v>271772.78000000003</v>
      </c>
      <c r="AE383">
        <v>734070.84</v>
      </c>
      <c r="AF383">
        <v>81073</v>
      </c>
    </row>
    <row r="384" spans="30:32" x14ac:dyDescent="0.55000000000000004">
      <c r="AD384">
        <v>114597.5</v>
      </c>
      <c r="AE384">
        <v>708308.52</v>
      </c>
      <c r="AF384">
        <v>53954</v>
      </c>
    </row>
    <row r="385" spans="30:32" x14ac:dyDescent="0.55000000000000004">
      <c r="AD385">
        <v>62871</v>
      </c>
      <c r="AE385">
        <v>597287.31999999995</v>
      </c>
      <c r="AF385">
        <v>28255</v>
      </c>
    </row>
    <row r="386" spans="30:32" x14ac:dyDescent="0.55000000000000004">
      <c r="AD386">
        <v>63880.14</v>
      </c>
      <c r="AE386">
        <v>570160.43999999994</v>
      </c>
      <c r="AF386">
        <v>15296</v>
      </c>
    </row>
    <row r="387" spans="30:32" x14ac:dyDescent="0.55000000000000004">
      <c r="AD387">
        <v>66212.539999999994</v>
      </c>
      <c r="AE387">
        <v>578510.21</v>
      </c>
      <c r="AF387">
        <v>9151</v>
      </c>
    </row>
    <row r="388" spans="30:32" x14ac:dyDescent="0.55000000000000004">
      <c r="AD388">
        <v>66974.75</v>
      </c>
      <c r="AE388">
        <v>739574.86</v>
      </c>
      <c r="AF388">
        <v>14991</v>
      </c>
    </row>
    <row r="389" spans="30:32" x14ac:dyDescent="0.55000000000000004">
      <c r="AD389">
        <v>84201.45</v>
      </c>
      <c r="AE389">
        <v>844880.23</v>
      </c>
      <c r="AF389">
        <v>25411</v>
      </c>
    </row>
    <row r="390" spans="30:32" x14ac:dyDescent="0.55000000000000004">
      <c r="AD390">
        <v>273332.88</v>
      </c>
      <c r="AE390">
        <v>918027.59</v>
      </c>
      <c r="AF390">
        <v>41489</v>
      </c>
    </row>
    <row r="391" spans="30:32" x14ac:dyDescent="0.55000000000000004">
      <c r="AD391">
        <v>1115782.6299999999</v>
      </c>
      <c r="AE391">
        <v>791662.65</v>
      </c>
      <c r="AF391">
        <v>75347</v>
      </c>
    </row>
    <row r="392" spans="30:32" x14ac:dyDescent="0.55000000000000004">
      <c r="AD392">
        <v>1728081.68</v>
      </c>
      <c r="AE392">
        <v>832948.08</v>
      </c>
      <c r="AF392">
        <v>107365</v>
      </c>
    </row>
    <row r="393" spans="30:32" x14ac:dyDescent="0.55000000000000004">
      <c r="AD393">
        <v>1085009.18</v>
      </c>
      <c r="AE393">
        <v>868629.36</v>
      </c>
      <c r="AF393">
        <v>126500</v>
      </c>
    </row>
    <row r="394" spans="30:32" x14ac:dyDescent="0.55000000000000004">
      <c r="AD394">
        <v>628306.54</v>
      </c>
      <c r="AE394">
        <v>840909.11</v>
      </c>
      <c r="AF394">
        <v>112507</v>
      </c>
    </row>
    <row r="395" spans="30:32" x14ac:dyDescent="0.55000000000000004">
      <c r="AD395">
        <v>272065.33</v>
      </c>
      <c r="AE395">
        <v>734176.63</v>
      </c>
      <c r="AF395">
        <v>81073</v>
      </c>
    </row>
    <row r="396" spans="30:32" x14ac:dyDescent="0.55000000000000004">
      <c r="AD396">
        <v>115071.82</v>
      </c>
      <c r="AE396">
        <v>708404.36</v>
      </c>
      <c r="AF396">
        <v>53954</v>
      </c>
    </row>
    <row r="397" spans="30:32" x14ac:dyDescent="0.55000000000000004">
      <c r="AD397">
        <v>63336.98</v>
      </c>
      <c r="AE397">
        <v>597360.68000000005</v>
      </c>
      <c r="AF397">
        <v>28255</v>
      </c>
    </row>
    <row r="398" spans="30:32" x14ac:dyDescent="0.55000000000000004">
      <c r="AD398">
        <v>64341.04</v>
      </c>
      <c r="AE398">
        <v>570216.28</v>
      </c>
      <c r="AF398">
        <v>15296</v>
      </c>
    </row>
    <row r="399" spans="30:32" x14ac:dyDescent="0.55000000000000004">
      <c r="AD399">
        <v>66655.199999999997</v>
      </c>
      <c r="AE399">
        <v>578503.56000000006</v>
      </c>
      <c r="AF399">
        <v>9151</v>
      </c>
    </row>
    <row r="400" spans="30:32" x14ac:dyDescent="0.55000000000000004">
      <c r="AD400">
        <v>67415.89</v>
      </c>
      <c r="AE400">
        <v>739570.71</v>
      </c>
      <c r="AF400">
        <v>14991</v>
      </c>
    </row>
    <row r="401" spans="30:32" x14ac:dyDescent="0.55000000000000004">
      <c r="AD401">
        <v>84624.69</v>
      </c>
      <c r="AE401">
        <v>844878.56</v>
      </c>
      <c r="AF401">
        <v>25411</v>
      </c>
    </row>
    <row r="402" spans="30:32" x14ac:dyDescent="0.55000000000000004">
      <c r="AD402">
        <v>273729.76</v>
      </c>
      <c r="AE402">
        <v>918025.92</v>
      </c>
      <c r="AF402">
        <v>41489</v>
      </c>
    </row>
    <row r="403" spans="30:32" x14ac:dyDescent="0.55000000000000004">
      <c r="AD403">
        <v>1115371.3899999999</v>
      </c>
      <c r="AE403">
        <v>791668.48</v>
      </c>
      <c r="AF403">
        <v>75347</v>
      </c>
    </row>
    <row r="404" spans="30:32" x14ac:dyDescent="0.55000000000000004">
      <c r="AD404">
        <v>1727198.5</v>
      </c>
      <c r="AE404">
        <v>832953.91</v>
      </c>
      <c r="AF404">
        <v>107365</v>
      </c>
    </row>
    <row r="405" spans="30:32" x14ac:dyDescent="0.55000000000000004">
      <c r="AD405">
        <v>1084351.96</v>
      </c>
      <c r="AE405">
        <v>868635.19</v>
      </c>
      <c r="AF405">
        <v>126500</v>
      </c>
    </row>
    <row r="406" spans="30:32" x14ac:dyDescent="0.55000000000000004">
      <c r="AD406">
        <v>628128.19999999995</v>
      </c>
      <c r="AE406">
        <v>840914.94</v>
      </c>
      <c r="AF406">
        <v>112507</v>
      </c>
    </row>
    <row r="407" spans="30:32" x14ac:dyDescent="0.55000000000000004">
      <c r="AD407">
        <v>272358.03999999998</v>
      </c>
      <c r="AE407">
        <v>734182.43</v>
      </c>
      <c r="AF407">
        <v>81073</v>
      </c>
    </row>
    <row r="408" spans="30:32" x14ac:dyDescent="0.55000000000000004">
      <c r="AD408">
        <v>115546.2</v>
      </c>
      <c r="AE408">
        <v>708400.21</v>
      </c>
      <c r="AF408">
        <v>53954</v>
      </c>
    </row>
    <row r="409" spans="30:32" x14ac:dyDescent="0.55000000000000004">
      <c r="AD409">
        <v>63803.01</v>
      </c>
      <c r="AE409">
        <v>597354.03</v>
      </c>
      <c r="AF409">
        <v>28255</v>
      </c>
    </row>
    <row r="410" spans="30:32" x14ac:dyDescent="0.55000000000000004">
      <c r="AD410">
        <v>64802</v>
      </c>
      <c r="AE410">
        <v>570212.13</v>
      </c>
      <c r="AF410">
        <v>15296</v>
      </c>
    </row>
    <row r="411" spans="30:32" x14ac:dyDescent="0.55000000000000004">
      <c r="AD411">
        <v>67097.919999999998</v>
      </c>
      <c r="AE411">
        <v>578496.92000000004</v>
      </c>
      <c r="AF411">
        <v>9151</v>
      </c>
    </row>
    <row r="412" spans="30:32" x14ac:dyDescent="0.55000000000000004">
      <c r="AD412">
        <v>67857.11</v>
      </c>
      <c r="AE412">
        <v>739566.55</v>
      </c>
      <c r="AF412">
        <v>14991</v>
      </c>
    </row>
    <row r="413" spans="30:32" x14ac:dyDescent="0.55000000000000004">
      <c r="AD413">
        <v>85048.02</v>
      </c>
      <c r="AE413">
        <v>844876.89</v>
      </c>
      <c r="AF413">
        <v>25411</v>
      </c>
    </row>
    <row r="414" spans="30:32" x14ac:dyDescent="0.55000000000000004">
      <c r="AD414">
        <v>274126.78999999998</v>
      </c>
      <c r="AE414">
        <v>918024.25</v>
      </c>
      <c r="AF414">
        <v>41489</v>
      </c>
    </row>
    <row r="415" spans="30:32" x14ac:dyDescent="0.55000000000000004">
      <c r="AD415">
        <v>1114960.8700000001</v>
      </c>
      <c r="AE415">
        <v>791674.3</v>
      </c>
      <c r="AF415">
        <v>75347</v>
      </c>
    </row>
    <row r="416" spans="30:32" x14ac:dyDescent="0.55000000000000004">
      <c r="AD416">
        <v>1726316.32</v>
      </c>
      <c r="AE416">
        <v>832959.73</v>
      </c>
      <c r="AF416">
        <v>107365</v>
      </c>
    </row>
    <row r="417" spans="30:32" x14ac:dyDescent="0.55000000000000004">
      <c r="AD417">
        <v>1083695.19</v>
      </c>
      <c r="AE417">
        <v>868641.01</v>
      </c>
      <c r="AF417">
        <v>126500</v>
      </c>
    </row>
    <row r="418" spans="30:32" x14ac:dyDescent="0.55000000000000004">
      <c r="AD418">
        <v>627950.09</v>
      </c>
      <c r="AE418">
        <v>840920.76</v>
      </c>
      <c r="AF418">
        <v>112507</v>
      </c>
    </row>
    <row r="419" spans="30:32" x14ac:dyDescent="0.55000000000000004">
      <c r="AD419">
        <v>272650.90000000002</v>
      </c>
      <c r="AE419">
        <v>734188.23</v>
      </c>
      <c r="AF419">
        <v>81073</v>
      </c>
    </row>
    <row r="420" spans="30:32" x14ac:dyDescent="0.55000000000000004">
      <c r="AD420">
        <v>116020.65</v>
      </c>
      <c r="AE420">
        <v>708396.05</v>
      </c>
      <c r="AF420">
        <v>53954</v>
      </c>
    </row>
    <row r="421" spans="30:32" x14ac:dyDescent="0.55000000000000004">
      <c r="AD421">
        <v>64269.1</v>
      </c>
      <c r="AE421">
        <v>597347.39</v>
      </c>
      <c r="AF421">
        <v>28255</v>
      </c>
    </row>
    <row r="422" spans="30:32" x14ac:dyDescent="0.55000000000000004">
      <c r="AD422">
        <v>65263.01</v>
      </c>
      <c r="AE422">
        <v>570207.97</v>
      </c>
      <c r="AF422">
        <v>15296</v>
      </c>
    </row>
    <row r="423" spans="30:32" x14ac:dyDescent="0.55000000000000004">
      <c r="AD423">
        <v>67541.02</v>
      </c>
      <c r="AE423">
        <v>578530.27</v>
      </c>
      <c r="AF423">
        <v>9151</v>
      </c>
    </row>
    <row r="424" spans="30:32" x14ac:dyDescent="0.55000000000000004">
      <c r="AD424">
        <v>68298.69</v>
      </c>
      <c r="AE424">
        <v>739612.39</v>
      </c>
      <c r="AF424">
        <v>14991</v>
      </c>
    </row>
    <row r="425" spans="30:32" x14ac:dyDescent="0.55000000000000004">
      <c r="AD425">
        <v>85471.75</v>
      </c>
      <c r="AE425">
        <v>844935.22</v>
      </c>
      <c r="AF425">
        <v>25411</v>
      </c>
    </row>
    <row r="426" spans="30:32" x14ac:dyDescent="0.55000000000000004">
      <c r="AD426">
        <v>274523.92</v>
      </c>
      <c r="AE426">
        <v>918102.58</v>
      </c>
      <c r="AF426">
        <v>41489</v>
      </c>
    </row>
    <row r="427" spans="30:32" x14ac:dyDescent="0.55000000000000004">
      <c r="AD427">
        <v>1114552.74</v>
      </c>
      <c r="AE427">
        <v>791780.13</v>
      </c>
      <c r="AF427">
        <v>75347</v>
      </c>
    </row>
    <row r="428" spans="30:32" x14ac:dyDescent="0.55000000000000004">
      <c r="AD428">
        <v>1725453.93</v>
      </c>
      <c r="AE428">
        <v>833065.56</v>
      </c>
      <c r="AF428">
        <v>107365</v>
      </c>
    </row>
    <row r="429" spans="30:32" x14ac:dyDescent="0.55000000000000004">
      <c r="AD429">
        <v>1083054.1000000001</v>
      </c>
      <c r="AE429">
        <v>868766.84</v>
      </c>
      <c r="AF429">
        <v>126500</v>
      </c>
    </row>
    <row r="430" spans="30:32" x14ac:dyDescent="0.55000000000000004">
      <c r="AD430">
        <v>627777.14</v>
      </c>
      <c r="AE430">
        <v>841036.59</v>
      </c>
      <c r="AF430">
        <v>112507</v>
      </c>
    </row>
    <row r="431" spans="30:32" x14ac:dyDescent="0.55000000000000004">
      <c r="AD431">
        <v>272944.84999999998</v>
      </c>
      <c r="AE431">
        <v>734294.03</v>
      </c>
      <c r="AF431">
        <v>81073</v>
      </c>
    </row>
    <row r="432" spans="30:32" x14ac:dyDescent="0.55000000000000004">
      <c r="AD432">
        <v>116495.47</v>
      </c>
      <c r="AE432">
        <v>708491.89</v>
      </c>
      <c r="AF432">
        <v>53954</v>
      </c>
    </row>
    <row r="433" spans="30:32" x14ac:dyDescent="0.55000000000000004">
      <c r="AD433">
        <v>64735.26</v>
      </c>
      <c r="AE433">
        <v>597420.74</v>
      </c>
      <c r="AF433">
        <v>28255</v>
      </c>
    </row>
    <row r="434" spans="30:32" x14ac:dyDescent="0.55000000000000004">
      <c r="AD434">
        <v>65724.09</v>
      </c>
      <c r="AE434">
        <v>570263.81000000006</v>
      </c>
      <c r="AF434">
        <v>15296</v>
      </c>
    </row>
    <row r="435" spans="30:32" x14ac:dyDescent="0.55000000000000004">
      <c r="AD435">
        <v>67984.37</v>
      </c>
      <c r="AE435">
        <v>578563.62</v>
      </c>
      <c r="AF435">
        <v>9151</v>
      </c>
    </row>
    <row r="436" spans="30:32" x14ac:dyDescent="0.55000000000000004">
      <c r="AD436">
        <v>68740.53</v>
      </c>
      <c r="AE436">
        <v>739658.23999999999</v>
      </c>
      <c r="AF436">
        <v>14991</v>
      </c>
    </row>
    <row r="437" spans="30:32" x14ac:dyDescent="0.55000000000000004">
      <c r="AD437">
        <v>85895.76</v>
      </c>
      <c r="AE437">
        <v>844993.56</v>
      </c>
      <c r="AF437">
        <v>25411</v>
      </c>
    </row>
    <row r="438" spans="30:32" x14ac:dyDescent="0.55000000000000004">
      <c r="AD438">
        <v>274920.43</v>
      </c>
      <c r="AE438">
        <v>918180.92</v>
      </c>
      <c r="AF438">
        <v>41489</v>
      </c>
    </row>
    <row r="439" spans="30:32" x14ac:dyDescent="0.55000000000000004">
      <c r="AD439">
        <v>1114144.1100000001</v>
      </c>
      <c r="AE439">
        <v>791885.95</v>
      </c>
      <c r="AF439">
        <v>75347</v>
      </c>
    </row>
    <row r="440" spans="30:32" x14ac:dyDescent="0.55000000000000004">
      <c r="AD440">
        <v>1724601.15</v>
      </c>
      <c r="AE440">
        <v>833171.38</v>
      </c>
      <c r="AF440">
        <v>107365</v>
      </c>
    </row>
    <row r="441" spans="30:32" x14ac:dyDescent="0.55000000000000004">
      <c r="AD441">
        <v>1082421.25</v>
      </c>
      <c r="AE441">
        <v>868892.66</v>
      </c>
      <c r="AF441">
        <v>126500</v>
      </c>
    </row>
    <row r="442" spans="30:32" x14ac:dyDescent="0.55000000000000004">
      <c r="AD442">
        <v>627606.68999999994</v>
      </c>
      <c r="AE442">
        <v>841152.41</v>
      </c>
      <c r="AF442">
        <v>112507</v>
      </c>
    </row>
    <row r="443" spans="30:32" x14ac:dyDescent="0.55000000000000004">
      <c r="AD443">
        <v>273239.49</v>
      </c>
      <c r="AE443">
        <v>734399.83</v>
      </c>
      <c r="AF443">
        <v>81073</v>
      </c>
    </row>
    <row r="444" spans="30:32" x14ac:dyDescent="0.55000000000000004">
      <c r="AD444">
        <v>116970.55</v>
      </c>
      <c r="AE444">
        <v>708587.74</v>
      </c>
      <c r="AF444">
        <v>53954</v>
      </c>
    </row>
    <row r="445" spans="30:32" x14ac:dyDescent="0.55000000000000004">
      <c r="AD445">
        <v>65201.47</v>
      </c>
      <c r="AE445">
        <v>597494.09</v>
      </c>
      <c r="AF445">
        <v>28255</v>
      </c>
    </row>
    <row r="446" spans="30:32" x14ac:dyDescent="0.55000000000000004">
      <c r="AD446">
        <v>66185.22</v>
      </c>
      <c r="AE446">
        <v>570319.66</v>
      </c>
      <c r="AF446">
        <v>15296</v>
      </c>
    </row>
    <row r="447" spans="30:32" x14ac:dyDescent="0.55000000000000004">
      <c r="AD447">
        <v>68427.89</v>
      </c>
      <c r="AE447">
        <v>578596.98</v>
      </c>
      <c r="AF447">
        <v>9151</v>
      </c>
    </row>
    <row r="448" spans="30:32" x14ac:dyDescent="0.55000000000000004">
      <c r="AD448">
        <v>69182.53</v>
      </c>
      <c r="AE448">
        <v>739704.08</v>
      </c>
      <c r="AF448">
        <v>14991</v>
      </c>
    </row>
    <row r="449" spans="30:32" x14ac:dyDescent="0.55000000000000004">
      <c r="AD449">
        <v>86319.97</v>
      </c>
      <c r="AE449">
        <v>845051.89</v>
      </c>
      <c r="AF449">
        <v>25411</v>
      </c>
    </row>
    <row r="450" spans="30:32" x14ac:dyDescent="0.55000000000000004">
      <c r="AD450">
        <v>275316.69</v>
      </c>
      <c r="AE450">
        <v>918259.25</v>
      </c>
      <c r="AF450">
        <v>41489</v>
      </c>
    </row>
    <row r="451" spans="30:32" x14ac:dyDescent="0.55000000000000004">
      <c r="AD451">
        <v>1113735.5900000001</v>
      </c>
      <c r="AE451">
        <v>791991.77</v>
      </c>
      <c r="AF451">
        <v>75347</v>
      </c>
    </row>
    <row r="452" spans="30:32" x14ac:dyDescent="0.55000000000000004">
      <c r="AD452">
        <v>1723754.05</v>
      </c>
      <c r="AE452">
        <v>833277.2</v>
      </c>
      <c r="AF452">
        <v>107365</v>
      </c>
    </row>
    <row r="453" spans="30:32" x14ac:dyDescent="0.55000000000000004">
      <c r="AD453">
        <v>1081793.1299999999</v>
      </c>
      <c r="AE453">
        <v>869018.48</v>
      </c>
      <c r="AF453">
        <v>126500</v>
      </c>
    </row>
    <row r="454" spans="30:32" x14ac:dyDescent="0.55000000000000004">
      <c r="AD454">
        <v>627437.76</v>
      </c>
      <c r="AE454">
        <v>841268.23</v>
      </c>
      <c r="AF454">
        <v>112507</v>
      </c>
    </row>
    <row r="455" spans="30:32" x14ac:dyDescent="0.55000000000000004">
      <c r="AD455">
        <v>273534.59000000003</v>
      </c>
      <c r="AE455">
        <v>734505.63</v>
      </c>
      <c r="AF455">
        <v>81073</v>
      </c>
    </row>
    <row r="456" spans="30:32" x14ac:dyDescent="0.55000000000000004">
      <c r="AD456">
        <v>117445.78</v>
      </c>
      <c r="AE456">
        <v>708683.58</v>
      </c>
      <c r="AF456">
        <v>53954</v>
      </c>
    </row>
    <row r="457" spans="30:32" x14ac:dyDescent="0.55000000000000004">
      <c r="AD457">
        <v>65667.73</v>
      </c>
      <c r="AE457">
        <v>597567.44999999995</v>
      </c>
      <c r="AF457">
        <v>28255</v>
      </c>
    </row>
    <row r="458" spans="30:32" x14ac:dyDescent="0.55000000000000004">
      <c r="AD458">
        <v>66646.41</v>
      </c>
      <c r="AE458">
        <v>570375.5</v>
      </c>
      <c r="AF458">
        <v>15296</v>
      </c>
    </row>
    <row r="459" spans="30:32" x14ac:dyDescent="0.55000000000000004">
      <c r="AD459">
        <v>68871.66</v>
      </c>
      <c r="AE459">
        <v>578638.32999999996</v>
      </c>
      <c r="AF459">
        <v>9151</v>
      </c>
    </row>
    <row r="460" spans="30:32" x14ac:dyDescent="0.55000000000000004">
      <c r="AD460">
        <v>69624.789999999994</v>
      </c>
      <c r="AE460">
        <v>739754.92</v>
      </c>
      <c r="AF460">
        <v>14991</v>
      </c>
    </row>
    <row r="461" spans="30:32" x14ac:dyDescent="0.55000000000000004">
      <c r="AD461">
        <v>86744.45</v>
      </c>
      <c r="AE461">
        <v>845118.22</v>
      </c>
      <c r="AF461">
        <v>25411</v>
      </c>
    </row>
    <row r="462" spans="30:32" x14ac:dyDescent="0.55000000000000004">
      <c r="AD462">
        <v>275712.33</v>
      </c>
      <c r="AE462">
        <v>918345.58</v>
      </c>
      <c r="AF462">
        <v>41489</v>
      </c>
    </row>
    <row r="463" spans="30:32" x14ac:dyDescent="0.55000000000000004">
      <c r="AD463">
        <v>1113326.6200000001</v>
      </c>
      <c r="AE463">
        <v>792105.6</v>
      </c>
      <c r="AF463">
        <v>75347</v>
      </c>
    </row>
    <row r="464" spans="30:32" x14ac:dyDescent="0.55000000000000004">
      <c r="AD464">
        <v>1722916.85</v>
      </c>
      <c r="AE464">
        <v>833395.03</v>
      </c>
      <c r="AF464">
        <v>107365</v>
      </c>
    </row>
    <row r="465" spans="30:32" x14ac:dyDescent="0.55000000000000004">
      <c r="AD465">
        <v>1081173.6200000001</v>
      </c>
      <c r="AE465">
        <v>869156.31</v>
      </c>
      <c r="AF465">
        <v>126500</v>
      </c>
    </row>
    <row r="466" spans="30:32" x14ac:dyDescent="0.55000000000000004">
      <c r="AD466">
        <v>627271.52</v>
      </c>
      <c r="AE466">
        <v>841397.06</v>
      </c>
      <c r="AF466">
        <v>112507</v>
      </c>
    </row>
    <row r="467" spans="30:32" x14ac:dyDescent="0.55000000000000004">
      <c r="AD467">
        <v>273830.40000000002</v>
      </c>
      <c r="AE467">
        <v>734621.43</v>
      </c>
      <c r="AF467">
        <v>81073</v>
      </c>
    </row>
    <row r="468" spans="30:32" x14ac:dyDescent="0.55000000000000004">
      <c r="AD468">
        <v>117921.28</v>
      </c>
      <c r="AE468">
        <v>708785.42</v>
      </c>
      <c r="AF468">
        <v>53954</v>
      </c>
    </row>
    <row r="469" spans="30:32" x14ac:dyDescent="0.55000000000000004">
      <c r="AD469">
        <v>66134.06</v>
      </c>
      <c r="AE469">
        <v>597646.80000000005</v>
      </c>
      <c r="AF469">
        <v>28255</v>
      </c>
    </row>
    <row r="470" spans="30:32" x14ac:dyDescent="0.55000000000000004">
      <c r="AD470">
        <v>67107.66</v>
      </c>
      <c r="AE470">
        <v>570435.34</v>
      </c>
      <c r="AF470">
        <v>15296</v>
      </c>
    </row>
    <row r="471" spans="30:32" x14ac:dyDescent="0.55000000000000004">
      <c r="AD471">
        <v>69315.61</v>
      </c>
      <c r="AE471">
        <v>578671.68999999994</v>
      </c>
      <c r="AF471">
        <v>9151</v>
      </c>
    </row>
    <row r="472" spans="30:32" x14ac:dyDescent="0.55000000000000004">
      <c r="AD472">
        <v>70067.23</v>
      </c>
      <c r="AE472">
        <v>739800.77</v>
      </c>
      <c r="AF472">
        <v>14991</v>
      </c>
    </row>
    <row r="473" spans="30:32" x14ac:dyDescent="0.55000000000000004">
      <c r="AD473">
        <v>87169.14</v>
      </c>
      <c r="AE473">
        <v>845176.55</v>
      </c>
      <c r="AF473">
        <v>25411</v>
      </c>
    </row>
    <row r="474" spans="30:32" x14ac:dyDescent="0.55000000000000004">
      <c r="AD474">
        <v>276107.67</v>
      </c>
      <c r="AE474">
        <v>918423.91</v>
      </c>
      <c r="AF474">
        <v>41489</v>
      </c>
    </row>
    <row r="475" spans="30:32" x14ac:dyDescent="0.55000000000000004">
      <c r="AD475">
        <v>1112917.69</v>
      </c>
      <c r="AE475">
        <v>792211.42</v>
      </c>
      <c r="AF475">
        <v>75347</v>
      </c>
    </row>
    <row r="476" spans="30:32" x14ac:dyDescent="0.55000000000000004">
      <c r="AD476">
        <v>1722086.08</v>
      </c>
      <c r="AE476">
        <v>833500.85</v>
      </c>
      <c r="AF476">
        <v>107365</v>
      </c>
    </row>
    <row r="477" spans="30:32" x14ac:dyDescent="0.55000000000000004">
      <c r="AD477">
        <v>1080559.5900000001</v>
      </c>
      <c r="AE477">
        <v>869282.13</v>
      </c>
      <c r="AF477">
        <v>126500</v>
      </c>
    </row>
    <row r="478" spans="30:32" x14ac:dyDescent="0.55000000000000004">
      <c r="AD478">
        <v>627107.06999999995</v>
      </c>
      <c r="AE478">
        <v>841512.88</v>
      </c>
      <c r="AF478">
        <v>112507</v>
      </c>
    </row>
    <row r="479" spans="30:32" x14ac:dyDescent="0.55000000000000004">
      <c r="AD479">
        <v>274126.71999999997</v>
      </c>
      <c r="AE479">
        <v>734727.23</v>
      </c>
      <c r="AF479">
        <v>81073</v>
      </c>
    </row>
    <row r="480" spans="30:32" x14ac:dyDescent="0.55000000000000004">
      <c r="AD480">
        <v>118396.94</v>
      </c>
      <c r="AE480">
        <v>708881.27</v>
      </c>
      <c r="AF480">
        <v>53954</v>
      </c>
    </row>
    <row r="481" spans="30:32" x14ac:dyDescent="0.55000000000000004">
      <c r="AD481">
        <v>66600.44</v>
      </c>
      <c r="AE481">
        <v>597720.16</v>
      </c>
      <c r="AF481">
        <v>28255</v>
      </c>
    </row>
    <row r="482" spans="30:32" x14ac:dyDescent="0.55000000000000004">
      <c r="AD482">
        <v>67568.97</v>
      </c>
      <c r="AE482">
        <v>570491.18999999994</v>
      </c>
      <c r="AF482">
        <v>15296</v>
      </c>
    </row>
  </sheetData>
  <mergeCells count="4">
    <mergeCell ref="B2:D2"/>
    <mergeCell ref="N2:P2"/>
    <mergeCell ref="S2:U2"/>
    <mergeCell ref="X2: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P495"/>
  <sheetViews>
    <sheetView topLeftCell="A11" workbookViewId="0">
      <selection activeCell="H11" sqref="A1:XFD1048576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5" x14ac:dyDescent="0.55000000000000004">
      <c r="C1" s="49" t="s">
        <v>184</v>
      </c>
      <c r="D1" s="49"/>
      <c r="E1" s="49"/>
      <c r="F1" s="49"/>
      <c r="G1" s="2"/>
      <c r="H1" s="24"/>
      <c r="I1" s="2"/>
      <c r="J1" s="49" t="s">
        <v>187</v>
      </c>
      <c r="K1" s="49"/>
      <c r="L1" s="49"/>
      <c r="M1" s="49"/>
      <c r="N1" s="49"/>
      <c r="O1" s="49"/>
    </row>
    <row r="2" spans="1:15" x14ac:dyDescent="0.55000000000000004">
      <c r="A2" s="49" t="s">
        <v>183</v>
      </c>
      <c r="B2" s="49"/>
      <c r="C2" s="49" t="s">
        <v>185</v>
      </c>
      <c r="D2" s="49"/>
      <c r="E2" s="49" t="s">
        <v>1</v>
      </c>
      <c r="F2" s="49"/>
      <c r="G2" s="2"/>
      <c r="H2" s="24"/>
      <c r="I2" s="2"/>
      <c r="J2" s="49" t="s">
        <v>173</v>
      </c>
      <c r="K2" s="49"/>
      <c r="L2" s="49" t="s">
        <v>172</v>
      </c>
      <c r="M2" s="49"/>
      <c r="N2" s="49" t="s">
        <v>174</v>
      </c>
      <c r="O2" s="49"/>
    </row>
    <row r="3" spans="1:15" x14ac:dyDescent="0.55000000000000004">
      <c r="A3" s="48" t="s">
        <v>186</v>
      </c>
      <c r="B3" s="48"/>
      <c r="C3" s="2" t="s">
        <v>2</v>
      </c>
      <c r="D3" s="2" t="s">
        <v>3</v>
      </c>
      <c r="E3" s="2" t="s">
        <v>2</v>
      </c>
      <c r="F3" s="2" t="s">
        <v>3</v>
      </c>
      <c r="G3" s="2"/>
      <c r="H3" s="24"/>
      <c r="I3" s="2"/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</row>
    <row r="4" spans="1:15" x14ac:dyDescent="0.55000000000000004">
      <c r="A4" s="3" t="s">
        <v>6</v>
      </c>
      <c r="B4" s="3">
        <v>2020</v>
      </c>
      <c r="D4" s="2"/>
      <c r="G4" s="29">
        <v>1025</v>
      </c>
      <c r="I4" s="2">
        <v>2020</v>
      </c>
    </row>
    <row r="5" spans="1:15" x14ac:dyDescent="0.55000000000000004">
      <c r="A5" s="3" t="s">
        <v>7</v>
      </c>
      <c r="B5" s="3">
        <v>2020</v>
      </c>
      <c r="D5" s="2"/>
      <c r="G5" s="29">
        <v>1025</v>
      </c>
      <c r="I5" s="2">
        <v>2021</v>
      </c>
      <c r="J5" s="23">
        <v>638547.22</v>
      </c>
      <c r="K5" s="29"/>
      <c r="L5" s="23">
        <v>382648.24</v>
      </c>
      <c r="M5" s="29"/>
      <c r="N5" s="4">
        <f>L5+J5</f>
        <v>1021195.46</v>
      </c>
      <c r="O5" s="4">
        <f>M5+K5</f>
        <v>0</v>
      </c>
    </row>
    <row r="6" spans="1:15" x14ac:dyDescent="0.55000000000000004">
      <c r="A6" s="3" t="s">
        <v>8</v>
      </c>
      <c r="B6" s="3">
        <v>2020</v>
      </c>
      <c r="D6" s="2"/>
      <c r="G6" s="29">
        <v>1025</v>
      </c>
      <c r="I6" s="2">
        <v>2022</v>
      </c>
      <c r="J6" s="23">
        <v>50094.039999999994</v>
      </c>
      <c r="K6" s="29"/>
      <c r="L6" s="23">
        <v>939436.07999999973</v>
      </c>
      <c r="M6" s="29"/>
      <c r="N6" s="4">
        <f t="shared" ref="N6:N44" si="0">L6+J6</f>
        <v>989530.11999999976</v>
      </c>
      <c r="O6" s="4">
        <f t="shared" ref="O6:O44" si="1">M6+K6</f>
        <v>0</v>
      </c>
    </row>
    <row r="7" spans="1:15" x14ac:dyDescent="0.55000000000000004">
      <c r="A7" s="3" t="s">
        <v>9</v>
      </c>
      <c r="B7" s="3">
        <v>2020</v>
      </c>
      <c r="D7" s="2"/>
      <c r="G7" s="29">
        <v>1025</v>
      </c>
      <c r="I7" s="2">
        <v>2023</v>
      </c>
      <c r="J7" s="23">
        <v>198534.53</v>
      </c>
      <c r="K7" s="29"/>
      <c r="L7" s="23">
        <v>321663.55999999971</v>
      </c>
      <c r="M7" s="29"/>
      <c r="N7" s="4">
        <f t="shared" si="0"/>
        <v>520198.08999999973</v>
      </c>
      <c r="O7" s="4">
        <f t="shared" si="1"/>
        <v>0</v>
      </c>
    </row>
    <row r="8" spans="1:15" x14ac:dyDescent="0.55000000000000004">
      <c r="A8" s="3" t="s">
        <v>10</v>
      </c>
      <c r="B8" s="3">
        <v>2020</v>
      </c>
      <c r="D8" s="2"/>
      <c r="G8" s="29">
        <v>1025</v>
      </c>
      <c r="I8" s="2">
        <v>2024</v>
      </c>
      <c r="J8" s="23">
        <v>1541143.2600000002</v>
      </c>
      <c r="K8" s="29"/>
      <c r="L8" s="23">
        <v>406078.46000000054</v>
      </c>
      <c r="M8" s="29"/>
      <c r="N8" s="4">
        <f t="shared" si="0"/>
        <v>1947221.7200000007</v>
      </c>
      <c r="O8" s="4">
        <f t="shared" si="1"/>
        <v>0</v>
      </c>
    </row>
    <row r="9" spans="1:15" x14ac:dyDescent="0.55000000000000004">
      <c r="A9" s="3" t="s">
        <v>11</v>
      </c>
      <c r="B9" s="3">
        <v>2020</v>
      </c>
      <c r="D9" s="2"/>
      <c r="G9" s="29">
        <v>1025</v>
      </c>
      <c r="I9" s="2">
        <v>2025</v>
      </c>
      <c r="J9" s="23">
        <v>357398.65</v>
      </c>
      <c r="K9" s="29"/>
      <c r="L9" s="23">
        <v>332040.3899999999</v>
      </c>
      <c r="M9" s="29"/>
      <c r="N9" s="4">
        <f t="shared" si="0"/>
        <v>689439.03999999992</v>
      </c>
      <c r="O9" s="4">
        <f t="shared" si="1"/>
        <v>0</v>
      </c>
    </row>
    <row r="10" spans="1:15" x14ac:dyDescent="0.55000000000000004">
      <c r="A10" s="3" t="s">
        <v>12</v>
      </c>
      <c r="B10" s="3">
        <v>2020</v>
      </c>
      <c r="D10" s="2"/>
      <c r="G10" s="29">
        <v>1025</v>
      </c>
      <c r="I10" s="2">
        <v>2026</v>
      </c>
      <c r="J10" s="23">
        <v>111311.98999999999</v>
      </c>
      <c r="K10" s="29"/>
      <c r="L10" s="23">
        <v>264847.65000000002</v>
      </c>
      <c r="M10" s="29"/>
      <c r="N10" s="4">
        <f t="shared" si="0"/>
        <v>376159.64</v>
      </c>
      <c r="O10" s="4">
        <f t="shared" si="1"/>
        <v>0</v>
      </c>
    </row>
    <row r="11" spans="1:15" x14ac:dyDescent="0.55000000000000004">
      <c r="A11" s="3" t="s">
        <v>13</v>
      </c>
      <c r="B11" s="3">
        <v>2020</v>
      </c>
      <c r="D11" s="2"/>
      <c r="G11" s="29">
        <v>1025</v>
      </c>
      <c r="I11" s="2">
        <v>2027</v>
      </c>
      <c r="J11" s="23">
        <v>226349.25000000003</v>
      </c>
      <c r="K11" s="29"/>
      <c r="L11" s="23">
        <v>1107037.3600000003</v>
      </c>
      <c r="M11" s="29"/>
      <c r="N11" s="4">
        <f t="shared" si="0"/>
        <v>1333386.6100000003</v>
      </c>
      <c r="O11" s="4">
        <f t="shared" si="1"/>
        <v>0</v>
      </c>
    </row>
    <row r="12" spans="1:15" x14ac:dyDescent="0.55000000000000004">
      <c r="A12" s="3" t="s">
        <v>14</v>
      </c>
      <c r="B12" s="3">
        <v>2020</v>
      </c>
      <c r="D12" s="2"/>
      <c r="G12" s="29">
        <v>1025</v>
      </c>
      <c r="I12" s="2">
        <v>2028</v>
      </c>
      <c r="J12" s="23">
        <v>49764.569999999992</v>
      </c>
      <c r="K12" s="29"/>
      <c r="L12" s="23">
        <v>1068449.2300000002</v>
      </c>
      <c r="M12" s="29"/>
      <c r="N12" s="4">
        <f t="shared" si="0"/>
        <v>1118213.8000000003</v>
      </c>
      <c r="O12" s="4">
        <f t="shared" si="1"/>
        <v>0</v>
      </c>
    </row>
    <row r="13" spans="1:15" x14ac:dyDescent="0.55000000000000004">
      <c r="A13" s="3" t="s">
        <v>15</v>
      </c>
      <c r="B13" s="3">
        <v>2020</v>
      </c>
      <c r="D13" s="2"/>
      <c r="G13" s="29">
        <v>1025</v>
      </c>
      <c r="I13" s="2">
        <v>2029</v>
      </c>
      <c r="J13" s="23">
        <v>397561.42</v>
      </c>
      <c r="K13" s="29"/>
      <c r="L13" s="23">
        <v>1427441.0299999998</v>
      </c>
      <c r="M13" s="29"/>
      <c r="N13" s="4">
        <f t="shared" si="0"/>
        <v>1825002.4499999997</v>
      </c>
      <c r="O13" s="4">
        <f t="shared" si="1"/>
        <v>0</v>
      </c>
    </row>
    <row r="14" spans="1:15" x14ac:dyDescent="0.55000000000000004">
      <c r="A14" s="3" t="s">
        <v>16</v>
      </c>
      <c r="B14" s="3">
        <v>2020</v>
      </c>
      <c r="D14" s="2"/>
      <c r="G14" s="29">
        <v>1025</v>
      </c>
      <c r="I14" s="2">
        <v>2030</v>
      </c>
      <c r="J14" s="23">
        <v>755637.16999999993</v>
      </c>
      <c r="K14" s="29"/>
      <c r="L14" s="23">
        <v>820514.3600000001</v>
      </c>
      <c r="M14" s="29"/>
      <c r="N14" s="4">
        <f t="shared" si="0"/>
        <v>1576151.53</v>
      </c>
      <c r="O14" s="4">
        <f t="shared" si="1"/>
        <v>0</v>
      </c>
    </row>
    <row r="15" spans="1:15" x14ac:dyDescent="0.55000000000000004">
      <c r="A15" s="3" t="s">
        <v>17</v>
      </c>
      <c r="B15" s="3">
        <v>2020</v>
      </c>
      <c r="D15" s="2"/>
      <c r="G15" s="29">
        <v>1025</v>
      </c>
      <c r="I15" s="2">
        <v>2031</v>
      </c>
      <c r="J15" s="23">
        <v>99245.3</v>
      </c>
      <c r="K15" s="29"/>
      <c r="L15" s="23">
        <v>1175274.1599999999</v>
      </c>
      <c r="M15" s="29"/>
      <c r="N15" s="4">
        <f t="shared" si="0"/>
        <v>1274519.46</v>
      </c>
      <c r="O15" s="4">
        <f t="shared" si="1"/>
        <v>0</v>
      </c>
    </row>
    <row r="16" spans="1:15" x14ac:dyDescent="0.55000000000000004">
      <c r="A16" s="3" t="s">
        <v>6</v>
      </c>
      <c r="B16" s="3">
        <v>2021</v>
      </c>
      <c r="C16" s="30">
        <v>3586.6770455661349</v>
      </c>
      <c r="D16" s="39"/>
      <c r="E16" s="30">
        <v>1086.8675146487001</v>
      </c>
      <c r="F16" s="39"/>
      <c r="G16" s="29">
        <v>1025</v>
      </c>
      <c r="H16" s="29"/>
      <c r="I16" s="2">
        <v>2032</v>
      </c>
      <c r="J16" s="23">
        <v>78629.83</v>
      </c>
      <c r="K16" s="29"/>
      <c r="L16" s="23">
        <v>764834.65999999992</v>
      </c>
      <c r="M16" s="29"/>
      <c r="N16" s="4">
        <f t="shared" si="0"/>
        <v>843464.48999999987</v>
      </c>
      <c r="O16" s="4">
        <f t="shared" si="1"/>
        <v>0</v>
      </c>
    </row>
    <row r="17" spans="1:16" x14ac:dyDescent="0.55000000000000004">
      <c r="A17" s="3" t="s">
        <v>7</v>
      </c>
      <c r="B17" s="3">
        <v>2021</v>
      </c>
      <c r="C17" s="30">
        <v>3583.1390269718054</v>
      </c>
      <c r="D17" s="39"/>
      <c r="E17" s="30">
        <v>1086.0034940065352</v>
      </c>
      <c r="F17" s="39"/>
      <c r="G17" s="29">
        <v>1025</v>
      </c>
      <c r="H17" s="29"/>
      <c r="I17" s="2">
        <v>2033</v>
      </c>
      <c r="J17" s="23">
        <v>99294.83</v>
      </c>
      <c r="K17" s="29"/>
      <c r="L17" s="23">
        <v>148403.95000000013</v>
      </c>
      <c r="M17" s="29"/>
      <c r="N17" s="4">
        <f t="shared" si="0"/>
        <v>247698.78000000014</v>
      </c>
      <c r="O17" s="4">
        <f t="shared" si="1"/>
        <v>0</v>
      </c>
    </row>
    <row r="18" spans="1:16" x14ac:dyDescent="0.55000000000000004">
      <c r="A18" s="3" t="s">
        <v>8</v>
      </c>
      <c r="B18" s="3">
        <v>2021</v>
      </c>
      <c r="C18" s="30">
        <v>3579.4809120811383</v>
      </c>
      <c r="D18" s="39"/>
      <c r="E18" s="30">
        <v>1083.0431367564249</v>
      </c>
      <c r="F18" s="39"/>
      <c r="G18" s="29">
        <v>1025</v>
      </c>
      <c r="H18" s="29"/>
      <c r="I18" s="2">
        <v>2034</v>
      </c>
      <c r="J18" s="23">
        <v>102378.48999999999</v>
      </c>
      <c r="K18" s="29"/>
      <c r="L18" s="23">
        <v>189333.1699999999</v>
      </c>
      <c r="M18" s="29"/>
      <c r="N18" s="4">
        <f t="shared" si="0"/>
        <v>291711.65999999992</v>
      </c>
      <c r="O18" s="4">
        <f t="shared" si="1"/>
        <v>0</v>
      </c>
    </row>
    <row r="19" spans="1:16" x14ac:dyDescent="0.55000000000000004">
      <c r="A19" s="3" t="s">
        <v>9</v>
      </c>
      <c r="B19" s="3">
        <v>2021</v>
      </c>
      <c r="C19" s="30">
        <v>3577.2715246480325</v>
      </c>
      <c r="D19" s="39"/>
      <c r="E19" s="30">
        <v>1079.3768116376525</v>
      </c>
      <c r="F19" s="39"/>
      <c r="G19" s="29">
        <v>1025</v>
      </c>
      <c r="H19" s="29"/>
      <c r="I19" s="2">
        <v>2035</v>
      </c>
      <c r="J19" s="23">
        <v>69544.649999999994</v>
      </c>
      <c r="K19" s="29"/>
      <c r="L19" s="23">
        <v>356918.10000000033</v>
      </c>
      <c r="M19" s="29"/>
      <c r="N19" s="4">
        <f t="shared" si="0"/>
        <v>426462.75000000035</v>
      </c>
      <c r="O19" s="4">
        <f t="shared" si="1"/>
        <v>0</v>
      </c>
    </row>
    <row r="20" spans="1:16" x14ac:dyDescent="0.55000000000000004">
      <c r="A20" s="3" t="s">
        <v>10</v>
      </c>
      <c r="B20" s="3">
        <v>2021</v>
      </c>
      <c r="C20" s="30">
        <v>3576.9468392355216</v>
      </c>
      <c r="D20" s="39"/>
      <c r="E20" s="30">
        <v>1076.3233491108488</v>
      </c>
      <c r="F20" s="39"/>
      <c r="G20" s="29">
        <v>1025</v>
      </c>
      <c r="H20" s="29"/>
      <c r="I20" s="2">
        <v>2036</v>
      </c>
      <c r="J20" s="23">
        <v>176335.33999999997</v>
      </c>
      <c r="K20" s="29"/>
      <c r="L20" s="23">
        <v>376814.38000000012</v>
      </c>
      <c r="M20" s="29"/>
      <c r="N20" s="4">
        <f t="shared" si="0"/>
        <v>553149.72000000009</v>
      </c>
      <c r="O20" s="4">
        <f t="shared" si="1"/>
        <v>0</v>
      </c>
    </row>
    <row r="21" spans="1:16" x14ac:dyDescent="0.55000000000000004">
      <c r="A21" s="3" t="s">
        <v>11</v>
      </c>
      <c r="B21" s="3">
        <v>2021</v>
      </c>
      <c r="C21" s="30">
        <v>3577.6055330784179</v>
      </c>
      <c r="D21" s="39"/>
      <c r="E21" s="30">
        <v>1073.7899956490885</v>
      </c>
      <c r="F21" s="39"/>
      <c r="G21" s="29">
        <v>1025</v>
      </c>
      <c r="H21" s="29"/>
      <c r="I21" s="2">
        <v>2037</v>
      </c>
      <c r="J21" s="23">
        <v>44464.950000000004</v>
      </c>
      <c r="K21" s="29"/>
      <c r="L21" s="23">
        <v>515777.59999999992</v>
      </c>
      <c r="M21" s="29"/>
      <c r="N21" s="4">
        <f t="shared" si="0"/>
        <v>560242.54999999993</v>
      </c>
      <c r="O21" s="4">
        <f t="shared" si="1"/>
        <v>0</v>
      </c>
    </row>
    <row r="22" spans="1:16" x14ac:dyDescent="0.55000000000000004">
      <c r="A22" s="3" t="s">
        <v>12</v>
      </c>
      <c r="B22" s="3">
        <v>2021</v>
      </c>
      <c r="C22" s="30">
        <v>3573.9228895128458</v>
      </c>
      <c r="D22" s="39"/>
      <c r="E22" s="30">
        <v>1073.9359645587397</v>
      </c>
      <c r="F22" s="39"/>
      <c r="G22" s="29">
        <v>1025</v>
      </c>
      <c r="H22" s="29"/>
      <c r="I22" s="2">
        <v>2038</v>
      </c>
      <c r="J22" s="23">
        <v>149105.01</v>
      </c>
      <c r="K22" s="29"/>
      <c r="L22" s="23">
        <v>1038871.2000000002</v>
      </c>
      <c r="M22" s="29"/>
      <c r="N22" s="4">
        <f t="shared" si="0"/>
        <v>1187976.2100000002</v>
      </c>
      <c r="O22" s="4">
        <f t="shared" si="1"/>
        <v>0</v>
      </c>
    </row>
    <row r="23" spans="1:16" x14ac:dyDescent="0.55000000000000004">
      <c r="A23" s="3" t="s">
        <v>13</v>
      </c>
      <c r="B23" s="3">
        <v>2021</v>
      </c>
      <c r="C23" s="30">
        <v>3567.4056097132066</v>
      </c>
      <c r="D23" s="39"/>
      <c r="E23" s="30">
        <v>1074.2530462604141</v>
      </c>
      <c r="F23" s="39"/>
      <c r="G23" s="29">
        <v>1025</v>
      </c>
      <c r="H23" s="29"/>
      <c r="I23" s="2">
        <v>2039</v>
      </c>
      <c r="J23" s="23">
        <v>66482.36</v>
      </c>
      <c r="K23" s="29"/>
      <c r="L23" s="23">
        <v>1077473.2000000002</v>
      </c>
      <c r="M23" s="29"/>
      <c r="N23" s="4">
        <f t="shared" si="0"/>
        <v>1143955.5600000003</v>
      </c>
      <c r="O23" s="4">
        <f t="shared" si="1"/>
        <v>0</v>
      </c>
    </row>
    <row r="24" spans="1:16" x14ac:dyDescent="0.55000000000000004">
      <c r="A24" s="3" t="s">
        <v>14</v>
      </c>
      <c r="B24" s="3">
        <v>2021</v>
      </c>
      <c r="C24" s="30">
        <v>3562.9538835270728</v>
      </c>
      <c r="D24" s="39"/>
      <c r="E24" s="30">
        <v>1073.0638329526389</v>
      </c>
      <c r="F24" s="39"/>
      <c r="G24" s="29">
        <v>1025</v>
      </c>
      <c r="H24" s="29"/>
      <c r="I24" s="2">
        <v>2040</v>
      </c>
      <c r="J24" s="23">
        <v>183935.89</v>
      </c>
      <c r="K24" s="29"/>
      <c r="L24" s="23">
        <v>835248.16999999993</v>
      </c>
      <c r="M24" s="29"/>
      <c r="N24" s="4">
        <f t="shared" si="0"/>
        <v>1019184.0599999999</v>
      </c>
      <c r="O24" s="4">
        <f t="shared" si="1"/>
        <v>0</v>
      </c>
    </row>
    <row r="25" spans="1:16" x14ac:dyDescent="0.55000000000000004">
      <c r="A25" s="3" t="s">
        <v>15</v>
      </c>
      <c r="B25" s="3">
        <v>2021</v>
      </c>
      <c r="C25" s="30">
        <v>3562.2678911405892</v>
      </c>
      <c r="D25" s="39"/>
      <c r="E25" s="30">
        <v>1073.8922804890954</v>
      </c>
      <c r="F25" s="39"/>
      <c r="G25" s="29">
        <v>1025</v>
      </c>
      <c r="H25" s="29"/>
      <c r="I25" s="2">
        <v>2041</v>
      </c>
      <c r="J25" s="23">
        <v>159825.48000000004</v>
      </c>
      <c r="K25" s="29"/>
      <c r="L25" s="23">
        <v>702958.16000000027</v>
      </c>
      <c r="M25" s="29"/>
      <c r="N25" s="4">
        <f t="shared" si="0"/>
        <v>862783.64000000036</v>
      </c>
      <c r="O25" s="4">
        <f t="shared" si="1"/>
        <v>0</v>
      </c>
    </row>
    <row r="26" spans="1:16" x14ac:dyDescent="0.55000000000000004">
      <c r="A26" s="3" t="s">
        <v>16</v>
      </c>
      <c r="B26" s="3">
        <v>2021</v>
      </c>
      <c r="C26" s="30">
        <v>3560.004835054564</v>
      </c>
      <c r="D26" s="39"/>
      <c r="E26" s="30">
        <v>1072.1896219091072</v>
      </c>
      <c r="F26" s="39"/>
      <c r="G26" s="29">
        <v>1025</v>
      </c>
      <c r="H26" s="29"/>
      <c r="I26" s="2">
        <v>2042</v>
      </c>
      <c r="J26" s="23">
        <v>48888.99</v>
      </c>
      <c r="K26" s="29"/>
      <c r="L26" s="23">
        <v>932717.16</v>
      </c>
      <c r="M26" s="29"/>
      <c r="N26" s="4">
        <f t="shared" si="0"/>
        <v>981606.15</v>
      </c>
      <c r="O26" s="4">
        <f t="shared" si="1"/>
        <v>0</v>
      </c>
    </row>
    <row r="27" spans="1:16" x14ac:dyDescent="0.55000000000000004">
      <c r="A27" s="3" t="s">
        <v>17</v>
      </c>
      <c r="B27" s="3">
        <v>2021</v>
      </c>
      <c r="C27" s="30">
        <v>3555.483814174589</v>
      </c>
      <c r="D27" s="39"/>
      <c r="E27" s="30">
        <v>1071.5815979179119</v>
      </c>
      <c r="F27" s="39"/>
      <c r="G27" s="29">
        <v>1025</v>
      </c>
      <c r="H27" s="29"/>
      <c r="I27" s="2">
        <v>2043</v>
      </c>
      <c r="J27" s="23">
        <v>211921.01</v>
      </c>
      <c r="K27" s="29"/>
      <c r="L27" s="23">
        <v>894645.7200000002</v>
      </c>
      <c r="M27" s="29"/>
      <c r="N27" s="4">
        <f t="shared" si="0"/>
        <v>1106566.7300000002</v>
      </c>
      <c r="O27" s="4">
        <f t="shared" si="1"/>
        <v>0</v>
      </c>
    </row>
    <row r="28" spans="1:16" x14ac:dyDescent="0.55000000000000004">
      <c r="A28" s="3" t="s">
        <v>6</v>
      </c>
      <c r="B28" s="3">
        <v>2022</v>
      </c>
      <c r="C28" s="30">
        <v>3550.3236790480773</v>
      </c>
      <c r="D28" s="39"/>
      <c r="E28" s="30">
        <v>1072.8593185749151</v>
      </c>
      <c r="F28" s="39"/>
      <c r="G28" s="29">
        <v>1025</v>
      </c>
      <c r="H28" s="29"/>
      <c r="I28" s="2">
        <v>2044</v>
      </c>
      <c r="J28" s="23">
        <v>1045856.9999999999</v>
      </c>
      <c r="K28" s="29"/>
      <c r="L28" s="23">
        <v>737963.39000000025</v>
      </c>
      <c r="M28" s="29"/>
      <c r="N28" s="4">
        <f t="shared" si="0"/>
        <v>1783820.3900000001</v>
      </c>
      <c r="O28" s="4">
        <f t="shared" si="1"/>
        <v>0</v>
      </c>
      <c r="P28" s="6"/>
    </row>
    <row r="29" spans="1:16" x14ac:dyDescent="0.55000000000000004">
      <c r="A29" s="3" t="s">
        <v>7</v>
      </c>
      <c r="B29" s="3">
        <v>2022</v>
      </c>
      <c r="C29" s="30">
        <v>3548.5161121175311</v>
      </c>
      <c r="D29" s="39"/>
      <c r="E29" s="30">
        <v>1078.5054949580021</v>
      </c>
      <c r="F29" s="39"/>
      <c r="G29" s="29">
        <v>1025</v>
      </c>
      <c r="H29" s="29"/>
      <c r="I29" s="2">
        <v>2045</v>
      </c>
      <c r="J29" s="23">
        <v>535100.85000000009</v>
      </c>
      <c r="K29" s="29"/>
      <c r="L29" s="23">
        <v>1075480.6500000004</v>
      </c>
      <c r="M29" s="29"/>
      <c r="N29" s="4">
        <f t="shared" si="0"/>
        <v>1610581.5000000005</v>
      </c>
      <c r="O29" s="4">
        <f t="shared" si="1"/>
        <v>0</v>
      </c>
    </row>
    <row r="30" spans="1:16" x14ac:dyDescent="0.55000000000000004">
      <c r="A30" s="3" t="s">
        <v>8</v>
      </c>
      <c r="B30" s="3">
        <v>2022</v>
      </c>
      <c r="C30" s="30">
        <v>3545.8900387623817</v>
      </c>
      <c r="D30" s="39"/>
      <c r="E30" s="30">
        <v>1078.0385345679817</v>
      </c>
      <c r="F30" s="39"/>
      <c r="G30" s="29">
        <v>1025</v>
      </c>
      <c r="H30" s="29"/>
      <c r="I30" s="2">
        <v>2046</v>
      </c>
      <c r="J30" s="23">
        <v>494443.72999999986</v>
      </c>
      <c r="K30" s="29"/>
      <c r="L30" s="23">
        <v>871118.59999999963</v>
      </c>
      <c r="M30" s="29"/>
      <c r="N30" s="4">
        <f t="shared" si="0"/>
        <v>1365562.3299999996</v>
      </c>
      <c r="O30" s="4">
        <f t="shared" si="1"/>
        <v>0</v>
      </c>
    </row>
    <row r="31" spans="1:16" x14ac:dyDescent="0.55000000000000004">
      <c r="A31" s="3" t="s">
        <v>9</v>
      </c>
      <c r="B31" s="3">
        <v>2022</v>
      </c>
      <c r="C31" s="30">
        <v>3551.0185252875494</v>
      </c>
      <c r="D31" s="39"/>
      <c r="E31" s="30">
        <v>1073.5650969352635</v>
      </c>
      <c r="F31" s="39"/>
      <c r="G31" s="29">
        <v>1025</v>
      </c>
      <c r="H31" s="29"/>
      <c r="I31" s="2">
        <v>2047</v>
      </c>
      <c r="J31" s="23">
        <v>123519.27</v>
      </c>
      <c r="K31" s="29"/>
      <c r="L31" s="23">
        <v>994617.2899999998</v>
      </c>
      <c r="M31" s="29"/>
      <c r="N31" s="4">
        <f t="shared" si="0"/>
        <v>1118136.5599999998</v>
      </c>
      <c r="O31" s="4">
        <f t="shared" si="1"/>
        <v>0</v>
      </c>
    </row>
    <row r="32" spans="1:16" x14ac:dyDescent="0.55000000000000004">
      <c r="A32" s="3" t="s">
        <v>10</v>
      </c>
      <c r="B32" s="3">
        <v>2022</v>
      </c>
      <c r="C32" s="30">
        <v>3578.7805345882548</v>
      </c>
      <c r="D32" s="39"/>
      <c r="E32" s="30">
        <v>1067.338030515823</v>
      </c>
      <c r="F32" s="39"/>
      <c r="G32" s="29">
        <v>1025</v>
      </c>
      <c r="H32" s="29"/>
      <c r="I32" s="2">
        <v>2048</v>
      </c>
      <c r="J32" s="23">
        <v>254002.76</v>
      </c>
      <c r="K32" s="29"/>
      <c r="L32" s="23">
        <v>985492.71999999974</v>
      </c>
      <c r="M32" s="29"/>
      <c r="N32" s="4">
        <f t="shared" si="0"/>
        <v>1239495.4799999997</v>
      </c>
      <c r="O32" s="4">
        <f t="shared" si="1"/>
        <v>0</v>
      </c>
    </row>
    <row r="33" spans="1:15" x14ac:dyDescent="0.55000000000000004">
      <c r="A33" s="3" t="s">
        <v>11</v>
      </c>
      <c r="B33" s="3">
        <v>2022</v>
      </c>
      <c r="C33" s="30">
        <v>3596.089105149993</v>
      </c>
      <c r="D33" s="39"/>
      <c r="E33" s="30">
        <v>1063.9499117517125</v>
      </c>
      <c r="F33" s="39"/>
      <c r="G33" s="29">
        <v>1025</v>
      </c>
      <c r="H33" s="29"/>
      <c r="I33" s="2">
        <v>2049</v>
      </c>
      <c r="J33" s="23">
        <v>368698.19000000006</v>
      </c>
      <c r="K33" s="29"/>
      <c r="L33" s="23">
        <v>914188.91999999993</v>
      </c>
      <c r="M33" s="29"/>
      <c r="N33" s="4">
        <f t="shared" si="0"/>
        <v>1282887.1099999999</v>
      </c>
      <c r="O33" s="4">
        <f t="shared" si="1"/>
        <v>0</v>
      </c>
    </row>
    <row r="34" spans="1:15" x14ac:dyDescent="0.55000000000000004">
      <c r="A34" s="3" t="s">
        <v>12</v>
      </c>
      <c r="B34" s="3">
        <v>2022</v>
      </c>
      <c r="C34" s="30">
        <v>3603.6029851573221</v>
      </c>
      <c r="D34" s="39"/>
      <c r="E34" s="30">
        <v>1065.9568750046581</v>
      </c>
      <c r="F34" s="39"/>
      <c r="G34" s="29">
        <v>1025</v>
      </c>
      <c r="H34" s="29"/>
      <c r="I34" s="2">
        <v>2050</v>
      </c>
      <c r="J34" s="23">
        <v>454729.93999999994</v>
      </c>
      <c r="K34" s="29"/>
      <c r="L34" s="23">
        <v>672829.5199999999</v>
      </c>
      <c r="M34" s="29"/>
      <c r="N34" s="4">
        <f t="shared" si="0"/>
        <v>1127559.46</v>
      </c>
      <c r="O34" s="4">
        <f t="shared" si="1"/>
        <v>0</v>
      </c>
    </row>
    <row r="35" spans="1:15" x14ac:dyDescent="0.55000000000000004">
      <c r="A35" s="3" t="s">
        <v>13</v>
      </c>
      <c r="B35" s="3">
        <v>2022</v>
      </c>
      <c r="C35" s="30">
        <v>3602.7635507492164</v>
      </c>
      <c r="D35" s="39"/>
      <c r="E35" s="30">
        <v>1063.9217948319501</v>
      </c>
      <c r="F35" s="39"/>
      <c r="G35" s="29">
        <v>1025</v>
      </c>
      <c r="H35" s="29"/>
      <c r="I35" s="2">
        <v>2051</v>
      </c>
      <c r="J35" s="23">
        <v>734147.56000000017</v>
      </c>
      <c r="K35" s="29"/>
      <c r="L35" s="23">
        <v>656048.52000000014</v>
      </c>
      <c r="M35" s="29"/>
      <c r="N35" s="4">
        <f t="shared" si="0"/>
        <v>1390196.0800000003</v>
      </c>
      <c r="O35" s="4">
        <f t="shared" si="1"/>
        <v>0</v>
      </c>
    </row>
    <row r="36" spans="1:15" x14ac:dyDescent="0.55000000000000004">
      <c r="A36" s="3" t="s">
        <v>14</v>
      </c>
      <c r="B36" s="3">
        <v>2022</v>
      </c>
      <c r="C36" s="30">
        <v>3601.8174652892826</v>
      </c>
      <c r="D36" s="39"/>
      <c r="E36" s="30">
        <v>1065.544811493269</v>
      </c>
      <c r="F36" s="39"/>
      <c r="G36" s="29">
        <v>1025</v>
      </c>
      <c r="H36" s="29"/>
      <c r="I36" s="2">
        <v>2052</v>
      </c>
      <c r="J36" s="23">
        <v>94832.010000000009</v>
      </c>
      <c r="K36" s="29"/>
      <c r="L36" s="23">
        <v>1047062.8799999999</v>
      </c>
      <c r="M36" s="29"/>
      <c r="N36" s="4">
        <f t="shared" si="0"/>
        <v>1141894.8899999999</v>
      </c>
      <c r="O36" s="4">
        <f t="shared" si="1"/>
        <v>0</v>
      </c>
    </row>
    <row r="37" spans="1:15" x14ac:dyDescent="0.55000000000000004">
      <c r="A37" s="3" t="s">
        <v>15</v>
      </c>
      <c r="B37" s="3">
        <v>2022</v>
      </c>
      <c r="C37" s="30">
        <v>3598.4334550182361</v>
      </c>
      <c r="D37" s="39"/>
      <c r="E37" s="30">
        <v>1069.2755797368</v>
      </c>
      <c r="F37" s="39"/>
      <c r="G37" s="29">
        <v>1025</v>
      </c>
      <c r="H37" s="29"/>
      <c r="I37" s="2">
        <v>2053</v>
      </c>
      <c r="J37" s="23">
        <v>741411.3600000001</v>
      </c>
      <c r="K37" s="29"/>
      <c r="L37" s="23">
        <v>915733.00999999989</v>
      </c>
      <c r="M37" s="29"/>
      <c r="N37" s="4">
        <f t="shared" si="0"/>
        <v>1657144.37</v>
      </c>
      <c r="O37" s="4">
        <f t="shared" si="1"/>
        <v>0</v>
      </c>
    </row>
    <row r="38" spans="1:15" x14ac:dyDescent="0.55000000000000004">
      <c r="A38" s="3" t="s">
        <v>16</v>
      </c>
      <c r="B38" s="3">
        <v>2022</v>
      </c>
      <c r="C38" s="30">
        <v>3595.3816920002378</v>
      </c>
      <c r="D38" s="39"/>
      <c r="E38" s="30">
        <v>1069.9697926425911</v>
      </c>
      <c r="F38" s="39"/>
      <c r="G38" s="29">
        <v>1025</v>
      </c>
      <c r="H38" s="29"/>
      <c r="I38" s="2">
        <v>2054</v>
      </c>
      <c r="J38" s="23">
        <v>259965.32</v>
      </c>
      <c r="K38" s="29"/>
      <c r="L38" s="23">
        <v>1127055.04</v>
      </c>
      <c r="M38" s="29"/>
      <c r="N38" s="4">
        <f t="shared" si="0"/>
        <v>1387020.36</v>
      </c>
      <c r="O38" s="4">
        <f t="shared" si="1"/>
        <v>0</v>
      </c>
    </row>
    <row r="39" spans="1:15" x14ac:dyDescent="0.55000000000000004">
      <c r="A39" s="3" t="s">
        <v>17</v>
      </c>
      <c r="B39" s="3">
        <v>2022</v>
      </c>
      <c r="C39" s="30">
        <v>3591.4638734162218</v>
      </c>
      <c r="D39" s="39"/>
      <c r="E39" s="30">
        <v>1071.8014596496196</v>
      </c>
      <c r="F39" s="39"/>
      <c r="G39" s="29">
        <v>1025</v>
      </c>
      <c r="H39" s="29"/>
      <c r="I39" s="2">
        <v>2055</v>
      </c>
      <c r="J39" s="23">
        <v>30315.06</v>
      </c>
      <c r="K39" s="29"/>
      <c r="L39" s="23">
        <v>1626010.0100000002</v>
      </c>
      <c r="M39" s="29"/>
      <c r="N39" s="4">
        <f t="shared" si="0"/>
        <v>1656325.0700000003</v>
      </c>
      <c r="O39" s="4">
        <f t="shared" si="1"/>
        <v>0</v>
      </c>
    </row>
    <row r="40" spans="1:15" x14ac:dyDescent="0.55000000000000004">
      <c r="A40" s="3" t="s">
        <v>6</v>
      </c>
      <c r="B40" s="3">
        <v>2023</v>
      </c>
      <c r="C40" s="30">
        <v>3585.7615550811829</v>
      </c>
      <c r="D40" s="39"/>
      <c r="E40" s="30">
        <v>1074.3682670556902</v>
      </c>
      <c r="F40" s="39"/>
      <c r="G40" s="29">
        <v>1025</v>
      </c>
      <c r="H40" s="29"/>
      <c r="I40" s="2">
        <v>2056</v>
      </c>
      <c r="J40" s="23">
        <v>658540.05999999994</v>
      </c>
      <c r="K40" s="29"/>
      <c r="L40" s="23">
        <v>1307792.6500000001</v>
      </c>
      <c r="M40" s="29"/>
      <c r="N40" s="4">
        <f t="shared" si="0"/>
        <v>1966332.71</v>
      </c>
      <c r="O40" s="4">
        <f t="shared" si="1"/>
        <v>0</v>
      </c>
    </row>
    <row r="41" spans="1:15" x14ac:dyDescent="0.55000000000000004">
      <c r="A41" s="3" t="s">
        <v>7</v>
      </c>
      <c r="B41" s="3">
        <v>2023</v>
      </c>
      <c r="C41" s="30">
        <v>3580.4146084468716</v>
      </c>
      <c r="D41" s="39"/>
      <c r="E41" s="30">
        <v>1075.1419183657615</v>
      </c>
      <c r="F41" s="39"/>
      <c r="G41" s="29">
        <v>1025</v>
      </c>
      <c r="H41" s="29"/>
      <c r="I41" s="2">
        <v>2057</v>
      </c>
      <c r="J41" s="23">
        <v>171764.56999999998</v>
      </c>
      <c r="K41" s="29"/>
      <c r="L41" s="23">
        <v>1188237.0699999998</v>
      </c>
      <c r="M41" s="29"/>
      <c r="N41" s="4">
        <f t="shared" si="0"/>
        <v>1360001.64</v>
      </c>
      <c r="O41" s="4">
        <f t="shared" si="1"/>
        <v>0</v>
      </c>
    </row>
    <row r="42" spans="1:15" x14ac:dyDescent="0.55000000000000004">
      <c r="A42" s="3" t="s">
        <v>8</v>
      </c>
      <c r="B42" s="3">
        <v>2023</v>
      </c>
      <c r="C42" s="30">
        <v>3576.2045412364882</v>
      </c>
      <c r="D42" s="39"/>
      <c r="E42" s="30">
        <v>1074.5186591307395</v>
      </c>
      <c r="F42" s="39"/>
      <c r="G42" s="29">
        <v>1025</v>
      </c>
      <c r="H42" s="29"/>
      <c r="I42" s="2">
        <v>2058</v>
      </c>
      <c r="J42" s="23">
        <v>150772.33999999997</v>
      </c>
      <c r="K42" s="29"/>
      <c r="L42" s="23">
        <v>1319373.5199999998</v>
      </c>
      <c r="M42" s="29"/>
      <c r="N42" s="4">
        <f t="shared" si="0"/>
        <v>1470145.8599999999</v>
      </c>
      <c r="O42" s="4">
        <f t="shared" si="1"/>
        <v>0</v>
      </c>
    </row>
    <row r="43" spans="1:15" x14ac:dyDescent="0.55000000000000004">
      <c r="A43" s="3" t="s">
        <v>9</v>
      </c>
      <c r="B43" s="3">
        <v>2023</v>
      </c>
      <c r="C43" s="30">
        <v>3571.9195513583277</v>
      </c>
      <c r="D43" s="39"/>
      <c r="E43" s="30">
        <v>1071.5344063378309</v>
      </c>
      <c r="F43" s="39"/>
      <c r="G43" s="29">
        <v>1025</v>
      </c>
      <c r="H43" s="29"/>
      <c r="I43" s="2">
        <v>2059</v>
      </c>
      <c r="J43" s="23">
        <v>81991.22</v>
      </c>
      <c r="K43" s="29"/>
      <c r="L43" s="23">
        <v>1330729.5600000003</v>
      </c>
      <c r="M43" s="29"/>
      <c r="N43" s="4">
        <f t="shared" si="0"/>
        <v>1412720.7800000003</v>
      </c>
      <c r="O43" s="4">
        <f t="shared" si="1"/>
        <v>0</v>
      </c>
    </row>
    <row r="44" spans="1:15" x14ac:dyDescent="0.55000000000000004">
      <c r="A44" s="3" t="s">
        <v>10</v>
      </c>
      <c r="B44" s="3">
        <v>2023</v>
      </c>
      <c r="C44" s="30">
        <v>3571.6594928521022</v>
      </c>
      <c r="D44" s="39"/>
      <c r="E44" s="30">
        <v>1066.5973441097783</v>
      </c>
      <c r="F44" s="39"/>
      <c r="G44" s="29">
        <v>1025</v>
      </c>
      <c r="H44" s="29"/>
      <c r="I44" s="2">
        <v>2060</v>
      </c>
      <c r="J44" s="23">
        <v>92585.06</v>
      </c>
      <c r="K44" s="29"/>
      <c r="L44" s="23">
        <v>1347326.84</v>
      </c>
      <c r="M44" s="29"/>
      <c r="N44" s="4">
        <f t="shared" si="0"/>
        <v>1439911.9000000001</v>
      </c>
      <c r="O44" s="4">
        <f t="shared" si="1"/>
        <v>0</v>
      </c>
    </row>
    <row r="45" spans="1:15" x14ac:dyDescent="0.55000000000000004">
      <c r="A45" s="3" t="s">
        <v>11</v>
      </c>
      <c r="B45" s="3">
        <v>2023</v>
      </c>
      <c r="C45" s="30">
        <v>3591.789365613552</v>
      </c>
      <c r="D45" s="39"/>
      <c r="E45" s="30">
        <v>1063.0760621590789</v>
      </c>
      <c r="F45" s="39"/>
      <c r="G45" s="29">
        <v>1025</v>
      </c>
      <c r="H45" s="29"/>
      <c r="I45" s="10"/>
      <c r="N45" s="6">
        <f>SUM(N5:N44)</f>
        <v>46305556.709999993</v>
      </c>
      <c r="O45" s="6">
        <f>SUM(O5:O44)</f>
        <v>0</v>
      </c>
    </row>
    <row r="46" spans="1:15" x14ac:dyDescent="0.55000000000000004">
      <c r="A46" s="3" t="s">
        <v>12</v>
      </c>
      <c r="B46" s="3">
        <v>2023</v>
      </c>
      <c r="C46" s="30">
        <v>3591.291678803168</v>
      </c>
      <c r="D46" s="39"/>
      <c r="E46" s="30">
        <v>1065.7747316645925</v>
      </c>
      <c r="F46" s="39"/>
      <c r="G46" s="29">
        <v>1025</v>
      </c>
      <c r="H46" s="29"/>
      <c r="I46" s="10"/>
    </row>
    <row r="47" spans="1:15" x14ac:dyDescent="0.55000000000000004">
      <c r="A47" s="3" t="s">
        <v>13</v>
      </c>
      <c r="B47" s="3">
        <v>2023</v>
      </c>
      <c r="C47" s="30">
        <v>3585.592135882584</v>
      </c>
      <c r="D47" s="39"/>
      <c r="E47" s="30">
        <v>1067.5124346016573</v>
      </c>
      <c r="F47" s="39"/>
      <c r="G47" s="29">
        <v>1025</v>
      </c>
      <c r="H47" s="29"/>
      <c r="I47" s="10"/>
    </row>
    <row r="48" spans="1:15" x14ac:dyDescent="0.55000000000000004">
      <c r="A48" s="3" t="s">
        <v>14</v>
      </c>
      <c r="B48" s="3">
        <v>2023</v>
      </c>
      <c r="C48" s="30">
        <v>3582.2908331646458</v>
      </c>
      <c r="D48" s="39"/>
      <c r="E48" s="30">
        <v>1067.7768873287469</v>
      </c>
      <c r="F48" s="39"/>
      <c r="G48" s="29">
        <v>1025</v>
      </c>
      <c r="H48" s="29"/>
      <c r="I48" s="10"/>
    </row>
    <row r="49" spans="1:15" x14ac:dyDescent="0.55000000000000004">
      <c r="A49" s="3" t="s">
        <v>15</v>
      </c>
      <c r="B49" s="3">
        <v>2023</v>
      </c>
      <c r="C49" s="30">
        <v>3579.313874630991</v>
      </c>
      <c r="D49" s="39"/>
      <c r="E49" s="30">
        <v>1069.9144232797062</v>
      </c>
      <c r="F49" s="39"/>
      <c r="G49" s="29">
        <v>1025</v>
      </c>
      <c r="H49" s="29"/>
      <c r="I49" s="10"/>
      <c r="M49">
        <v>2050</v>
      </c>
      <c r="N49">
        <f>N34/1000000</f>
        <v>1.1275594600000001</v>
      </c>
      <c r="O49">
        <f>O34/1000000</f>
        <v>0</v>
      </c>
    </row>
    <row r="50" spans="1:15" x14ac:dyDescent="0.55000000000000004">
      <c r="A50" s="3" t="s">
        <v>16</v>
      </c>
      <c r="B50" s="3">
        <v>2023</v>
      </c>
      <c r="C50" s="30">
        <v>3575.6337548956612</v>
      </c>
      <c r="D50" s="39"/>
      <c r="E50" s="30">
        <v>1069.5568568050485</v>
      </c>
      <c r="F50" s="39"/>
      <c r="G50" s="29">
        <v>1025</v>
      </c>
      <c r="H50" s="29"/>
      <c r="I50" s="10"/>
      <c r="M50">
        <v>2051</v>
      </c>
      <c r="N50">
        <f t="shared" ref="N50:O50" si="2">N35/1000000</f>
        <v>1.3901960800000004</v>
      </c>
      <c r="O50">
        <f t="shared" si="2"/>
        <v>0</v>
      </c>
    </row>
    <row r="51" spans="1:15" x14ac:dyDescent="0.55000000000000004">
      <c r="A51" s="3" t="s">
        <v>17</v>
      </c>
      <c r="B51" s="3">
        <v>2023</v>
      </c>
      <c r="C51" s="30">
        <v>3571.4545178601893</v>
      </c>
      <c r="D51" s="39"/>
      <c r="E51" s="30">
        <v>1071.5114464740602</v>
      </c>
      <c r="F51" s="39"/>
      <c r="G51" s="29">
        <v>1025</v>
      </c>
      <c r="H51" s="29"/>
      <c r="I51" s="10"/>
      <c r="M51">
        <v>2052</v>
      </c>
      <c r="N51">
        <f t="shared" ref="N51:O51" si="3">N36/1000000</f>
        <v>1.1418948899999999</v>
      </c>
      <c r="O51">
        <f t="shared" si="3"/>
        <v>0</v>
      </c>
    </row>
    <row r="52" spans="1:15" x14ac:dyDescent="0.55000000000000004">
      <c r="A52" s="3" t="s">
        <v>6</v>
      </c>
      <c r="B52" s="3">
        <v>2024</v>
      </c>
      <c r="C52" s="30">
        <v>3567.5217198039873</v>
      </c>
      <c r="D52" s="39"/>
      <c r="E52" s="30">
        <v>1071.6768527278487</v>
      </c>
      <c r="F52" s="39"/>
      <c r="G52" s="29">
        <v>1025</v>
      </c>
      <c r="H52" s="29"/>
      <c r="I52" s="10"/>
      <c r="M52">
        <v>2053</v>
      </c>
      <c r="N52">
        <f t="shared" ref="N52:O52" si="4">N37/1000000</f>
        <v>1.6571443700000001</v>
      </c>
      <c r="O52">
        <f t="shared" si="4"/>
        <v>0</v>
      </c>
    </row>
    <row r="53" spans="1:15" x14ac:dyDescent="0.55000000000000004">
      <c r="A53" s="3" t="s">
        <v>7</v>
      </c>
      <c r="B53" s="3">
        <v>2024</v>
      </c>
      <c r="C53" s="30">
        <v>3563.8786033482315</v>
      </c>
      <c r="D53" s="39"/>
      <c r="E53" s="30">
        <v>1071.0139857064721</v>
      </c>
      <c r="F53" s="39"/>
      <c r="G53" s="29">
        <v>1025</v>
      </c>
      <c r="H53" s="29"/>
      <c r="I53" s="10"/>
      <c r="M53">
        <v>2054</v>
      </c>
      <c r="N53">
        <f t="shared" ref="N53:O53" si="5">N38/1000000</f>
        <v>1.3870203600000002</v>
      </c>
      <c r="O53">
        <f t="shared" si="5"/>
        <v>0</v>
      </c>
    </row>
    <row r="54" spans="1:15" x14ac:dyDescent="0.55000000000000004">
      <c r="A54" s="3" t="s">
        <v>8</v>
      </c>
      <c r="B54" s="3">
        <v>2024</v>
      </c>
      <c r="C54" s="30">
        <v>3560.0482541525075</v>
      </c>
      <c r="D54" s="39"/>
      <c r="E54" s="30">
        <v>1069.8109006538798</v>
      </c>
      <c r="F54" s="39"/>
      <c r="G54" s="29">
        <v>1025</v>
      </c>
      <c r="H54" s="29"/>
      <c r="I54" s="10"/>
      <c r="M54">
        <v>2055</v>
      </c>
      <c r="N54">
        <f t="shared" ref="N54:O54" si="6">N39/1000000</f>
        <v>1.6563250700000003</v>
      </c>
      <c r="O54">
        <f t="shared" si="6"/>
        <v>0</v>
      </c>
    </row>
    <row r="55" spans="1:15" x14ac:dyDescent="0.55000000000000004">
      <c r="A55" s="3" t="s">
        <v>9</v>
      </c>
      <c r="B55" s="3">
        <v>2024</v>
      </c>
      <c r="C55" s="30">
        <v>3557.7357253018354</v>
      </c>
      <c r="D55" s="39"/>
      <c r="E55" s="30">
        <v>1065.0663309306124</v>
      </c>
      <c r="F55" s="39"/>
      <c r="G55" s="29">
        <v>1025</v>
      </c>
      <c r="H55" s="29"/>
      <c r="I55" s="10"/>
      <c r="M55">
        <v>2056</v>
      </c>
      <c r="N55">
        <f t="shared" ref="N55:O55" si="7">N40/1000000</f>
        <v>1.9663327099999999</v>
      </c>
      <c r="O55">
        <f t="shared" si="7"/>
        <v>0</v>
      </c>
    </row>
    <row r="56" spans="1:15" x14ac:dyDescent="0.55000000000000004">
      <c r="A56" s="3" t="s">
        <v>10</v>
      </c>
      <c r="B56" s="3">
        <v>2024</v>
      </c>
      <c r="C56" s="30">
        <v>3562.525451665138</v>
      </c>
      <c r="D56" s="39"/>
      <c r="E56" s="30">
        <v>1060.1797751076972</v>
      </c>
      <c r="F56" s="39"/>
      <c r="G56" s="29">
        <v>1025</v>
      </c>
      <c r="H56" s="29"/>
      <c r="I56" s="10"/>
      <c r="M56">
        <v>2057</v>
      </c>
      <c r="N56">
        <f t="shared" ref="N56:O56" si="8">N41/1000000</f>
        <v>1.3600016399999999</v>
      </c>
      <c r="O56">
        <f t="shared" si="8"/>
        <v>0</v>
      </c>
    </row>
    <row r="57" spans="1:15" x14ac:dyDescent="0.55000000000000004">
      <c r="A57" s="3" t="s">
        <v>11</v>
      </c>
      <c r="B57" s="3">
        <v>2024</v>
      </c>
      <c r="C57" s="30">
        <v>3561.7975585605759</v>
      </c>
      <c r="D57" s="39"/>
      <c r="E57" s="30">
        <v>1056.2353491694275</v>
      </c>
      <c r="F57" s="39"/>
      <c r="G57" s="29">
        <v>1025</v>
      </c>
      <c r="H57" s="29"/>
      <c r="I57" s="10"/>
      <c r="M57">
        <v>2058</v>
      </c>
      <c r="N57">
        <f t="shared" ref="N57:O57" si="9">N42/1000000</f>
        <v>1.4701458599999999</v>
      </c>
      <c r="O57">
        <f t="shared" si="9"/>
        <v>0</v>
      </c>
    </row>
    <row r="58" spans="1:15" x14ac:dyDescent="0.55000000000000004">
      <c r="A58" s="3" t="s">
        <v>12</v>
      </c>
      <c r="B58" s="3">
        <v>2024</v>
      </c>
      <c r="C58" s="30">
        <v>3557.3887114271042</v>
      </c>
      <c r="D58" s="39"/>
      <c r="E58" s="30">
        <v>1051.6027554882323</v>
      </c>
      <c r="F58" s="39"/>
      <c r="G58" s="29">
        <v>1025</v>
      </c>
      <c r="H58" s="29"/>
      <c r="I58" s="10"/>
      <c r="M58">
        <v>2059</v>
      </c>
      <c r="N58">
        <f t="shared" ref="N58:O58" si="10">N43/1000000</f>
        <v>1.4127207800000003</v>
      </c>
      <c r="O58">
        <f t="shared" si="10"/>
        <v>0</v>
      </c>
    </row>
    <row r="59" spans="1:15" x14ac:dyDescent="0.55000000000000004">
      <c r="A59" s="3" t="s">
        <v>13</v>
      </c>
      <c r="B59" s="3">
        <v>2024</v>
      </c>
      <c r="C59" s="30">
        <v>3551.1746605391681</v>
      </c>
      <c r="D59" s="39"/>
      <c r="E59" s="30">
        <v>1049.0931160623093</v>
      </c>
      <c r="F59" s="39"/>
      <c r="G59" s="29">
        <v>1025</v>
      </c>
      <c r="H59" s="29"/>
      <c r="I59" s="10"/>
      <c r="M59">
        <v>2060</v>
      </c>
      <c r="N59">
        <f t="shared" ref="N59:O59" si="11">N44/1000000</f>
        <v>1.4399119000000002</v>
      </c>
      <c r="O59">
        <f t="shared" si="11"/>
        <v>0</v>
      </c>
    </row>
    <row r="60" spans="1:15" x14ac:dyDescent="0.55000000000000004">
      <c r="A60" s="3" t="s">
        <v>14</v>
      </c>
      <c r="B60" s="3">
        <v>2024</v>
      </c>
      <c r="C60" s="30">
        <v>3546.0062476272642</v>
      </c>
      <c r="D60" s="39"/>
      <c r="E60" s="30">
        <v>1047.3861012177654</v>
      </c>
      <c r="F60" s="39"/>
      <c r="G60" s="29">
        <v>1025</v>
      </c>
      <c r="H60" s="29"/>
      <c r="I60" s="10"/>
    </row>
    <row r="61" spans="1:15" x14ac:dyDescent="0.55000000000000004">
      <c r="A61" s="3" t="s">
        <v>15</v>
      </c>
      <c r="B61" s="3">
        <v>2024</v>
      </c>
      <c r="C61" s="30">
        <v>3542.3238674842596</v>
      </c>
      <c r="D61" s="39"/>
      <c r="E61" s="30">
        <v>1048.293331167808</v>
      </c>
      <c r="F61" s="39"/>
      <c r="G61" s="29">
        <v>1025</v>
      </c>
      <c r="H61" s="29"/>
      <c r="I61" s="10"/>
    </row>
    <row r="62" spans="1:15" x14ac:dyDescent="0.55000000000000004">
      <c r="A62" s="3" t="s">
        <v>16</v>
      </c>
      <c r="B62" s="3">
        <v>2024</v>
      </c>
      <c r="C62" s="30">
        <v>3539.3810163317748</v>
      </c>
      <c r="D62" s="39"/>
      <c r="E62" s="30">
        <v>1046.5358355850115</v>
      </c>
      <c r="F62" s="39"/>
      <c r="G62" s="29">
        <v>1025</v>
      </c>
      <c r="H62" s="29"/>
      <c r="I62" s="10"/>
    </row>
    <row r="63" spans="1:15" x14ac:dyDescent="0.55000000000000004">
      <c r="A63" s="3" t="s">
        <v>17</v>
      </c>
      <c r="B63" s="3">
        <v>2024</v>
      </c>
      <c r="C63" s="30">
        <v>3535.4150798536775</v>
      </c>
      <c r="D63" s="39"/>
      <c r="E63" s="30">
        <v>1046.9251826323475</v>
      </c>
      <c r="F63" s="39"/>
      <c r="G63" s="29">
        <v>1025</v>
      </c>
      <c r="H63" s="29"/>
      <c r="I63" s="10"/>
    </row>
    <row r="64" spans="1:15" x14ac:dyDescent="0.55000000000000004">
      <c r="A64" s="3" t="s">
        <v>6</v>
      </c>
      <c r="B64" s="3">
        <v>2025</v>
      </c>
      <c r="C64" s="30">
        <v>3530.2879657038416</v>
      </c>
      <c r="D64" s="39"/>
      <c r="E64" s="30">
        <v>1048.6891434759873</v>
      </c>
      <c r="F64" s="39"/>
      <c r="G64" s="29">
        <v>1025</v>
      </c>
      <c r="H64" s="29"/>
      <c r="I64" s="10"/>
    </row>
    <row r="65" spans="1:9" x14ac:dyDescent="0.55000000000000004">
      <c r="A65" s="3" t="s">
        <v>7</v>
      </c>
      <c r="B65" s="3">
        <v>2025</v>
      </c>
      <c r="C65" s="30">
        <v>3525.7285237416372</v>
      </c>
      <c r="D65" s="39"/>
      <c r="E65" s="30">
        <v>1049.5895854257985</v>
      </c>
      <c r="F65" s="39"/>
      <c r="G65" s="29">
        <v>1025</v>
      </c>
      <c r="H65" s="29"/>
      <c r="I65" s="10"/>
    </row>
    <row r="66" spans="1:9" x14ac:dyDescent="0.55000000000000004">
      <c r="A66" s="3" t="s">
        <v>8</v>
      </c>
      <c r="B66" s="3">
        <v>2025</v>
      </c>
      <c r="C66" s="30">
        <v>3521.0641153746083</v>
      </c>
      <c r="D66" s="39"/>
      <c r="E66" s="30">
        <v>1048.2528762164077</v>
      </c>
      <c r="F66" s="39"/>
      <c r="G66" s="29">
        <v>1025</v>
      </c>
      <c r="H66" s="29"/>
      <c r="I66" s="10"/>
    </row>
    <row r="67" spans="1:9" x14ac:dyDescent="0.55000000000000004">
      <c r="A67" s="3" t="s">
        <v>9</v>
      </c>
      <c r="B67" s="3">
        <v>2025</v>
      </c>
      <c r="C67" s="30">
        <v>3515.8844821331154</v>
      </c>
      <c r="D67" s="39"/>
      <c r="E67" s="30">
        <v>1044.3557605071071</v>
      </c>
      <c r="F67" s="39"/>
      <c r="G67" s="29">
        <v>1025</v>
      </c>
      <c r="H67" s="29"/>
      <c r="I67" s="10"/>
    </row>
    <row r="68" spans="1:9" x14ac:dyDescent="0.55000000000000004">
      <c r="A68" s="3" t="s">
        <v>10</v>
      </c>
      <c r="B68" s="3">
        <v>2025</v>
      </c>
      <c r="C68" s="30">
        <v>3518.5372911833319</v>
      </c>
      <c r="D68" s="39"/>
      <c r="E68" s="30">
        <v>1037.9485147762452</v>
      </c>
      <c r="F68" s="39"/>
      <c r="G68" s="29">
        <v>1025</v>
      </c>
      <c r="H68" s="29"/>
      <c r="I68" s="10"/>
    </row>
    <row r="69" spans="1:9" x14ac:dyDescent="0.55000000000000004">
      <c r="A69" s="3" t="s">
        <v>11</v>
      </c>
      <c r="B69" s="3">
        <v>2025</v>
      </c>
      <c r="C69" s="30">
        <v>3541.7428872449123</v>
      </c>
      <c r="D69" s="39"/>
      <c r="E69" s="30">
        <v>1031.3159759208231</v>
      </c>
      <c r="F69" s="39"/>
      <c r="G69" s="29">
        <v>1025</v>
      </c>
      <c r="H69" s="29"/>
      <c r="I69" s="10"/>
    </row>
    <row r="70" spans="1:9" x14ac:dyDescent="0.55000000000000004">
      <c r="A70" s="3" t="s">
        <v>12</v>
      </c>
      <c r="B70" s="3">
        <v>2025</v>
      </c>
      <c r="C70" s="30">
        <v>3547.9234456073655</v>
      </c>
      <c r="D70" s="39"/>
      <c r="E70" s="30">
        <v>1028.9181472353641</v>
      </c>
      <c r="F70" s="39"/>
      <c r="G70" s="29">
        <v>1025</v>
      </c>
      <c r="H70" s="29"/>
      <c r="I70" s="10"/>
    </row>
    <row r="71" spans="1:9" x14ac:dyDescent="0.55000000000000004">
      <c r="A71" s="3" t="s">
        <v>13</v>
      </c>
      <c r="B71" s="3">
        <v>2025</v>
      </c>
      <c r="C71" s="30">
        <v>3544.4384483754206</v>
      </c>
      <c r="D71" s="39"/>
      <c r="E71" s="30">
        <v>1026.6583835576598</v>
      </c>
      <c r="F71" s="39"/>
      <c r="G71" s="29">
        <v>1025</v>
      </c>
      <c r="H71" s="29"/>
      <c r="I71" s="10"/>
    </row>
    <row r="72" spans="1:9" x14ac:dyDescent="0.55000000000000004">
      <c r="A72" s="3" t="s">
        <v>14</v>
      </c>
      <c r="B72" s="3">
        <v>2025</v>
      </c>
      <c r="C72" s="30">
        <v>3543.1251156485728</v>
      </c>
      <c r="D72" s="39"/>
      <c r="E72" s="30">
        <v>1023.3093999024687</v>
      </c>
      <c r="F72" s="39"/>
      <c r="G72" s="29">
        <v>1025</v>
      </c>
      <c r="H72" s="29"/>
      <c r="I72" s="10"/>
    </row>
    <row r="73" spans="1:9" x14ac:dyDescent="0.55000000000000004">
      <c r="A73" s="3" t="s">
        <v>15</v>
      </c>
      <c r="B73" s="3">
        <v>2025</v>
      </c>
      <c r="C73" s="30">
        <v>3540.8948044090957</v>
      </c>
      <c r="D73" s="39"/>
      <c r="E73" s="30">
        <v>1024.9613852411367</v>
      </c>
      <c r="F73" s="39"/>
      <c r="G73" s="29">
        <v>1025</v>
      </c>
      <c r="H73" s="29"/>
      <c r="I73" s="10"/>
    </row>
    <row r="74" spans="1:9" x14ac:dyDescent="0.55000000000000004">
      <c r="A74" s="3" t="s">
        <v>16</v>
      </c>
      <c r="B74" s="3">
        <v>2025</v>
      </c>
      <c r="C74" s="30">
        <v>3538.2303899752133</v>
      </c>
      <c r="D74" s="39"/>
      <c r="E74" s="30">
        <v>1024.9890046004653</v>
      </c>
      <c r="F74" s="39"/>
      <c r="G74" s="29">
        <v>1025</v>
      </c>
      <c r="H74" s="29"/>
      <c r="I74" s="10"/>
    </row>
    <row r="75" spans="1:9" x14ac:dyDescent="0.55000000000000004">
      <c r="A75" s="3" t="s">
        <v>17</v>
      </c>
      <c r="B75" s="3">
        <v>2025</v>
      </c>
      <c r="C75" s="30">
        <v>3534.009544598131</v>
      </c>
      <c r="D75" s="39"/>
      <c r="E75" s="30">
        <v>1027.3942104546184</v>
      </c>
      <c r="F75" s="39"/>
      <c r="G75" s="29">
        <v>1025</v>
      </c>
      <c r="H75" s="29"/>
      <c r="I75" s="10"/>
    </row>
    <row r="76" spans="1:9" x14ac:dyDescent="0.55000000000000004">
      <c r="A76" s="3" t="s">
        <v>6</v>
      </c>
      <c r="B76" s="3">
        <v>2026</v>
      </c>
      <c r="C76" s="30">
        <v>3529.8380630329048</v>
      </c>
      <c r="D76" s="39"/>
      <c r="E76" s="30">
        <v>1028.054236655945</v>
      </c>
      <c r="F76" s="39"/>
      <c r="G76" s="29">
        <v>1025</v>
      </c>
      <c r="H76" s="29"/>
      <c r="I76" s="10"/>
    </row>
    <row r="77" spans="1:9" x14ac:dyDescent="0.55000000000000004">
      <c r="A77" s="3" t="s">
        <v>7</v>
      </c>
      <c r="B77" s="3">
        <v>2026</v>
      </c>
      <c r="C77" s="30">
        <v>3527.0939459386568</v>
      </c>
      <c r="D77" s="39"/>
      <c r="E77" s="30">
        <v>1027.0644187736775</v>
      </c>
      <c r="F77" s="39"/>
      <c r="G77" s="29">
        <v>1025</v>
      </c>
      <c r="H77" s="29"/>
      <c r="I77" s="10"/>
    </row>
    <row r="78" spans="1:9" x14ac:dyDescent="0.55000000000000004">
      <c r="A78" s="3" t="s">
        <v>8</v>
      </c>
      <c r="B78" s="3">
        <v>2026</v>
      </c>
      <c r="C78" s="30">
        <v>3524.1210986786632</v>
      </c>
      <c r="D78" s="39"/>
      <c r="E78" s="30">
        <v>1023.7314037145335</v>
      </c>
      <c r="F78" s="39"/>
      <c r="G78" s="29">
        <v>1025</v>
      </c>
      <c r="H78" s="29"/>
      <c r="I78" s="10"/>
    </row>
    <row r="79" spans="1:9" x14ac:dyDescent="0.55000000000000004">
      <c r="A79" s="3" t="s">
        <v>9</v>
      </c>
      <c r="B79" s="3">
        <v>2026</v>
      </c>
      <c r="C79" s="30">
        <v>3524.9330999143885</v>
      </c>
      <c r="D79" s="39"/>
      <c r="E79" s="30">
        <v>1015.6562818724063</v>
      </c>
      <c r="F79" s="39"/>
      <c r="G79" s="29">
        <v>1025</v>
      </c>
      <c r="H79" s="29"/>
      <c r="I79" s="10"/>
    </row>
    <row r="80" spans="1:9" x14ac:dyDescent="0.55000000000000004">
      <c r="A80" s="3" t="s">
        <v>10</v>
      </c>
      <c r="B80" s="3">
        <v>2026</v>
      </c>
      <c r="C80" s="30">
        <v>3548.2061892100533</v>
      </c>
      <c r="D80" s="39"/>
      <c r="E80" s="30">
        <v>1010.5302045914167</v>
      </c>
      <c r="F80" s="39"/>
      <c r="G80" s="29">
        <v>1025</v>
      </c>
      <c r="H80" s="29"/>
      <c r="I80" s="10"/>
    </row>
    <row r="81" spans="1:9" x14ac:dyDescent="0.55000000000000004">
      <c r="A81" s="3" t="s">
        <v>11</v>
      </c>
      <c r="B81" s="3">
        <v>2026</v>
      </c>
      <c r="C81" s="30">
        <v>3561.5215243679886</v>
      </c>
      <c r="D81" s="39"/>
      <c r="E81" s="30">
        <v>1006.0489040339216</v>
      </c>
      <c r="F81" s="39"/>
      <c r="G81" s="29">
        <v>1025</v>
      </c>
      <c r="H81" s="29"/>
      <c r="I81" s="10"/>
    </row>
    <row r="82" spans="1:9" x14ac:dyDescent="0.55000000000000004">
      <c r="A82" s="3" t="s">
        <v>12</v>
      </c>
      <c r="B82" s="3">
        <v>2026</v>
      </c>
      <c r="C82" s="30">
        <v>3561.9725552428922</v>
      </c>
      <c r="D82" s="39"/>
      <c r="E82" s="30">
        <v>1002.3031842046472</v>
      </c>
      <c r="F82" s="39"/>
      <c r="G82" s="29">
        <v>1025</v>
      </c>
      <c r="H82" s="29"/>
      <c r="I82" s="10"/>
    </row>
    <row r="83" spans="1:9" x14ac:dyDescent="0.55000000000000004">
      <c r="A83" s="3" t="s">
        <v>13</v>
      </c>
      <c r="B83" s="3">
        <v>2026</v>
      </c>
      <c r="C83" s="30">
        <v>3561.1006256233895</v>
      </c>
      <c r="D83" s="39"/>
      <c r="E83" s="30">
        <v>1000.2333981132341</v>
      </c>
      <c r="F83" s="39"/>
      <c r="G83" s="29">
        <v>1025</v>
      </c>
      <c r="H83" s="29"/>
      <c r="I83" s="10"/>
    </row>
    <row r="84" spans="1:9" x14ac:dyDescent="0.55000000000000004">
      <c r="A84" s="3" t="s">
        <v>14</v>
      </c>
      <c r="B84" s="3">
        <v>2026</v>
      </c>
      <c r="C84" s="30">
        <v>3561.2949775095576</v>
      </c>
      <c r="D84" s="39"/>
      <c r="E84" s="30">
        <v>997.27795467342037</v>
      </c>
      <c r="F84" s="39"/>
      <c r="G84" s="29">
        <v>1025</v>
      </c>
      <c r="H84" s="29"/>
      <c r="I84" s="10"/>
    </row>
    <row r="85" spans="1:9" x14ac:dyDescent="0.55000000000000004">
      <c r="A85" s="3" t="s">
        <v>15</v>
      </c>
      <c r="B85" s="3">
        <v>2026</v>
      </c>
      <c r="C85" s="30">
        <v>3558.8651652318117</v>
      </c>
      <c r="D85" s="39"/>
      <c r="E85" s="30">
        <v>998.91249175192195</v>
      </c>
      <c r="F85" s="39"/>
      <c r="G85" s="29">
        <v>1025</v>
      </c>
      <c r="H85" s="29"/>
      <c r="I85" s="10"/>
    </row>
    <row r="86" spans="1:9" x14ac:dyDescent="0.55000000000000004">
      <c r="A86" s="3" t="s">
        <v>16</v>
      </c>
      <c r="B86" s="3">
        <v>2026</v>
      </c>
      <c r="C86" s="30">
        <v>3557.9145273995941</v>
      </c>
      <c r="D86" s="39"/>
      <c r="E86" s="30">
        <v>999.47819412716933</v>
      </c>
      <c r="F86" s="39"/>
      <c r="G86" s="29">
        <v>1025</v>
      </c>
      <c r="H86" s="29"/>
      <c r="I86" s="10"/>
    </row>
    <row r="87" spans="1:9" x14ac:dyDescent="0.55000000000000004">
      <c r="A87" s="3" t="s">
        <v>17</v>
      </c>
      <c r="B87" s="3">
        <v>2026</v>
      </c>
      <c r="C87" s="30">
        <v>3555.2657240758813</v>
      </c>
      <c r="D87" s="39"/>
      <c r="E87" s="30">
        <v>1001.4282824756805</v>
      </c>
      <c r="F87" s="39"/>
      <c r="G87" s="29">
        <v>1025</v>
      </c>
      <c r="H87" s="29"/>
      <c r="I87" s="10"/>
    </row>
    <row r="88" spans="1:9" x14ac:dyDescent="0.55000000000000004">
      <c r="A88" s="3" t="s">
        <v>6</v>
      </c>
      <c r="B88" s="3">
        <v>2027</v>
      </c>
      <c r="C88" s="30">
        <v>3550.4626014918817</v>
      </c>
      <c r="D88" s="39"/>
      <c r="E88" s="30">
        <v>1004.4990271342685</v>
      </c>
      <c r="F88" s="39"/>
      <c r="G88" s="29">
        <v>1025</v>
      </c>
      <c r="H88" s="29"/>
      <c r="I88" s="10"/>
    </row>
    <row r="89" spans="1:9" x14ac:dyDescent="0.55000000000000004">
      <c r="A89" s="3" t="s">
        <v>7</v>
      </c>
      <c r="B89" s="3">
        <v>2027</v>
      </c>
      <c r="C89" s="30">
        <v>3548.0082886596474</v>
      </c>
      <c r="D89" s="39"/>
      <c r="E89" s="30">
        <v>1010.5313803585109</v>
      </c>
      <c r="F89" s="39"/>
      <c r="G89" s="29">
        <v>1025</v>
      </c>
      <c r="H89" s="29"/>
      <c r="I89" s="10"/>
    </row>
    <row r="90" spans="1:9" x14ac:dyDescent="0.55000000000000004">
      <c r="A90" s="3" t="s">
        <v>8</v>
      </c>
      <c r="B90" s="3">
        <v>2027</v>
      </c>
      <c r="C90" s="30">
        <v>3546.3433728510954</v>
      </c>
      <c r="D90" s="39"/>
      <c r="E90" s="30">
        <v>1012.1463491313574</v>
      </c>
      <c r="F90" s="39"/>
      <c r="G90" s="29">
        <v>1025</v>
      </c>
      <c r="H90" s="29"/>
      <c r="I90" s="10"/>
    </row>
    <row r="91" spans="1:9" x14ac:dyDescent="0.55000000000000004">
      <c r="A91" s="3" t="s">
        <v>9</v>
      </c>
      <c r="B91" s="3">
        <v>2027</v>
      </c>
      <c r="C91" s="30">
        <v>3549.4885138178311</v>
      </c>
      <c r="D91" s="39"/>
      <c r="E91" s="30">
        <v>1007.9780792403042</v>
      </c>
      <c r="F91" s="39"/>
      <c r="G91" s="29">
        <v>1025</v>
      </c>
      <c r="H91" s="29"/>
      <c r="I91" s="10"/>
    </row>
    <row r="92" spans="1:9" x14ac:dyDescent="0.55000000000000004">
      <c r="A92" s="3" t="s">
        <v>10</v>
      </c>
      <c r="B92" s="3">
        <v>2027</v>
      </c>
      <c r="C92" s="30">
        <v>3570.2037920790062</v>
      </c>
      <c r="D92" s="39"/>
      <c r="E92" s="30">
        <v>1006.4254854118419</v>
      </c>
      <c r="F92" s="39"/>
      <c r="G92" s="29">
        <v>1025</v>
      </c>
      <c r="H92" s="29"/>
      <c r="I92" s="10"/>
    </row>
    <row r="93" spans="1:9" x14ac:dyDescent="0.55000000000000004">
      <c r="A93" s="3" t="s">
        <v>11</v>
      </c>
      <c r="B93" s="3">
        <v>2027</v>
      </c>
      <c r="C93" s="30">
        <v>3580.2639507994727</v>
      </c>
      <c r="D93" s="39"/>
      <c r="E93" s="30">
        <v>1003.0169658099359</v>
      </c>
      <c r="F93" s="39"/>
      <c r="G93" s="29">
        <v>1025</v>
      </c>
      <c r="H93" s="29"/>
      <c r="I93" s="10"/>
    </row>
    <row r="94" spans="1:9" x14ac:dyDescent="0.55000000000000004">
      <c r="A94" s="3" t="s">
        <v>12</v>
      </c>
      <c r="B94" s="3">
        <v>2027</v>
      </c>
      <c r="C94" s="30">
        <v>3580.520594905794</v>
      </c>
      <c r="D94" s="39"/>
      <c r="E94" s="30">
        <v>1001.5994702881472</v>
      </c>
      <c r="F94" s="39"/>
      <c r="G94" s="29">
        <v>1025</v>
      </c>
      <c r="H94" s="29"/>
      <c r="I94" s="10"/>
    </row>
    <row r="95" spans="1:9" x14ac:dyDescent="0.55000000000000004">
      <c r="A95" s="3" t="s">
        <v>13</v>
      </c>
      <c r="B95" s="3">
        <v>2027</v>
      </c>
      <c r="C95" s="30">
        <v>3575.0255914863769</v>
      </c>
      <c r="D95" s="39"/>
      <c r="E95" s="30">
        <v>1000.0747541332635</v>
      </c>
      <c r="F95" s="39"/>
      <c r="G95" s="29">
        <v>1025</v>
      </c>
      <c r="H95" s="29"/>
      <c r="I95" s="10"/>
    </row>
    <row r="96" spans="1:9" x14ac:dyDescent="0.55000000000000004">
      <c r="A96" s="3" t="s">
        <v>14</v>
      </c>
      <c r="B96" s="3">
        <v>2027</v>
      </c>
      <c r="C96" s="30">
        <v>3572.1071447523123</v>
      </c>
      <c r="D96" s="39"/>
      <c r="E96" s="30">
        <v>998.73758816257407</v>
      </c>
      <c r="F96" s="39"/>
      <c r="G96" s="29">
        <v>1025</v>
      </c>
      <c r="H96" s="29"/>
      <c r="I96" s="10"/>
    </row>
    <row r="97" spans="1:9" x14ac:dyDescent="0.55000000000000004">
      <c r="A97" s="3" t="s">
        <v>15</v>
      </c>
      <c r="B97" s="3">
        <v>2027</v>
      </c>
      <c r="C97" s="30">
        <v>3569.4195141450991</v>
      </c>
      <c r="D97" s="39"/>
      <c r="E97" s="30">
        <v>1001.445458459904</v>
      </c>
      <c r="F97" s="39"/>
      <c r="G97" s="29">
        <v>1025</v>
      </c>
      <c r="H97" s="29"/>
      <c r="I97" s="10"/>
    </row>
    <row r="98" spans="1:9" x14ac:dyDescent="0.55000000000000004">
      <c r="A98" s="3" t="s">
        <v>16</v>
      </c>
      <c r="B98" s="3">
        <v>2027</v>
      </c>
      <c r="C98" s="30">
        <v>3565.9897101941824</v>
      </c>
      <c r="D98" s="39"/>
      <c r="E98" s="30">
        <v>1002.5443195278729</v>
      </c>
      <c r="F98" s="39"/>
      <c r="G98" s="29">
        <v>1025</v>
      </c>
      <c r="H98" s="29"/>
      <c r="I98" s="10"/>
    </row>
    <row r="99" spans="1:9" x14ac:dyDescent="0.55000000000000004">
      <c r="A99" s="3" t="s">
        <v>17</v>
      </c>
      <c r="B99" s="3">
        <v>2027</v>
      </c>
      <c r="C99" s="30">
        <v>3561.6283471656029</v>
      </c>
      <c r="D99" s="39"/>
      <c r="E99" s="30">
        <v>1005.2184993159144</v>
      </c>
      <c r="F99" s="39"/>
      <c r="G99" s="29">
        <v>1025</v>
      </c>
      <c r="H99" s="29"/>
      <c r="I99" s="10"/>
    </row>
    <row r="100" spans="1:9" x14ac:dyDescent="0.55000000000000004">
      <c r="A100" s="3" t="s">
        <v>6</v>
      </c>
      <c r="B100" s="3">
        <v>2028</v>
      </c>
      <c r="C100" s="30">
        <v>3556.4754485478838</v>
      </c>
      <c r="D100" s="39"/>
      <c r="E100" s="30">
        <v>1008.0428186088839</v>
      </c>
      <c r="F100" s="39"/>
      <c r="G100" s="29">
        <v>1025</v>
      </c>
      <c r="H100" s="29"/>
      <c r="I100" s="10"/>
    </row>
    <row r="101" spans="1:9" x14ac:dyDescent="0.55000000000000004">
      <c r="A101" s="3" t="s">
        <v>7</v>
      </c>
      <c r="B101" s="3">
        <v>2028</v>
      </c>
      <c r="C101" s="30">
        <v>3552.223087306299</v>
      </c>
      <c r="D101" s="39"/>
      <c r="E101" s="30">
        <v>1009.0060153215912</v>
      </c>
      <c r="F101" s="39"/>
      <c r="G101" s="29">
        <v>1025</v>
      </c>
      <c r="H101" s="29"/>
      <c r="I101" s="10"/>
    </row>
    <row r="102" spans="1:9" x14ac:dyDescent="0.55000000000000004">
      <c r="A102" s="3" t="s">
        <v>8</v>
      </c>
      <c r="B102" s="3">
        <v>2028</v>
      </c>
      <c r="C102" s="30">
        <v>3550.6786163123793</v>
      </c>
      <c r="D102" s="39"/>
      <c r="E102" s="30">
        <v>1012.5526993373098</v>
      </c>
      <c r="F102" s="39"/>
      <c r="G102" s="29">
        <v>1025</v>
      </c>
      <c r="H102" s="29"/>
      <c r="I102" s="10"/>
    </row>
    <row r="103" spans="1:9" x14ac:dyDescent="0.55000000000000004">
      <c r="A103" s="3" t="s">
        <v>9</v>
      </c>
      <c r="B103" s="3">
        <v>2028</v>
      </c>
      <c r="C103" s="30">
        <v>3555.4916655386951</v>
      </c>
      <c r="D103" s="39"/>
      <c r="E103" s="30">
        <v>1007.5212060192389</v>
      </c>
      <c r="F103" s="39"/>
      <c r="G103" s="29">
        <v>1025</v>
      </c>
      <c r="H103" s="29"/>
      <c r="I103" s="10"/>
    </row>
    <row r="104" spans="1:9" x14ac:dyDescent="0.55000000000000004">
      <c r="A104" s="3" t="s">
        <v>10</v>
      </c>
      <c r="B104" s="3">
        <v>2028</v>
      </c>
      <c r="C104" s="30">
        <v>3578.1782281721757</v>
      </c>
      <c r="D104" s="39"/>
      <c r="E104" s="30">
        <v>1005.9530607747704</v>
      </c>
      <c r="F104" s="39"/>
      <c r="G104" s="29">
        <v>1025</v>
      </c>
      <c r="H104" s="29"/>
      <c r="I104" s="10"/>
    </row>
    <row r="105" spans="1:9" x14ac:dyDescent="0.55000000000000004">
      <c r="A105" s="3" t="s">
        <v>11</v>
      </c>
      <c r="B105" s="3">
        <v>2028</v>
      </c>
      <c r="C105" s="30">
        <v>3603.0856601079167</v>
      </c>
      <c r="D105" s="39"/>
      <c r="E105" s="30">
        <v>1001.9549077943111</v>
      </c>
      <c r="F105" s="39"/>
      <c r="G105" s="29">
        <v>1025</v>
      </c>
      <c r="H105" s="29"/>
      <c r="I105" s="10"/>
    </row>
    <row r="106" spans="1:9" x14ac:dyDescent="0.55000000000000004">
      <c r="A106" s="3" t="s">
        <v>12</v>
      </c>
      <c r="B106" s="3">
        <v>2028</v>
      </c>
      <c r="C106" s="30">
        <v>3609.3239555106979</v>
      </c>
      <c r="D106" s="39"/>
      <c r="E106" s="30">
        <v>1001.3025919498506</v>
      </c>
      <c r="F106" s="39"/>
      <c r="G106" s="29">
        <v>1025</v>
      </c>
      <c r="H106" s="29"/>
      <c r="I106" s="10"/>
    </row>
    <row r="107" spans="1:9" x14ac:dyDescent="0.55000000000000004">
      <c r="A107" s="3" t="s">
        <v>13</v>
      </c>
      <c r="B107" s="3">
        <v>2028</v>
      </c>
      <c r="C107" s="30">
        <v>3605.624639510288</v>
      </c>
      <c r="D107" s="39"/>
      <c r="E107" s="30">
        <v>1000.7791119735575</v>
      </c>
      <c r="F107" s="39"/>
      <c r="G107" s="29">
        <v>1025</v>
      </c>
      <c r="H107" s="29"/>
      <c r="I107" s="10"/>
    </row>
    <row r="108" spans="1:9" x14ac:dyDescent="0.55000000000000004">
      <c r="A108" s="3" t="s">
        <v>14</v>
      </c>
      <c r="B108" s="3">
        <v>2028</v>
      </c>
      <c r="C108" s="30">
        <v>3606.4414573961735</v>
      </c>
      <c r="D108" s="39"/>
      <c r="E108" s="30">
        <v>999.31754273767592</v>
      </c>
      <c r="F108" s="39"/>
      <c r="G108" s="29">
        <v>1025</v>
      </c>
      <c r="H108" s="29"/>
      <c r="I108" s="10"/>
    </row>
    <row r="109" spans="1:9" x14ac:dyDescent="0.55000000000000004">
      <c r="A109" s="3" t="s">
        <v>15</v>
      </c>
      <c r="B109" s="3">
        <v>2028</v>
      </c>
      <c r="C109" s="30">
        <v>3604.9032321507002</v>
      </c>
      <c r="D109" s="39"/>
      <c r="E109" s="30">
        <v>1000.9809958690306</v>
      </c>
      <c r="F109" s="39"/>
      <c r="G109" s="29">
        <v>1025</v>
      </c>
      <c r="H109" s="29"/>
      <c r="I109" s="10"/>
    </row>
    <row r="110" spans="1:9" x14ac:dyDescent="0.55000000000000004">
      <c r="A110" s="3" t="s">
        <v>16</v>
      </c>
      <c r="B110" s="3">
        <v>2028</v>
      </c>
      <c r="C110" s="30">
        <v>3603.3602798910838</v>
      </c>
      <c r="D110" s="39"/>
      <c r="E110" s="30">
        <v>1001.4195698914993</v>
      </c>
      <c r="F110" s="39"/>
      <c r="G110" s="29">
        <v>1025</v>
      </c>
      <c r="H110" s="29"/>
      <c r="I110" s="10"/>
    </row>
    <row r="111" spans="1:9" x14ac:dyDescent="0.55000000000000004">
      <c r="A111" s="3" t="s">
        <v>17</v>
      </c>
      <c r="B111" s="3">
        <v>2028</v>
      </c>
      <c r="C111" s="30">
        <v>3600.3506929403134</v>
      </c>
      <c r="D111" s="39"/>
      <c r="E111" s="30">
        <v>1005.0395745750565</v>
      </c>
      <c r="F111" s="39"/>
      <c r="G111" s="29">
        <v>1025</v>
      </c>
      <c r="H111" s="29"/>
      <c r="I111" s="10"/>
    </row>
    <row r="112" spans="1:9" x14ac:dyDescent="0.55000000000000004">
      <c r="A112" s="3" t="s">
        <v>6</v>
      </c>
      <c r="B112" s="3">
        <v>2029</v>
      </c>
      <c r="C112" s="30">
        <v>3595.3942284226523</v>
      </c>
      <c r="D112" s="39"/>
      <c r="E112" s="30">
        <v>1007.4544855869059</v>
      </c>
      <c r="F112" s="39"/>
      <c r="G112" s="29">
        <v>1025</v>
      </c>
      <c r="H112" s="29"/>
      <c r="I112" s="10"/>
    </row>
    <row r="113" spans="1:9" x14ac:dyDescent="0.55000000000000004">
      <c r="A113" s="3" t="s">
        <v>7</v>
      </c>
      <c r="B113" s="3">
        <v>2029</v>
      </c>
      <c r="C113" s="30">
        <v>3590.8576592928043</v>
      </c>
      <c r="D113" s="39"/>
      <c r="E113" s="30">
        <v>1008.1309418826971</v>
      </c>
      <c r="F113" s="39"/>
      <c r="G113" s="29">
        <v>1025</v>
      </c>
      <c r="H113" s="29"/>
      <c r="I113" s="10"/>
    </row>
    <row r="114" spans="1:9" x14ac:dyDescent="0.55000000000000004">
      <c r="A114" s="3" t="s">
        <v>8</v>
      </c>
      <c r="B114" s="3">
        <v>2029</v>
      </c>
      <c r="C114" s="30">
        <v>3588.664771068597</v>
      </c>
      <c r="D114" s="39"/>
      <c r="E114" s="30">
        <v>1008.8500644052394</v>
      </c>
      <c r="F114" s="39"/>
      <c r="G114" s="29">
        <v>1025</v>
      </c>
      <c r="H114" s="29"/>
      <c r="I114" s="10"/>
    </row>
    <row r="115" spans="1:9" x14ac:dyDescent="0.55000000000000004">
      <c r="A115" s="3" t="s">
        <v>9</v>
      </c>
      <c r="B115" s="3">
        <v>2029</v>
      </c>
      <c r="C115" s="30">
        <v>3588.923962207869</v>
      </c>
      <c r="D115" s="39"/>
      <c r="E115" s="30">
        <v>1007.9929292271144</v>
      </c>
      <c r="F115" s="39"/>
      <c r="G115" s="29">
        <v>1025</v>
      </c>
      <c r="H115" s="29"/>
      <c r="I115" s="10"/>
    </row>
    <row r="116" spans="1:9" x14ac:dyDescent="0.55000000000000004">
      <c r="A116" s="3" t="s">
        <v>10</v>
      </c>
      <c r="B116" s="3">
        <v>2029</v>
      </c>
      <c r="C116" s="30">
        <v>3599.9129359056483</v>
      </c>
      <c r="D116" s="39"/>
      <c r="E116" s="30">
        <v>1006.1333915965901</v>
      </c>
      <c r="F116" s="39"/>
      <c r="G116" s="29">
        <v>1025</v>
      </c>
      <c r="H116" s="29"/>
      <c r="I116" s="10"/>
    </row>
    <row r="117" spans="1:9" x14ac:dyDescent="0.55000000000000004">
      <c r="A117" s="3" t="s">
        <v>11</v>
      </c>
      <c r="B117" s="3">
        <v>2029</v>
      </c>
      <c r="C117" s="30">
        <v>3600.3722851848411</v>
      </c>
      <c r="D117" s="39"/>
      <c r="E117" s="30">
        <v>1005.205263904313</v>
      </c>
      <c r="F117" s="39"/>
      <c r="G117" s="29">
        <v>1025</v>
      </c>
      <c r="H117" s="29"/>
      <c r="I117" s="10"/>
    </row>
    <row r="118" spans="1:9" x14ac:dyDescent="0.55000000000000004">
      <c r="A118" s="3" t="s">
        <v>12</v>
      </c>
      <c r="B118" s="3">
        <v>2029</v>
      </c>
      <c r="C118" s="30">
        <v>3595.0441279966608</v>
      </c>
      <c r="D118" s="39"/>
      <c r="E118" s="30">
        <v>1005.4525724833045</v>
      </c>
      <c r="F118" s="39"/>
      <c r="G118" s="29">
        <v>1025</v>
      </c>
      <c r="H118" s="29"/>
      <c r="I118" s="10"/>
    </row>
    <row r="119" spans="1:9" x14ac:dyDescent="0.55000000000000004">
      <c r="A119" s="3" t="s">
        <v>13</v>
      </c>
      <c r="B119" s="3">
        <v>2029</v>
      </c>
      <c r="C119" s="30">
        <v>3587.7942050525089</v>
      </c>
      <c r="D119" s="39"/>
      <c r="E119" s="30">
        <v>1006.4587462620818</v>
      </c>
      <c r="F119" s="39"/>
      <c r="G119" s="29">
        <v>1025</v>
      </c>
      <c r="H119" s="29"/>
      <c r="I119" s="10"/>
    </row>
    <row r="120" spans="1:9" x14ac:dyDescent="0.55000000000000004">
      <c r="A120" s="3" t="s">
        <v>14</v>
      </c>
      <c r="B120" s="3">
        <v>2029</v>
      </c>
      <c r="C120" s="30">
        <v>3584.8968050558328</v>
      </c>
      <c r="D120" s="39"/>
      <c r="E120" s="30">
        <v>1018.5050144936046</v>
      </c>
      <c r="F120" s="39"/>
      <c r="G120" s="29">
        <v>1025</v>
      </c>
      <c r="H120" s="29"/>
      <c r="I120" s="10"/>
    </row>
    <row r="121" spans="1:9" x14ac:dyDescent="0.55000000000000004">
      <c r="A121" s="3" t="s">
        <v>15</v>
      </c>
      <c r="B121" s="3">
        <v>2029</v>
      </c>
      <c r="C121" s="30">
        <v>3580.7824445476886</v>
      </c>
      <c r="D121" s="39"/>
      <c r="E121" s="30">
        <v>1021.4971878342044</v>
      </c>
      <c r="F121" s="39"/>
      <c r="G121" s="29">
        <v>1025</v>
      </c>
      <c r="H121" s="29"/>
      <c r="I121" s="10"/>
    </row>
    <row r="122" spans="1:9" x14ac:dyDescent="0.55000000000000004">
      <c r="A122" s="3" t="s">
        <v>16</v>
      </c>
      <c r="B122" s="3">
        <v>2029</v>
      </c>
      <c r="C122" s="30">
        <v>3577.0231596253943</v>
      </c>
      <c r="D122" s="39"/>
      <c r="E122" s="30">
        <v>1022.9813080479163</v>
      </c>
      <c r="F122" s="39"/>
      <c r="G122" s="29">
        <v>1025</v>
      </c>
      <c r="H122" s="29"/>
      <c r="I122" s="10"/>
    </row>
    <row r="123" spans="1:9" x14ac:dyDescent="0.55000000000000004">
      <c r="A123" s="3" t="s">
        <v>17</v>
      </c>
      <c r="B123" s="3">
        <v>2029</v>
      </c>
      <c r="C123" s="30">
        <v>3572.0475247137829</v>
      </c>
      <c r="D123" s="39"/>
      <c r="E123" s="30">
        <v>1026.0286319507236</v>
      </c>
      <c r="F123" s="39"/>
      <c r="G123" s="29">
        <v>1025</v>
      </c>
      <c r="H123" s="29"/>
      <c r="I123" s="10"/>
    </row>
    <row r="124" spans="1:9" x14ac:dyDescent="0.55000000000000004">
      <c r="A124" s="3" t="s">
        <v>6</v>
      </c>
      <c r="B124" s="3">
        <v>2030</v>
      </c>
      <c r="C124" s="30">
        <v>3567.6053325955022</v>
      </c>
      <c r="D124" s="39"/>
      <c r="E124" s="30">
        <v>1027.3877968940408</v>
      </c>
      <c r="F124" s="39"/>
      <c r="G124" s="29">
        <v>1025</v>
      </c>
      <c r="H124" s="29"/>
      <c r="I124" s="10"/>
    </row>
    <row r="125" spans="1:9" x14ac:dyDescent="0.55000000000000004">
      <c r="A125" s="3" t="s">
        <v>7</v>
      </c>
      <c r="B125" s="3">
        <v>2030</v>
      </c>
      <c r="C125" s="30">
        <v>3564.0397157098746</v>
      </c>
      <c r="D125" s="39"/>
      <c r="E125" s="30">
        <v>1028.1701178771095</v>
      </c>
      <c r="F125" s="39"/>
      <c r="G125" s="29">
        <v>1025</v>
      </c>
      <c r="H125" s="29"/>
      <c r="I125" s="10"/>
    </row>
    <row r="126" spans="1:9" x14ac:dyDescent="0.55000000000000004">
      <c r="A126" s="3" t="s">
        <v>8</v>
      </c>
      <c r="B126" s="3">
        <v>2030</v>
      </c>
      <c r="C126" s="30">
        <v>3560.5849385118413</v>
      </c>
      <c r="D126" s="39"/>
      <c r="E126" s="30">
        <v>1025.403654460189</v>
      </c>
      <c r="F126" s="39"/>
      <c r="G126" s="29">
        <v>1025</v>
      </c>
      <c r="H126" s="29"/>
      <c r="I126" s="10"/>
    </row>
    <row r="127" spans="1:9" x14ac:dyDescent="0.55000000000000004">
      <c r="A127" s="3" t="s">
        <v>9</v>
      </c>
      <c r="B127" s="3">
        <v>2030</v>
      </c>
      <c r="C127" s="30">
        <v>3560.3738835181953</v>
      </c>
      <c r="D127" s="39"/>
      <c r="E127" s="30">
        <v>1020.4169503524089</v>
      </c>
      <c r="F127" s="39"/>
      <c r="G127" s="29">
        <v>1025</v>
      </c>
      <c r="H127" s="29"/>
      <c r="I127" s="10"/>
    </row>
    <row r="128" spans="1:9" x14ac:dyDescent="0.55000000000000004">
      <c r="A128" s="3" t="s">
        <v>10</v>
      </c>
      <c r="B128" s="3">
        <v>2030</v>
      </c>
      <c r="C128" s="30">
        <v>3572.4953711605476</v>
      </c>
      <c r="D128" s="39"/>
      <c r="E128" s="30">
        <v>1017.3120665106244</v>
      </c>
      <c r="F128" s="39"/>
      <c r="G128" s="29">
        <v>1025</v>
      </c>
      <c r="H128" s="29"/>
      <c r="I128" s="10"/>
    </row>
    <row r="129" spans="1:9" x14ac:dyDescent="0.55000000000000004">
      <c r="A129" s="3" t="s">
        <v>11</v>
      </c>
      <c r="B129" s="3">
        <v>2030</v>
      </c>
      <c r="C129" s="30">
        <v>3575.7023891312251</v>
      </c>
      <c r="D129" s="39"/>
      <c r="E129" s="30">
        <v>1014.31754042648</v>
      </c>
      <c r="F129" s="39"/>
      <c r="G129" s="29">
        <v>1025</v>
      </c>
      <c r="H129" s="29"/>
      <c r="I129" s="10"/>
    </row>
    <row r="130" spans="1:9" x14ac:dyDescent="0.55000000000000004">
      <c r="A130" s="3" t="s">
        <v>12</v>
      </c>
      <c r="B130" s="3">
        <v>2030</v>
      </c>
      <c r="C130" s="30">
        <v>3571.9770121337019</v>
      </c>
      <c r="D130" s="39"/>
      <c r="E130" s="30">
        <v>1010.8276459491095</v>
      </c>
      <c r="F130" s="39"/>
      <c r="G130" s="29">
        <v>1025</v>
      </c>
      <c r="H130" s="29"/>
      <c r="I130" s="10"/>
    </row>
    <row r="131" spans="1:9" x14ac:dyDescent="0.55000000000000004">
      <c r="A131" s="3" t="s">
        <v>13</v>
      </c>
      <c r="B131" s="3">
        <v>2030</v>
      </c>
      <c r="C131" s="30">
        <v>3565.5449432811993</v>
      </c>
      <c r="D131" s="39"/>
      <c r="E131" s="30">
        <v>1009.020287445178</v>
      </c>
      <c r="F131" s="39"/>
      <c r="G131" s="29">
        <v>1025</v>
      </c>
      <c r="H131" s="29"/>
      <c r="I131" s="10"/>
    </row>
    <row r="132" spans="1:9" x14ac:dyDescent="0.55000000000000004">
      <c r="A132" s="3" t="s">
        <v>14</v>
      </c>
      <c r="B132" s="3">
        <v>2030</v>
      </c>
      <c r="C132" s="30">
        <v>3563.0670570665798</v>
      </c>
      <c r="D132" s="39"/>
      <c r="E132" s="30">
        <v>1008.3941285826519</v>
      </c>
      <c r="F132" s="39"/>
      <c r="G132" s="29">
        <v>1025</v>
      </c>
      <c r="H132" s="29"/>
      <c r="I132" s="10"/>
    </row>
    <row r="133" spans="1:9" x14ac:dyDescent="0.55000000000000004">
      <c r="A133" s="3" t="s">
        <v>15</v>
      </c>
      <c r="B133" s="3">
        <v>2030</v>
      </c>
      <c r="C133" s="30">
        <v>3562.1177237319894</v>
      </c>
      <c r="D133" s="39"/>
      <c r="E133" s="30">
        <v>1011.4631195841571</v>
      </c>
      <c r="F133" s="39"/>
      <c r="G133" s="29">
        <v>1025</v>
      </c>
      <c r="H133" s="29"/>
      <c r="I133" s="10"/>
    </row>
    <row r="134" spans="1:9" x14ac:dyDescent="0.55000000000000004">
      <c r="A134" s="3" t="s">
        <v>16</v>
      </c>
      <c r="B134" s="3">
        <v>2030</v>
      </c>
      <c r="C134" s="30">
        <v>3558.5053612455986</v>
      </c>
      <c r="D134" s="39"/>
      <c r="E134" s="30">
        <v>1012.2402232688811</v>
      </c>
      <c r="F134" s="39"/>
      <c r="G134" s="29">
        <v>1025</v>
      </c>
      <c r="H134" s="29"/>
      <c r="I134" s="10"/>
    </row>
    <row r="135" spans="1:9" x14ac:dyDescent="0.55000000000000004">
      <c r="A135" s="3" t="s">
        <v>17</v>
      </c>
      <c r="B135" s="3">
        <v>2030</v>
      </c>
      <c r="C135" s="30">
        <v>3553.598255861958</v>
      </c>
      <c r="D135" s="39"/>
      <c r="E135" s="30">
        <v>1016.6610982611976</v>
      </c>
      <c r="F135" s="39"/>
      <c r="G135" s="29">
        <v>1025</v>
      </c>
      <c r="H135" s="29"/>
      <c r="I135" s="10"/>
    </row>
    <row r="136" spans="1:9" x14ac:dyDescent="0.55000000000000004">
      <c r="A136" s="3" t="s">
        <v>6</v>
      </c>
      <c r="B136" s="3">
        <v>2031</v>
      </c>
      <c r="C136" s="30">
        <v>3548.6133071400495</v>
      </c>
      <c r="D136" s="39"/>
      <c r="E136" s="30">
        <v>1022.8979349826774</v>
      </c>
      <c r="F136" s="39"/>
      <c r="G136" s="29">
        <v>1025</v>
      </c>
      <c r="H136" s="29"/>
      <c r="I136" s="10"/>
    </row>
    <row r="137" spans="1:9" x14ac:dyDescent="0.55000000000000004">
      <c r="A137" s="3" t="s">
        <v>7</v>
      </c>
      <c r="B137" s="3">
        <v>2031</v>
      </c>
      <c r="C137" s="30">
        <v>3544.668726884192</v>
      </c>
      <c r="D137" s="39"/>
      <c r="E137" s="30">
        <v>1026.9604789897724</v>
      </c>
      <c r="F137" s="39"/>
      <c r="G137" s="29">
        <v>1025</v>
      </c>
      <c r="H137" s="29"/>
      <c r="I137" s="10"/>
    </row>
    <row r="138" spans="1:9" x14ac:dyDescent="0.55000000000000004">
      <c r="A138" s="3" t="s">
        <v>8</v>
      </c>
      <c r="B138" s="3">
        <v>2031</v>
      </c>
      <c r="C138" s="30">
        <v>3541.4452187068568</v>
      </c>
      <c r="D138" s="39"/>
      <c r="E138" s="30">
        <v>1033.4558987156838</v>
      </c>
      <c r="F138" s="39"/>
      <c r="G138" s="29">
        <v>1025</v>
      </c>
      <c r="H138" s="29"/>
      <c r="I138" s="10"/>
    </row>
    <row r="139" spans="1:9" x14ac:dyDescent="0.55000000000000004">
      <c r="A139" s="3" t="s">
        <v>9</v>
      </c>
      <c r="B139" s="3">
        <v>2031</v>
      </c>
      <c r="C139" s="30">
        <v>3540.4128052657652</v>
      </c>
      <c r="D139" s="39"/>
      <c r="E139" s="30">
        <v>1034.7214682796448</v>
      </c>
      <c r="F139" s="39"/>
      <c r="G139" s="29">
        <v>1025</v>
      </c>
      <c r="H139" s="29"/>
      <c r="I139" s="10"/>
    </row>
    <row r="140" spans="1:9" x14ac:dyDescent="0.55000000000000004">
      <c r="A140" s="3" t="s">
        <v>10</v>
      </c>
      <c r="B140" s="3">
        <v>2031</v>
      </c>
      <c r="C140" s="30">
        <v>3580.5961978614073</v>
      </c>
      <c r="D140" s="39"/>
      <c r="E140" s="30">
        <v>1032.2289262273737</v>
      </c>
      <c r="F140" s="39"/>
      <c r="G140" s="29">
        <v>1025</v>
      </c>
      <c r="H140" s="29"/>
      <c r="I140" s="10"/>
    </row>
    <row r="141" spans="1:9" x14ac:dyDescent="0.55000000000000004">
      <c r="A141" s="3" t="s">
        <v>11</v>
      </c>
      <c r="B141" s="3">
        <v>2031</v>
      </c>
      <c r="C141" s="30">
        <v>3598.772169420613</v>
      </c>
      <c r="D141" s="39"/>
      <c r="E141" s="30">
        <v>1032.8837253104844</v>
      </c>
      <c r="F141" s="39"/>
      <c r="G141" s="29">
        <v>1025</v>
      </c>
      <c r="H141" s="29"/>
      <c r="I141" s="10"/>
    </row>
    <row r="142" spans="1:9" x14ac:dyDescent="0.55000000000000004">
      <c r="A142" s="3" t="s">
        <v>12</v>
      </c>
      <c r="B142" s="3">
        <v>2031</v>
      </c>
      <c r="C142" s="30">
        <v>3603.5141356708682</v>
      </c>
      <c r="D142" s="39"/>
      <c r="E142" s="30">
        <v>1035.2269858053755</v>
      </c>
      <c r="F142" s="39"/>
      <c r="G142" s="29">
        <v>1025</v>
      </c>
      <c r="H142" s="29"/>
      <c r="I142" s="10"/>
    </row>
    <row r="143" spans="1:9" x14ac:dyDescent="0.55000000000000004">
      <c r="A143" s="3" t="s">
        <v>13</v>
      </c>
      <c r="B143" s="3">
        <v>2031</v>
      </c>
      <c r="C143" s="30">
        <v>3600.6625634145876</v>
      </c>
      <c r="D143" s="39"/>
      <c r="E143" s="30">
        <v>1034.1131408070239</v>
      </c>
      <c r="F143" s="39"/>
      <c r="G143" s="29">
        <v>1025</v>
      </c>
      <c r="H143" s="29"/>
      <c r="I143" s="10"/>
    </row>
    <row r="144" spans="1:9" x14ac:dyDescent="0.55000000000000004">
      <c r="A144" s="3" t="s">
        <v>14</v>
      </c>
      <c r="B144" s="3">
        <v>2031</v>
      </c>
      <c r="C144" s="30">
        <v>3599.2774888540985</v>
      </c>
      <c r="D144" s="39"/>
      <c r="E144" s="30">
        <v>1031.8250851712692</v>
      </c>
      <c r="F144" s="39"/>
      <c r="G144" s="29">
        <v>1025</v>
      </c>
      <c r="H144" s="29"/>
      <c r="I144" s="10"/>
    </row>
    <row r="145" spans="1:9" x14ac:dyDescent="0.55000000000000004">
      <c r="A145" s="3" t="s">
        <v>15</v>
      </c>
      <c r="B145" s="3">
        <v>2031</v>
      </c>
      <c r="C145" s="30">
        <v>3607.8017144947453</v>
      </c>
      <c r="D145" s="39"/>
      <c r="E145" s="30">
        <v>1035.1511725048167</v>
      </c>
      <c r="F145" s="39"/>
      <c r="G145" s="29">
        <v>1025</v>
      </c>
      <c r="H145" s="29"/>
      <c r="I145" s="10"/>
    </row>
    <row r="146" spans="1:9" x14ac:dyDescent="0.55000000000000004">
      <c r="A146" s="3" t="s">
        <v>16</v>
      </c>
      <c r="B146" s="3">
        <v>2031</v>
      </c>
      <c r="C146" s="30">
        <v>3608.4968924016821</v>
      </c>
      <c r="D146" s="39"/>
      <c r="E146" s="30">
        <v>1035.7380227206193</v>
      </c>
      <c r="F146" s="39"/>
      <c r="G146" s="29">
        <v>1025</v>
      </c>
      <c r="H146" s="29"/>
      <c r="I146" s="10"/>
    </row>
    <row r="147" spans="1:9" x14ac:dyDescent="0.55000000000000004">
      <c r="A147" s="3" t="s">
        <v>17</v>
      </c>
      <c r="B147" s="3">
        <v>2031</v>
      </c>
      <c r="C147" s="30">
        <v>3606.66699900197</v>
      </c>
      <c r="D147" s="39"/>
      <c r="E147" s="30">
        <v>1038.0395638958178</v>
      </c>
      <c r="F147" s="39"/>
      <c r="G147" s="29">
        <v>1025</v>
      </c>
      <c r="H147" s="29"/>
      <c r="I147" s="10"/>
    </row>
    <row r="148" spans="1:9" x14ac:dyDescent="0.55000000000000004">
      <c r="A148" s="3" t="s">
        <v>6</v>
      </c>
      <c r="B148" s="3">
        <v>2032</v>
      </c>
      <c r="C148" s="30">
        <v>3602.3167633379712</v>
      </c>
      <c r="D148" s="39"/>
      <c r="E148" s="30">
        <v>1039.8527123494121</v>
      </c>
      <c r="F148" s="39"/>
      <c r="G148" s="29">
        <v>1025</v>
      </c>
      <c r="H148" s="29"/>
      <c r="I148" s="10"/>
    </row>
    <row r="149" spans="1:9" x14ac:dyDescent="0.55000000000000004">
      <c r="A149" s="3" t="s">
        <v>7</v>
      </c>
      <c r="B149" s="3">
        <v>2032</v>
      </c>
      <c r="C149" s="30">
        <v>3598.7801833985536</v>
      </c>
      <c r="D149" s="39"/>
      <c r="E149" s="30">
        <v>1043.867179866985</v>
      </c>
      <c r="F149" s="39"/>
      <c r="G149" s="29">
        <v>1025</v>
      </c>
      <c r="H149" s="29"/>
      <c r="I149" s="10"/>
    </row>
    <row r="150" spans="1:9" x14ac:dyDescent="0.55000000000000004">
      <c r="A150" s="3" t="s">
        <v>8</v>
      </c>
      <c r="B150" s="3">
        <v>2032</v>
      </c>
      <c r="C150" s="30">
        <v>3596.5391120041627</v>
      </c>
      <c r="D150" s="39"/>
      <c r="E150" s="30">
        <v>1044.2769579004894</v>
      </c>
      <c r="F150" s="39"/>
      <c r="G150" s="29">
        <v>1025</v>
      </c>
      <c r="H150" s="29"/>
      <c r="I150" s="10"/>
    </row>
    <row r="151" spans="1:9" x14ac:dyDescent="0.55000000000000004">
      <c r="A151" s="3" t="s">
        <v>9</v>
      </c>
      <c r="B151" s="3">
        <v>2032</v>
      </c>
      <c r="C151" s="30">
        <v>3612.4913732651967</v>
      </c>
      <c r="D151" s="39"/>
      <c r="E151" s="30">
        <v>1041.9715882974519</v>
      </c>
      <c r="F151" s="39"/>
      <c r="G151" s="29">
        <v>1025</v>
      </c>
      <c r="H151" s="29"/>
      <c r="I151" s="10"/>
    </row>
    <row r="152" spans="1:9" x14ac:dyDescent="0.55000000000000004">
      <c r="A152" s="3" t="s">
        <v>10</v>
      </c>
      <c r="B152" s="3">
        <v>2032</v>
      </c>
      <c r="C152" s="30">
        <v>3627.5337946897639</v>
      </c>
      <c r="D152" s="39"/>
      <c r="E152" s="30">
        <v>1040.2267827489266</v>
      </c>
      <c r="F152" s="39"/>
      <c r="G152" s="29">
        <v>1025</v>
      </c>
      <c r="H152" s="29"/>
      <c r="I152" s="10"/>
    </row>
    <row r="153" spans="1:9" x14ac:dyDescent="0.55000000000000004">
      <c r="A153" s="3" t="s">
        <v>11</v>
      </c>
      <c r="B153" s="3">
        <v>2032</v>
      </c>
      <c r="C153" s="30">
        <v>3643.3354427099857</v>
      </c>
      <c r="D153" s="39"/>
      <c r="E153" s="30">
        <v>1040.7465710198601</v>
      </c>
      <c r="F153" s="39"/>
      <c r="G153" s="29">
        <v>1025</v>
      </c>
      <c r="H153" s="29"/>
      <c r="I153" s="10"/>
    </row>
    <row r="154" spans="1:9" x14ac:dyDescent="0.55000000000000004">
      <c r="A154" s="3" t="s">
        <v>12</v>
      </c>
      <c r="B154" s="3">
        <v>2032</v>
      </c>
      <c r="C154" s="30">
        <v>3643.3697758513131</v>
      </c>
      <c r="D154" s="39"/>
      <c r="E154" s="30">
        <v>1042.9182441063062</v>
      </c>
      <c r="F154" s="39"/>
      <c r="G154" s="29">
        <v>1025</v>
      </c>
      <c r="H154" s="29"/>
      <c r="I154" s="10"/>
    </row>
    <row r="155" spans="1:9" x14ac:dyDescent="0.55000000000000004">
      <c r="A155" s="3" t="s">
        <v>13</v>
      </c>
      <c r="B155" s="3">
        <v>2032</v>
      </c>
      <c r="C155" s="30">
        <v>3639.2615978926024</v>
      </c>
      <c r="D155" s="39"/>
      <c r="E155" s="30">
        <v>1044.5221632651885</v>
      </c>
      <c r="F155" s="39"/>
      <c r="G155" s="29">
        <v>1025</v>
      </c>
      <c r="H155" s="29"/>
      <c r="I155" s="10"/>
    </row>
    <row r="156" spans="1:9" x14ac:dyDescent="0.55000000000000004">
      <c r="A156" s="3" t="s">
        <v>14</v>
      </c>
      <c r="B156" s="3">
        <v>2032</v>
      </c>
      <c r="C156" s="30">
        <v>3635.8427465504624</v>
      </c>
      <c r="D156" s="39"/>
      <c r="E156" s="30">
        <v>1043.4908485366573</v>
      </c>
      <c r="F156" s="39"/>
      <c r="G156" s="29">
        <v>1025</v>
      </c>
      <c r="H156" s="29"/>
      <c r="I156" s="10"/>
    </row>
    <row r="157" spans="1:9" x14ac:dyDescent="0.55000000000000004">
      <c r="A157" s="3" t="s">
        <v>15</v>
      </c>
      <c r="B157" s="3">
        <v>2032</v>
      </c>
      <c r="C157" s="30">
        <v>3633.0588066154091</v>
      </c>
      <c r="D157" s="39"/>
      <c r="E157" s="30">
        <v>1044.9592416444943</v>
      </c>
      <c r="F157" s="39"/>
      <c r="G157" s="29">
        <v>1025</v>
      </c>
      <c r="H157" s="29"/>
      <c r="I157" s="10"/>
    </row>
    <row r="158" spans="1:9" x14ac:dyDescent="0.55000000000000004">
      <c r="A158" s="3" t="s">
        <v>16</v>
      </c>
      <c r="B158" s="3">
        <v>2032</v>
      </c>
      <c r="C158" s="30">
        <v>3630.4124046211305</v>
      </c>
      <c r="D158" s="39"/>
      <c r="E158" s="30">
        <v>1045.0054785989507</v>
      </c>
      <c r="F158" s="39"/>
      <c r="G158" s="29">
        <v>1025</v>
      </c>
      <c r="H158" s="29"/>
      <c r="I158" s="10"/>
    </row>
    <row r="159" spans="1:9" x14ac:dyDescent="0.55000000000000004">
      <c r="A159" s="3" t="s">
        <v>17</v>
      </c>
      <c r="B159" s="3">
        <v>2032</v>
      </c>
      <c r="C159" s="30">
        <v>3627.3672657606958</v>
      </c>
      <c r="D159" s="39"/>
      <c r="E159" s="30">
        <v>1046.2686519270501</v>
      </c>
      <c r="F159" s="39"/>
      <c r="G159" s="29">
        <v>1025</v>
      </c>
      <c r="H159" s="29"/>
      <c r="I159" s="10"/>
    </row>
    <row r="160" spans="1:9" x14ac:dyDescent="0.55000000000000004">
      <c r="A160" s="3" t="s">
        <v>6</v>
      </c>
      <c r="B160" s="3">
        <v>2033</v>
      </c>
      <c r="C160" s="30">
        <v>3623.0638626124605</v>
      </c>
      <c r="D160" s="39"/>
      <c r="E160" s="30">
        <v>1049.6086865072562</v>
      </c>
      <c r="F160" s="39"/>
      <c r="G160" s="29">
        <v>1025</v>
      </c>
      <c r="H160" s="29"/>
      <c r="I160" s="10"/>
    </row>
    <row r="161" spans="1:9" x14ac:dyDescent="0.55000000000000004">
      <c r="A161" s="3" t="s">
        <v>7</v>
      </c>
      <c r="B161" s="3">
        <v>2033</v>
      </c>
      <c r="C161" s="30">
        <v>3619.656239625283</v>
      </c>
      <c r="D161" s="39"/>
      <c r="E161" s="30">
        <v>1051.0565786568741</v>
      </c>
      <c r="F161" s="39"/>
      <c r="G161" s="29">
        <v>1025</v>
      </c>
      <c r="H161" s="29"/>
      <c r="I161" s="10"/>
    </row>
    <row r="162" spans="1:9" x14ac:dyDescent="0.55000000000000004">
      <c r="A162" s="3" t="s">
        <v>8</v>
      </c>
      <c r="B162" s="3">
        <v>2033</v>
      </c>
      <c r="C162" s="30">
        <v>3615.6826722455935</v>
      </c>
      <c r="D162" s="39"/>
      <c r="E162" s="30">
        <v>1051.5031229818296</v>
      </c>
      <c r="F162" s="39"/>
      <c r="G162" s="29">
        <v>1025</v>
      </c>
      <c r="H162" s="29"/>
      <c r="I162" s="10"/>
    </row>
    <row r="163" spans="1:9" x14ac:dyDescent="0.55000000000000004">
      <c r="A163" s="3" t="s">
        <v>9</v>
      </c>
      <c r="B163" s="3">
        <v>2033</v>
      </c>
      <c r="C163" s="30">
        <v>3617.6571861919133</v>
      </c>
      <c r="D163" s="39"/>
      <c r="E163" s="30">
        <v>1048.0635979128897</v>
      </c>
      <c r="F163" s="39"/>
      <c r="G163" s="29">
        <v>1025</v>
      </c>
      <c r="H163" s="29"/>
      <c r="I163" s="10"/>
    </row>
    <row r="164" spans="1:9" x14ac:dyDescent="0.55000000000000004">
      <c r="A164" s="3" t="s">
        <v>10</v>
      </c>
      <c r="B164" s="3">
        <v>2033</v>
      </c>
      <c r="C164" s="30">
        <v>3621.9841258517731</v>
      </c>
      <c r="D164" s="39"/>
      <c r="E164" s="30">
        <v>1046.5025136871984</v>
      </c>
      <c r="F164" s="39"/>
      <c r="G164" s="29">
        <v>1025</v>
      </c>
      <c r="H164" s="29"/>
      <c r="I164" s="10"/>
    </row>
    <row r="165" spans="1:9" x14ac:dyDescent="0.55000000000000004">
      <c r="A165" s="3" t="s">
        <v>11</v>
      </c>
      <c r="B165" s="3">
        <v>2033</v>
      </c>
      <c r="C165" s="30">
        <v>3627.0432750532282</v>
      </c>
      <c r="D165" s="39"/>
      <c r="E165" s="30">
        <v>1043.3995264148996</v>
      </c>
      <c r="F165" s="39"/>
      <c r="G165" s="29">
        <v>1025</v>
      </c>
      <c r="H165" s="29"/>
      <c r="I165" s="10"/>
    </row>
    <row r="166" spans="1:9" x14ac:dyDescent="0.55000000000000004">
      <c r="A166" s="3" t="s">
        <v>12</v>
      </c>
      <c r="B166" s="3">
        <v>2033</v>
      </c>
      <c r="C166" s="30">
        <v>3626.8434053012875</v>
      </c>
      <c r="D166" s="39"/>
      <c r="E166" s="30">
        <v>1043.6133804528788</v>
      </c>
      <c r="F166" s="39"/>
      <c r="G166" s="29">
        <v>1025</v>
      </c>
      <c r="H166" s="29"/>
      <c r="I166" s="10"/>
    </row>
    <row r="167" spans="1:9" x14ac:dyDescent="0.55000000000000004">
      <c r="A167" s="3" t="s">
        <v>13</v>
      </c>
      <c r="B167" s="3">
        <v>2033</v>
      </c>
      <c r="C167" s="30">
        <v>3623.7675424636836</v>
      </c>
      <c r="D167" s="39"/>
      <c r="E167" s="30">
        <v>1044.1304093208385</v>
      </c>
      <c r="F167" s="39"/>
      <c r="G167" s="29">
        <v>1025</v>
      </c>
      <c r="H167" s="29"/>
      <c r="I167" s="10"/>
    </row>
    <row r="168" spans="1:9" x14ac:dyDescent="0.55000000000000004">
      <c r="A168" s="3" t="s">
        <v>14</v>
      </c>
      <c r="B168" s="3">
        <v>2033</v>
      </c>
      <c r="C168" s="30">
        <v>3621.3468403132156</v>
      </c>
      <c r="D168" s="39"/>
      <c r="E168" s="30">
        <v>1043.608128639157</v>
      </c>
      <c r="F168" s="39"/>
      <c r="G168" s="29">
        <v>1025</v>
      </c>
      <c r="H168" s="29"/>
      <c r="I168" s="10"/>
    </row>
    <row r="169" spans="1:9" x14ac:dyDescent="0.55000000000000004">
      <c r="A169" s="3" t="s">
        <v>15</v>
      </c>
      <c r="B169" s="3">
        <v>2033</v>
      </c>
      <c r="C169" s="30">
        <v>3618.7825848352695</v>
      </c>
      <c r="D169" s="39"/>
      <c r="E169" s="30">
        <v>1044.7033515788664</v>
      </c>
      <c r="F169" s="39"/>
      <c r="G169" s="29">
        <v>1025</v>
      </c>
      <c r="H169" s="29"/>
      <c r="I169" s="10"/>
    </row>
    <row r="170" spans="1:9" x14ac:dyDescent="0.55000000000000004">
      <c r="A170" s="3" t="s">
        <v>16</v>
      </c>
      <c r="B170" s="3">
        <v>2033</v>
      </c>
      <c r="C170" s="30">
        <v>3616.6425088732481</v>
      </c>
      <c r="D170" s="39"/>
      <c r="E170" s="30">
        <v>1044.3105046275307</v>
      </c>
      <c r="F170" s="39"/>
      <c r="G170" s="29">
        <v>1025</v>
      </c>
      <c r="H170" s="29"/>
      <c r="I170" s="10"/>
    </row>
    <row r="171" spans="1:9" x14ac:dyDescent="0.55000000000000004">
      <c r="A171" s="3" t="s">
        <v>17</v>
      </c>
      <c r="B171" s="3">
        <v>2033</v>
      </c>
      <c r="C171" s="30">
        <v>3613.652553054977</v>
      </c>
      <c r="D171" s="39"/>
      <c r="E171" s="30">
        <v>1045.8282767434282</v>
      </c>
      <c r="F171" s="39"/>
      <c r="G171" s="29">
        <v>1025</v>
      </c>
      <c r="H171" s="29"/>
      <c r="I171" s="10"/>
    </row>
    <row r="172" spans="1:9" x14ac:dyDescent="0.55000000000000004">
      <c r="A172" s="3" t="s">
        <v>6</v>
      </c>
      <c r="B172" s="3">
        <v>2034</v>
      </c>
      <c r="C172" s="30">
        <v>3609.1315594861931</v>
      </c>
      <c r="D172" s="39"/>
      <c r="E172" s="30">
        <v>1048.0976873771365</v>
      </c>
      <c r="F172" s="39"/>
      <c r="G172" s="29">
        <v>1025</v>
      </c>
      <c r="H172" s="29"/>
      <c r="I172" s="10"/>
    </row>
    <row r="173" spans="1:9" x14ac:dyDescent="0.55000000000000004">
      <c r="A173" s="3" t="s">
        <v>7</v>
      </c>
      <c r="B173" s="3">
        <v>2034</v>
      </c>
      <c r="C173" s="30">
        <v>3605.6723892966174</v>
      </c>
      <c r="D173" s="39"/>
      <c r="E173" s="30">
        <v>1049.459969724797</v>
      </c>
      <c r="F173" s="39"/>
      <c r="G173" s="29">
        <v>1025</v>
      </c>
      <c r="H173" s="29"/>
      <c r="I173" s="10"/>
    </row>
    <row r="174" spans="1:9" x14ac:dyDescent="0.55000000000000004">
      <c r="A174" s="3" t="s">
        <v>8</v>
      </c>
      <c r="B174" s="3">
        <v>2034</v>
      </c>
      <c r="C174" s="30">
        <v>3601.3113820809649</v>
      </c>
      <c r="D174" s="39"/>
      <c r="E174" s="30">
        <v>1050.0023363974669</v>
      </c>
      <c r="F174" s="39"/>
      <c r="G174" s="29">
        <v>1025</v>
      </c>
      <c r="H174" s="29"/>
      <c r="I174" s="10"/>
    </row>
    <row r="175" spans="1:9" x14ac:dyDescent="0.55000000000000004">
      <c r="A175" s="3" t="s">
        <v>9</v>
      </c>
      <c r="B175" s="3">
        <v>2034</v>
      </c>
      <c r="C175" s="30">
        <v>3599.030389512634</v>
      </c>
      <c r="D175" s="39"/>
      <c r="E175" s="30">
        <v>1048.6922847849862</v>
      </c>
      <c r="F175" s="39"/>
      <c r="G175" s="29">
        <v>1025</v>
      </c>
      <c r="H175" s="29"/>
      <c r="I175" s="10"/>
    </row>
    <row r="176" spans="1:9" x14ac:dyDescent="0.55000000000000004">
      <c r="A176" s="3" t="s">
        <v>10</v>
      </c>
      <c r="B176" s="3">
        <v>2034</v>
      </c>
      <c r="C176" s="30">
        <v>3613.7954533820011</v>
      </c>
      <c r="D176" s="39"/>
      <c r="E176" s="30">
        <v>1046.8428055271913</v>
      </c>
      <c r="F176" s="39"/>
      <c r="G176" s="29">
        <v>1025</v>
      </c>
      <c r="H176" s="29"/>
      <c r="I176" s="10"/>
    </row>
    <row r="177" spans="1:9" x14ac:dyDescent="0.55000000000000004">
      <c r="A177" s="3" t="s">
        <v>11</v>
      </c>
      <c r="B177" s="3">
        <v>2034</v>
      </c>
      <c r="C177" s="30">
        <v>3629.4447979111119</v>
      </c>
      <c r="D177" s="39"/>
      <c r="E177" s="30">
        <v>1046.7453858214308</v>
      </c>
      <c r="F177" s="39"/>
      <c r="G177" s="29">
        <v>1025</v>
      </c>
      <c r="H177" s="29"/>
      <c r="I177" s="10"/>
    </row>
    <row r="178" spans="1:9" x14ac:dyDescent="0.55000000000000004">
      <c r="A178" s="3" t="s">
        <v>12</v>
      </c>
      <c r="B178" s="3">
        <v>2034</v>
      </c>
      <c r="C178" s="30">
        <v>3633.0676848026305</v>
      </c>
      <c r="D178" s="39"/>
      <c r="E178" s="30">
        <v>1046.9390899206799</v>
      </c>
      <c r="F178" s="39"/>
      <c r="G178" s="29">
        <v>1025</v>
      </c>
      <c r="H178" s="29"/>
      <c r="I178" s="10"/>
    </row>
    <row r="179" spans="1:9" x14ac:dyDescent="0.55000000000000004">
      <c r="A179" s="3" t="s">
        <v>13</v>
      </c>
      <c r="B179" s="3">
        <v>2034</v>
      </c>
      <c r="C179" s="30">
        <v>3628.3581882856397</v>
      </c>
      <c r="D179" s="39"/>
      <c r="E179" s="30">
        <v>1046.4008882196774</v>
      </c>
      <c r="F179" s="39"/>
      <c r="G179" s="29">
        <v>1025</v>
      </c>
      <c r="H179" s="29"/>
      <c r="I179" s="10"/>
    </row>
    <row r="180" spans="1:9" x14ac:dyDescent="0.55000000000000004">
      <c r="A180" s="3" t="s">
        <v>14</v>
      </c>
      <c r="B180" s="3">
        <v>2034</v>
      </c>
      <c r="C180" s="30">
        <v>3624.2579958071174</v>
      </c>
      <c r="D180" s="39"/>
      <c r="E180" s="30">
        <v>1044.7258015616492</v>
      </c>
      <c r="F180" s="39"/>
      <c r="G180" s="29">
        <v>1025</v>
      </c>
      <c r="H180" s="29"/>
      <c r="I180" s="10"/>
    </row>
    <row r="181" spans="1:9" x14ac:dyDescent="0.55000000000000004">
      <c r="A181" s="3" t="s">
        <v>15</v>
      </c>
      <c r="B181" s="3">
        <v>2034</v>
      </c>
      <c r="C181" s="30">
        <v>3621.225336794656</v>
      </c>
      <c r="D181" s="39"/>
      <c r="E181" s="30">
        <v>1045.7022938746331</v>
      </c>
      <c r="F181" s="39"/>
      <c r="G181" s="29">
        <v>1025</v>
      </c>
      <c r="H181" s="29"/>
      <c r="I181" s="10"/>
    </row>
    <row r="182" spans="1:9" x14ac:dyDescent="0.55000000000000004">
      <c r="A182" s="3" t="s">
        <v>16</v>
      </c>
      <c r="B182" s="3">
        <v>2034</v>
      </c>
      <c r="C182" s="30">
        <v>3618.4393392685688</v>
      </c>
      <c r="D182" s="39"/>
      <c r="E182" s="30">
        <v>1045.5148481110568</v>
      </c>
      <c r="F182" s="39"/>
      <c r="G182" s="29">
        <v>1025</v>
      </c>
      <c r="H182" s="29"/>
      <c r="I182" s="10"/>
    </row>
    <row r="183" spans="1:9" x14ac:dyDescent="0.55000000000000004">
      <c r="A183" s="3" t="s">
        <v>17</v>
      </c>
      <c r="B183" s="3">
        <v>2034</v>
      </c>
      <c r="C183" s="30">
        <v>3614.8563296240463</v>
      </c>
      <c r="D183" s="39"/>
      <c r="E183" s="30">
        <v>1046.9002004144484</v>
      </c>
      <c r="F183" s="39"/>
      <c r="G183" s="29">
        <v>1025</v>
      </c>
      <c r="H183" s="29"/>
      <c r="I183" s="10"/>
    </row>
    <row r="184" spans="1:9" x14ac:dyDescent="0.55000000000000004">
      <c r="A184" s="3" t="s">
        <v>6</v>
      </c>
      <c r="B184" s="3">
        <v>2035</v>
      </c>
      <c r="C184" s="30">
        <v>3610.2126670347548</v>
      </c>
      <c r="D184" s="39"/>
      <c r="E184" s="30">
        <v>1049.5779843166372</v>
      </c>
      <c r="F184" s="39"/>
      <c r="G184" s="29">
        <v>1025</v>
      </c>
      <c r="H184" s="29"/>
      <c r="I184" s="10"/>
    </row>
    <row r="185" spans="1:9" x14ac:dyDescent="0.55000000000000004">
      <c r="A185" s="3" t="s">
        <v>7</v>
      </c>
      <c r="B185" s="3">
        <v>2035</v>
      </c>
      <c r="C185" s="30">
        <v>3606.3456164398326</v>
      </c>
      <c r="D185" s="39"/>
      <c r="E185" s="30">
        <v>1050.9468481658701</v>
      </c>
      <c r="F185" s="39"/>
      <c r="G185" s="29">
        <v>1025</v>
      </c>
      <c r="H185" s="29"/>
      <c r="I185" s="10"/>
    </row>
    <row r="186" spans="1:9" x14ac:dyDescent="0.55000000000000004">
      <c r="A186" s="3" t="s">
        <v>8</v>
      </c>
      <c r="B186" s="3">
        <v>2035</v>
      </c>
      <c r="C186" s="30">
        <v>3601.7200827046731</v>
      </c>
      <c r="D186" s="39"/>
      <c r="E186" s="30">
        <v>1051.5146703581763</v>
      </c>
      <c r="F186" s="39"/>
      <c r="G186" s="29">
        <v>1025</v>
      </c>
      <c r="H186" s="29"/>
      <c r="I186" s="10"/>
    </row>
    <row r="187" spans="1:9" x14ac:dyDescent="0.55000000000000004">
      <c r="A187" s="3" t="s">
        <v>9</v>
      </c>
      <c r="B187" s="3">
        <v>2035</v>
      </c>
      <c r="C187" s="30">
        <v>3598.2280274693635</v>
      </c>
      <c r="D187" s="39"/>
      <c r="E187" s="30">
        <v>1048.9854973547567</v>
      </c>
      <c r="F187" s="39"/>
      <c r="G187" s="29">
        <v>1025</v>
      </c>
      <c r="H187" s="29"/>
      <c r="I187" s="10"/>
    </row>
    <row r="188" spans="1:9" x14ac:dyDescent="0.55000000000000004">
      <c r="A188" s="3" t="s">
        <v>10</v>
      </c>
      <c r="B188" s="3">
        <v>2035</v>
      </c>
      <c r="C188" s="30">
        <v>3610.1881678431232</v>
      </c>
      <c r="D188" s="39"/>
      <c r="E188" s="30">
        <v>1047.5981864644814</v>
      </c>
      <c r="F188" s="39"/>
      <c r="G188" s="29">
        <v>1025</v>
      </c>
      <c r="H188" s="29"/>
      <c r="I188" s="10"/>
    </row>
    <row r="189" spans="1:9" x14ac:dyDescent="0.55000000000000004">
      <c r="A189" s="3" t="s">
        <v>11</v>
      </c>
      <c r="B189" s="3">
        <v>2035</v>
      </c>
      <c r="C189" s="30">
        <v>3619.5713632487909</v>
      </c>
      <c r="D189" s="39"/>
      <c r="E189" s="30">
        <v>1046.7720125918734</v>
      </c>
      <c r="F189" s="39"/>
      <c r="G189" s="29">
        <v>1025</v>
      </c>
      <c r="H189" s="29"/>
      <c r="I189" s="10"/>
    </row>
    <row r="190" spans="1:9" x14ac:dyDescent="0.55000000000000004">
      <c r="A190" s="3" t="s">
        <v>12</v>
      </c>
      <c r="B190" s="3">
        <v>2035</v>
      </c>
      <c r="C190" s="30">
        <v>3622.0130867515259</v>
      </c>
      <c r="D190" s="39"/>
      <c r="E190" s="30">
        <v>1048.0396100035869</v>
      </c>
      <c r="F190" s="39"/>
      <c r="G190" s="29">
        <v>1025</v>
      </c>
      <c r="H190" s="29"/>
      <c r="I190" s="10"/>
    </row>
    <row r="191" spans="1:9" x14ac:dyDescent="0.55000000000000004">
      <c r="A191" s="3" t="s">
        <v>13</v>
      </c>
      <c r="B191" s="3">
        <v>2035</v>
      </c>
      <c r="C191" s="30">
        <v>3620.4869693170044</v>
      </c>
      <c r="D191" s="39"/>
      <c r="E191" s="30">
        <v>1047.974917643299</v>
      </c>
      <c r="F191" s="39"/>
      <c r="G191" s="29">
        <v>1025</v>
      </c>
      <c r="H191" s="29"/>
      <c r="I191" s="10"/>
    </row>
    <row r="192" spans="1:9" x14ac:dyDescent="0.55000000000000004">
      <c r="A192" s="3" t="s">
        <v>14</v>
      </c>
      <c r="B192" s="3">
        <v>2035</v>
      </c>
      <c r="C192" s="30">
        <v>3617.2877851067119</v>
      </c>
      <c r="D192" s="39"/>
      <c r="E192" s="30">
        <v>1048.940813726588</v>
      </c>
      <c r="F192" s="39"/>
      <c r="G192" s="29">
        <v>1025</v>
      </c>
      <c r="H192" s="29"/>
      <c r="I192" s="10"/>
    </row>
    <row r="193" spans="1:9" x14ac:dyDescent="0.55000000000000004">
      <c r="A193" s="3" t="s">
        <v>15</v>
      </c>
      <c r="B193" s="3">
        <v>2035</v>
      </c>
      <c r="C193" s="30">
        <v>3615.9173780189858</v>
      </c>
      <c r="D193" s="39"/>
      <c r="E193" s="30">
        <v>1049.3090931438126</v>
      </c>
      <c r="F193" s="39"/>
      <c r="G193" s="29">
        <v>1025</v>
      </c>
      <c r="H193" s="29"/>
      <c r="I193" s="10"/>
    </row>
    <row r="194" spans="1:9" x14ac:dyDescent="0.55000000000000004">
      <c r="A194" s="3" t="s">
        <v>16</v>
      </c>
      <c r="B194" s="3">
        <v>2035</v>
      </c>
      <c r="C194" s="30">
        <v>3613.7682374613737</v>
      </c>
      <c r="D194" s="39"/>
      <c r="E194" s="30">
        <v>1049.3919829837268</v>
      </c>
      <c r="F194" s="39"/>
      <c r="G194" s="29">
        <v>1025</v>
      </c>
      <c r="H194" s="29"/>
      <c r="I194" s="10"/>
    </row>
    <row r="195" spans="1:9" x14ac:dyDescent="0.55000000000000004">
      <c r="A195" s="3" t="s">
        <v>17</v>
      </c>
      <c r="B195" s="3">
        <v>2035</v>
      </c>
      <c r="C195" s="30">
        <v>3610.0062010287029</v>
      </c>
      <c r="D195" s="39"/>
      <c r="E195" s="30">
        <v>1051.4015495299973</v>
      </c>
      <c r="F195" s="39"/>
      <c r="G195" s="29">
        <v>1025</v>
      </c>
      <c r="H195" s="29"/>
      <c r="I195" s="10"/>
    </row>
    <row r="196" spans="1:9" x14ac:dyDescent="0.55000000000000004">
      <c r="A196" s="3" t="s">
        <v>6</v>
      </c>
      <c r="B196" s="3">
        <v>2036</v>
      </c>
      <c r="C196" s="30">
        <v>3605.3039049183167</v>
      </c>
      <c r="D196" s="39"/>
      <c r="E196" s="30">
        <v>1053.4154366125074</v>
      </c>
      <c r="F196" s="39"/>
      <c r="G196" s="29">
        <v>1025</v>
      </c>
      <c r="H196" s="29"/>
      <c r="I196" s="10"/>
    </row>
    <row r="197" spans="1:9" x14ac:dyDescent="0.55000000000000004">
      <c r="A197" s="3" t="s">
        <v>7</v>
      </c>
      <c r="B197" s="3">
        <v>2036</v>
      </c>
      <c r="C197" s="30">
        <v>3601.0097982445463</v>
      </c>
      <c r="D197" s="39"/>
      <c r="E197" s="30">
        <v>1054.0545757419213</v>
      </c>
      <c r="F197" s="39"/>
      <c r="G197" s="29">
        <v>1025</v>
      </c>
      <c r="H197" s="29"/>
      <c r="I197" s="10"/>
    </row>
    <row r="198" spans="1:9" x14ac:dyDescent="0.55000000000000004">
      <c r="A198" s="3" t="s">
        <v>8</v>
      </c>
      <c r="B198" s="3">
        <v>2036</v>
      </c>
      <c r="C198" s="30">
        <v>3596.6962665590131</v>
      </c>
      <c r="D198" s="39"/>
      <c r="E198" s="30">
        <v>1053.7305715411756</v>
      </c>
      <c r="F198" s="39"/>
      <c r="G198" s="29">
        <v>1025</v>
      </c>
      <c r="H198" s="29"/>
      <c r="I198" s="10"/>
    </row>
    <row r="199" spans="1:9" x14ac:dyDescent="0.55000000000000004">
      <c r="A199" s="3" t="s">
        <v>9</v>
      </c>
      <c r="B199" s="3">
        <v>2036</v>
      </c>
      <c r="C199" s="30">
        <v>3596.0671435058812</v>
      </c>
      <c r="D199" s="39"/>
      <c r="E199" s="30">
        <v>1050.2384122080771</v>
      </c>
      <c r="F199" s="39"/>
      <c r="G199" s="29">
        <v>1025</v>
      </c>
      <c r="H199" s="29"/>
      <c r="I199" s="10"/>
    </row>
    <row r="200" spans="1:9" x14ac:dyDescent="0.55000000000000004">
      <c r="A200" s="3" t="s">
        <v>10</v>
      </c>
      <c r="B200" s="3">
        <v>2036</v>
      </c>
      <c r="C200" s="30">
        <v>3596.9766563098092</v>
      </c>
      <c r="D200" s="39"/>
      <c r="E200" s="30">
        <v>1049.2350923311499</v>
      </c>
      <c r="F200" s="39"/>
      <c r="G200" s="29">
        <v>1025</v>
      </c>
      <c r="H200" s="29"/>
      <c r="I200" s="10"/>
    </row>
    <row r="201" spans="1:9" x14ac:dyDescent="0.55000000000000004">
      <c r="A201" s="3" t="s">
        <v>11</v>
      </c>
      <c r="B201" s="3">
        <v>2036</v>
      </c>
      <c r="C201" s="30">
        <v>3597.7643251959335</v>
      </c>
      <c r="D201" s="39"/>
      <c r="E201" s="30">
        <v>1047.3472796553417</v>
      </c>
      <c r="F201" s="39"/>
      <c r="G201" s="29">
        <v>1025</v>
      </c>
      <c r="H201" s="29"/>
      <c r="I201" s="10"/>
    </row>
    <row r="202" spans="1:9" x14ac:dyDescent="0.55000000000000004">
      <c r="A202" s="3" t="s">
        <v>12</v>
      </c>
      <c r="B202" s="3">
        <v>2036</v>
      </c>
      <c r="C202" s="30">
        <v>3593.4371315239464</v>
      </c>
      <c r="D202" s="39"/>
      <c r="E202" s="30">
        <v>1047.4311835239994</v>
      </c>
      <c r="F202" s="39"/>
      <c r="G202" s="29">
        <v>1025</v>
      </c>
      <c r="H202" s="29"/>
      <c r="I202" s="10"/>
    </row>
    <row r="203" spans="1:9" x14ac:dyDescent="0.55000000000000004">
      <c r="A203" s="3" t="s">
        <v>13</v>
      </c>
      <c r="B203" s="3">
        <v>2036</v>
      </c>
      <c r="C203" s="30">
        <v>3587.2635978616149</v>
      </c>
      <c r="D203" s="39"/>
      <c r="E203" s="30">
        <v>1048.7488500536822</v>
      </c>
      <c r="F203" s="39"/>
      <c r="G203" s="29">
        <v>1025</v>
      </c>
      <c r="H203" s="29"/>
      <c r="I203" s="10"/>
    </row>
    <row r="204" spans="1:9" x14ac:dyDescent="0.55000000000000004">
      <c r="A204" s="3" t="s">
        <v>14</v>
      </c>
      <c r="B204" s="3">
        <v>2036</v>
      </c>
      <c r="C204" s="30">
        <v>3583.052192307593</v>
      </c>
      <c r="D204" s="39"/>
      <c r="E204" s="30">
        <v>1048.0672977357556</v>
      </c>
      <c r="F204" s="39"/>
      <c r="G204" s="29">
        <v>1025</v>
      </c>
      <c r="H204" s="29"/>
      <c r="I204" s="10"/>
    </row>
    <row r="205" spans="1:9" x14ac:dyDescent="0.55000000000000004">
      <c r="A205" s="3" t="s">
        <v>15</v>
      </c>
      <c r="B205" s="3">
        <v>2036</v>
      </c>
      <c r="C205" s="30">
        <v>3579.462662788751</v>
      </c>
      <c r="D205" s="39"/>
      <c r="E205" s="30">
        <v>1049.4211599542723</v>
      </c>
      <c r="F205" s="39"/>
      <c r="G205" s="29">
        <v>1025</v>
      </c>
      <c r="H205" s="29"/>
      <c r="I205" s="10"/>
    </row>
    <row r="206" spans="1:9" x14ac:dyDescent="0.55000000000000004">
      <c r="A206" s="3" t="s">
        <v>16</v>
      </c>
      <c r="B206" s="3">
        <v>2036</v>
      </c>
      <c r="C206" s="30">
        <v>3576.7126541406237</v>
      </c>
      <c r="D206" s="39"/>
      <c r="E206" s="30">
        <v>1050.5351909434498</v>
      </c>
      <c r="F206" s="39"/>
      <c r="G206" s="29">
        <v>1025</v>
      </c>
      <c r="H206" s="29"/>
      <c r="I206" s="10"/>
    </row>
    <row r="207" spans="1:9" x14ac:dyDescent="0.55000000000000004">
      <c r="A207" s="3" t="s">
        <v>17</v>
      </c>
      <c r="B207" s="3">
        <v>2036</v>
      </c>
      <c r="C207" s="30">
        <v>3573.1441147932965</v>
      </c>
      <c r="D207" s="39"/>
      <c r="E207" s="30">
        <v>1052.6142903072205</v>
      </c>
      <c r="F207" s="39"/>
      <c r="G207" s="29">
        <v>1025</v>
      </c>
      <c r="H207" s="29"/>
      <c r="I207" s="10"/>
    </row>
    <row r="208" spans="1:9" x14ac:dyDescent="0.55000000000000004">
      <c r="A208" s="3" t="s">
        <v>6</v>
      </c>
      <c r="B208" s="3">
        <v>2037</v>
      </c>
      <c r="C208" s="30">
        <v>3568.7881678213712</v>
      </c>
      <c r="D208" s="39"/>
      <c r="E208" s="30">
        <v>1052.5139695702203</v>
      </c>
      <c r="F208" s="39"/>
      <c r="G208" s="29">
        <v>1025</v>
      </c>
      <c r="H208" s="29"/>
      <c r="I208" s="10"/>
    </row>
    <row r="209" spans="1:9" x14ac:dyDescent="0.55000000000000004">
      <c r="A209" s="3" t="s">
        <v>7</v>
      </c>
      <c r="B209" s="3">
        <v>2037</v>
      </c>
      <c r="C209" s="30">
        <v>3565.9135576933872</v>
      </c>
      <c r="D209" s="39"/>
      <c r="E209" s="30">
        <v>1051.3780157773788</v>
      </c>
      <c r="F209" s="39"/>
      <c r="G209" s="29">
        <v>1025</v>
      </c>
      <c r="H209" s="29"/>
      <c r="I209" s="10"/>
    </row>
    <row r="210" spans="1:9" x14ac:dyDescent="0.55000000000000004">
      <c r="A210" s="3" t="s">
        <v>8</v>
      </c>
      <c r="B210" s="3">
        <v>2037</v>
      </c>
      <c r="C210" s="30">
        <v>3563.6816724899049</v>
      </c>
      <c r="D210" s="39"/>
      <c r="E210" s="30">
        <v>1049.3642168910953</v>
      </c>
      <c r="F210" s="39"/>
      <c r="G210" s="29">
        <v>1025</v>
      </c>
      <c r="H210" s="29"/>
      <c r="I210" s="10"/>
    </row>
    <row r="211" spans="1:9" x14ac:dyDescent="0.55000000000000004">
      <c r="A211" s="3" t="s">
        <v>9</v>
      </c>
      <c r="B211" s="3">
        <v>2037</v>
      </c>
      <c r="C211" s="30">
        <v>3563.2404916089258</v>
      </c>
      <c r="D211" s="39"/>
      <c r="E211" s="30">
        <v>1043.6285873018198</v>
      </c>
      <c r="F211" s="39"/>
      <c r="G211" s="29">
        <v>1025</v>
      </c>
      <c r="H211" s="29"/>
      <c r="I211" s="10"/>
    </row>
    <row r="212" spans="1:9" x14ac:dyDescent="0.55000000000000004">
      <c r="A212" s="3" t="s">
        <v>10</v>
      </c>
      <c r="B212" s="3">
        <v>2037</v>
      </c>
      <c r="C212" s="30">
        <v>3582.5835879819565</v>
      </c>
      <c r="D212" s="39"/>
      <c r="E212" s="30">
        <v>1039.9438572925706</v>
      </c>
      <c r="F212" s="39"/>
      <c r="G212" s="29">
        <v>1025</v>
      </c>
      <c r="H212" s="29"/>
      <c r="I212" s="10"/>
    </row>
    <row r="213" spans="1:9" x14ac:dyDescent="0.55000000000000004">
      <c r="A213" s="3" t="s">
        <v>11</v>
      </c>
      <c r="B213" s="3">
        <v>2037</v>
      </c>
      <c r="C213" s="30">
        <v>3595.2434655394823</v>
      </c>
      <c r="D213" s="39"/>
      <c r="E213" s="30">
        <v>1036.2209998410567</v>
      </c>
      <c r="F213" s="39"/>
      <c r="G213" s="29">
        <v>1025</v>
      </c>
      <c r="H213" s="29"/>
      <c r="I213" s="10"/>
    </row>
    <row r="214" spans="1:9" x14ac:dyDescent="0.55000000000000004">
      <c r="A214" s="3" t="s">
        <v>12</v>
      </c>
      <c r="B214" s="3">
        <v>2037</v>
      </c>
      <c r="C214" s="30">
        <v>3601.6337141058707</v>
      </c>
      <c r="D214" s="39"/>
      <c r="E214" s="30">
        <v>1033.8333491157807</v>
      </c>
      <c r="F214" s="39"/>
      <c r="G214" s="29">
        <v>1025</v>
      </c>
      <c r="H214" s="29"/>
      <c r="I214" s="10"/>
    </row>
    <row r="215" spans="1:9" x14ac:dyDescent="0.55000000000000004">
      <c r="A215" s="3" t="s">
        <v>13</v>
      </c>
      <c r="B215" s="3">
        <v>2037</v>
      </c>
      <c r="C215" s="30">
        <v>3602.2886035602996</v>
      </c>
      <c r="D215" s="39"/>
      <c r="E215" s="30">
        <v>1034.4608351416321</v>
      </c>
      <c r="F215" s="39"/>
      <c r="G215" s="29">
        <v>1025</v>
      </c>
      <c r="H215" s="29"/>
      <c r="I215" s="10"/>
    </row>
    <row r="216" spans="1:9" x14ac:dyDescent="0.55000000000000004">
      <c r="A216" s="3" t="s">
        <v>14</v>
      </c>
      <c r="B216" s="3">
        <v>2037</v>
      </c>
      <c r="C216" s="30">
        <v>3601.9398206906994</v>
      </c>
      <c r="D216" s="39"/>
      <c r="E216" s="30">
        <v>1031.6235807952592</v>
      </c>
      <c r="F216" s="39"/>
      <c r="G216" s="29">
        <v>1025</v>
      </c>
      <c r="H216" s="29"/>
      <c r="I216" s="10"/>
    </row>
    <row r="217" spans="1:9" x14ac:dyDescent="0.55000000000000004">
      <c r="A217" s="3" t="s">
        <v>15</v>
      </c>
      <c r="B217" s="3">
        <v>2037</v>
      </c>
      <c r="C217" s="30">
        <v>3601.8588969588418</v>
      </c>
      <c r="D217" s="39"/>
      <c r="E217" s="30">
        <v>1033.6167825628024</v>
      </c>
      <c r="F217" s="39"/>
      <c r="G217" s="29">
        <v>1025</v>
      </c>
      <c r="H217" s="29"/>
      <c r="I217" s="10"/>
    </row>
    <row r="218" spans="1:9" x14ac:dyDescent="0.55000000000000004">
      <c r="A218" s="3" t="s">
        <v>16</v>
      </c>
      <c r="B218" s="3">
        <v>2037</v>
      </c>
      <c r="C218" s="30">
        <v>3600.807616936017</v>
      </c>
      <c r="D218" s="39"/>
      <c r="E218" s="30">
        <v>1033.6036532939179</v>
      </c>
      <c r="F218" s="39"/>
      <c r="G218" s="29">
        <v>1025</v>
      </c>
      <c r="H218" s="29"/>
      <c r="I218" s="10"/>
    </row>
    <row r="219" spans="1:9" x14ac:dyDescent="0.55000000000000004">
      <c r="A219" s="3" t="s">
        <v>17</v>
      </c>
      <c r="B219" s="3">
        <v>2037</v>
      </c>
      <c r="C219" s="30">
        <v>3597.7887969340063</v>
      </c>
      <c r="D219" s="39"/>
      <c r="E219" s="30">
        <v>1035.2267952877967</v>
      </c>
      <c r="F219" s="39"/>
      <c r="G219" s="29">
        <v>1025</v>
      </c>
      <c r="H219" s="29"/>
      <c r="I219" s="10"/>
    </row>
    <row r="220" spans="1:9" x14ac:dyDescent="0.55000000000000004">
      <c r="A220" s="3" t="s">
        <v>6</v>
      </c>
      <c r="B220" s="3">
        <v>2038</v>
      </c>
      <c r="C220" s="30">
        <v>3592.8483419752883</v>
      </c>
      <c r="D220" s="39"/>
      <c r="E220" s="30">
        <v>1037.8801638200771</v>
      </c>
      <c r="F220" s="39"/>
      <c r="G220" s="29">
        <v>1025</v>
      </c>
      <c r="H220" s="29"/>
      <c r="I220" s="10"/>
    </row>
    <row r="221" spans="1:9" x14ac:dyDescent="0.55000000000000004">
      <c r="A221" s="3" t="s">
        <v>7</v>
      </c>
      <c r="B221" s="3">
        <v>2038</v>
      </c>
      <c r="C221" s="30">
        <v>3589.1060082555477</v>
      </c>
      <c r="D221" s="39"/>
      <c r="E221" s="30">
        <v>1039.0982661759938</v>
      </c>
      <c r="F221" s="39"/>
      <c r="G221" s="29">
        <v>1025</v>
      </c>
      <c r="H221" s="29"/>
      <c r="I221" s="10"/>
    </row>
    <row r="222" spans="1:9" x14ac:dyDescent="0.55000000000000004">
      <c r="A222" s="3" t="s">
        <v>8</v>
      </c>
      <c r="B222" s="3">
        <v>2038</v>
      </c>
      <c r="C222" s="30">
        <v>3585.5495848995188</v>
      </c>
      <c r="D222" s="39"/>
      <c r="E222" s="30">
        <v>1038.8767580506626</v>
      </c>
      <c r="F222" s="39"/>
      <c r="G222" s="29">
        <v>1025</v>
      </c>
      <c r="H222" s="29"/>
      <c r="I222" s="10"/>
    </row>
    <row r="223" spans="1:9" x14ac:dyDescent="0.55000000000000004">
      <c r="A223" s="3" t="s">
        <v>9</v>
      </c>
      <c r="B223" s="3">
        <v>2038</v>
      </c>
      <c r="C223" s="30">
        <v>3589.5001763967134</v>
      </c>
      <c r="D223" s="39"/>
      <c r="E223" s="30">
        <v>1036.9472021340782</v>
      </c>
      <c r="F223" s="39"/>
      <c r="G223" s="29">
        <v>1025</v>
      </c>
      <c r="H223" s="29"/>
      <c r="I223" s="10"/>
    </row>
    <row r="224" spans="1:9" x14ac:dyDescent="0.55000000000000004">
      <c r="A224" s="3" t="s">
        <v>10</v>
      </c>
      <c r="B224" s="3">
        <v>2038</v>
      </c>
      <c r="C224" s="30">
        <v>3608.6446012526317</v>
      </c>
      <c r="D224" s="39"/>
      <c r="E224" s="30">
        <v>1036.3384790943396</v>
      </c>
      <c r="F224" s="39"/>
      <c r="G224" s="29">
        <v>1025</v>
      </c>
      <c r="H224" s="29"/>
      <c r="I224" s="10"/>
    </row>
    <row r="225" spans="1:9" x14ac:dyDescent="0.55000000000000004">
      <c r="A225" s="3" t="s">
        <v>11</v>
      </c>
      <c r="B225" s="3">
        <v>2038</v>
      </c>
      <c r="C225" s="30">
        <v>3619.7172983242972</v>
      </c>
      <c r="D225" s="39"/>
      <c r="E225" s="30">
        <v>1036.3436858678228</v>
      </c>
      <c r="F225" s="39"/>
      <c r="G225" s="29">
        <v>1025</v>
      </c>
      <c r="H225" s="29"/>
      <c r="I225" s="10"/>
    </row>
    <row r="226" spans="1:9" x14ac:dyDescent="0.55000000000000004">
      <c r="A226" s="3" t="s">
        <v>12</v>
      </c>
      <c r="B226" s="3">
        <v>2038</v>
      </c>
      <c r="C226" s="30">
        <v>3617.5167238690847</v>
      </c>
      <c r="D226" s="39"/>
      <c r="E226" s="30">
        <v>1035.6071166235536</v>
      </c>
      <c r="F226" s="39"/>
      <c r="G226" s="29">
        <v>1025</v>
      </c>
      <c r="H226" s="29"/>
      <c r="I226" s="10"/>
    </row>
    <row r="227" spans="1:9" x14ac:dyDescent="0.55000000000000004">
      <c r="A227" s="3" t="s">
        <v>13</v>
      </c>
      <c r="B227" s="3">
        <v>2038</v>
      </c>
      <c r="C227" s="30">
        <v>3612.6295156206907</v>
      </c>
      <c r="D227" s="39"/>
      <c r="E227" s="30">
        <v>1037.1288505710497</v>
      </c>
      <c r="F227" s="39"/>
      <c r="G227" s="29">
        <v>1025</v>
      </c>
      <c r="H227" s="29"/>
      <c r="I227" s="10"/>
    </row>
    <row r="228" spans="1:9" x14ac:dyDescent="0.55000000000000004">
      <c r="A228" s="3" t="s">
        <v>14</v>
      </c>
      <c r="B228" s="3">
        <v>2038</v>
      </c>
      <c r="C228" s="30">
        <v>3608.4771000850096</v>
      </c>
      <c r="D228" s="39"/>
      <c r="E228" s="30">
        <v>1036.056635590134</v>
      </c>
      <c r="F228" s="39"/>
      <c r="G228" s="29">
        <v>1025</v>
      </c>
      <c r="H228" s="29"/>
      <c r="I228" s="10"/>
    </row>
    <row r="229" spans="1:9" x14ac:dyDescent="0.55000000000000004">
      <c r="A229" s="3" t="s">
        <v>15</v>
      </c>
      <c r="B229" s="3">
        <v>2038</v>
      </c>
      <c r="C229" s="30">
        <v>3605.2809081329215</v>
      </c>
      <c r="D229" s="39"/>
      <c r="E229" s="30">
        <v>1038.2419774455748</v>
      </c>
      <c r="F229" s="39"/>
      <c r="G229" s="29">
        <v>1025</v>
      </c>
      <c r="H229" s="29"/>
      <c r="I229" s="10"/>
    </row>
    <row r="230" spans="1:9" x14ac:dyDescent="0.55000000000000004">
      <c r="A230" s="3" t="s">
        <v>16</v>
      </c>
      <c r="B230" s="3">
        <v>2038</v>
      </c>
      <c r="C230" s="30">
        <v>3602.793362789088</v>
      </c>
      <c r="D230" s="39"/>
      <c r="E230" s="30">
        <v>1037.9442741156834</v>
      </c>
      <c r="F230" s="39"/>
      <c r="G230" s="29">
        <v>1025</v>
      </c>
      <c r="H230" s="29"/>
      <c r="I230" s="10"/>
    </row>
    <row r="231" spans="1:9" x14ac:dyDescent="0.55000000000000004">
      <c r="A231" s="3" t="s">
        <v>17</v>
      </c>
      <c r="B231" s="3">
        <v>2038</v>
      </c>
      <c r="C231" s="30">
        <v>3599.1231383110162</v>
      </c>
      <c r="D231" s="39"/>
      <c r="E231" s="30">
        <v>1039.9882734379573</v>
      </c>
      <c r="F231" s="39"/>
      <c r="G231" s="29">
        <v>1025</v>
      </c>
      <c r="H231" s="29"/>
      <c r="I231" s="10"/>
    </row>
    <row r="232" spans="1:9" x14ac:dyDescent="0.55000000000000004">
      <c r="A232" s="3" t="s">
        <v>6</v>
      </c>
      <c r="B232" s="3">
        <v>2039</v>
      </c>
      <c r="C232" s="30">
        <v>3593.8769241338641</v>
      </c>
      <c r="D232" s="39"/>
      <c r="E232" s="30">
        <v>1043.6478236587977</v>
      </c>
      <c r="F232" s="39"/>
      <c r="G232" s="29">
        <v>1025</v>
      </c>
      <c r="H232" s="29"/>
      <c r="I232" s="10"/>
    </row>
    <row r="233" spans="1:9" x14ac:dyDescent="0.55000000000000004">
      <c r="A233" s="3" t="s">
        <v>7</v>
      </c>
      <c r="B233" s="3">
        <v>2039</v>
      </c>
      <c r="C233" s="30">
        <v>3589.5409513331174</v>
      </c>
      <c r="D233" s="39"/>
      <c r="E233" s="30">
        <v>1044.9279227317706</v>
      </c>
      <c r="F233" s="39"/>
      <c r="G233" s="29">
        <v>1025</v>
      </c>
      <c r="H233" s="29"/>
      <c r="I233" s="10"/>
    </row>
    <row r="234" spans="1:9" x14ac:dyDescent="0.55000000000000004">
      <c r="A234" s="3" t="s">
        <v>8</v>
      </c>
      <c r="B234" s="3">
        <v>2039</v>
      </c>
      <c r="C234" s="30">
        <v>3586.3347139413036</v>
      </c>
      <c r="D234" s="39"/>
      <c r="E234" s="30">
        <v>1046.7742853544325</v>
      </c>
      <c r="F234" s="39"/>
      <c r="G234" s="29">
        <v>1025</v>
      </c>
      <c r="H234" s="29"/>
      <c r="I234" s="10"/>
    </row>
    <row r="235" spans="1:9" x14ac:dyDescent="0.55000000000000004">
      <c r="A235" s="3" t="s">
        <v>9</v>
      </c>
      <c r="B235" s="3">
        <v>2039</v>
      </c>
      <c r="C235" s="30">
        <v>3586.9279482822067</v>
      </c>
      <c r="D235" s="39"/>
      <c r="E235" s="30">
        <v>1045.3825754999482</v>
      </c>
      <c r="F235" s="39"/>
      <c r="G235" s="29">
        <v>1025</v>
      </c>
      <c r="H235" s="29"/>
      <c r="I235" s="10"/>
    </row>
    <row r="236" spans="1:9" x14ac:dyDescent="0.55000000000000004">
      <c r="A236" s="3" t="s">
        <v>10</v>
      </c>
      <c r="B236" s="3">
        <v>2039</v>
      </c>
      <c r="C236" s="30">
        <v>3604.480889461272</v>
      </c>
      <c r="D236" s="39"/>
      <c r="E236" s="30">
        <v>1045.4848724957305</v>
      </c>
      <c r="F236" s="39"/>
      <c r="G236" s="29">
        <v>1025</v>
      </c>
      <c r="H236" s="29"/>
      <c r="I236" s="10"/>
    </row>
    <row r="237" spans="1:9" x14ac:dyDescent="0.55000000000000004">
      <c r="A237" s="3" t="s">
        <v>11</v>
      </c>
      <c r="B237" s="3">
        <v>2039</v>
      </c>
      <c r="C237" s="30">
        <v>3623.5387230934471</v>
      </c>
      <c r="D237" s="39"/>
      <c r="E237" s="30">
        <v>1045.2693127022897</v>
      </c>
      <c r="F237" s="39"/>
      <c r="G237" s="29">
        <v>1025</v>
      </c>
      <c r="H237" s="29"/>
      <c r="I237" s="10"/>
    </row>
    <row r="238" spans="1:9" x14ac:dyDescent="0.55000000000000004">
      <c r="A238" s="3" t="s">
        <v>12</v>
      </c>
      <c r="B238" s="3">
        <v>2039</v>
      </c>
      <c r="C238" s="30">
        <v>3629.8896433739565</v>
      </c>
      <c r="D238" s="39"/>
      <c r="E238" s="30">
        <v>1046.1569217458336</v>
      </c>
      <c r="F238" s="39"/>
      <c r="G238" s="29">
        <v>1025</v>
      </c>
      <c r="H238" s="29"/>
      <c r="I238" s="10"/>
    </row>
    <row r="239" spans="1:9" x14ac:dyDescent="0.55000000000000004">
      <c r="A239" s="3" t="s">
        <v>13</v>
      </c>
      <c r="B239" s="3">
        <v>2039</v>
      </c>
      <c r="C239" s="30">
        <v>3625.7164728502544</v>
      </c>
      <c r="D239" s="39"/>
      <c r="E239" s="30">
        <v>1047.0865725134056</v>
      </c>
      <c r="F239" s="39"/>
      <c r="G239" s="29">
        <v>1025</v>
      </c>
      <c r="H239" s="29"/>
      <c r="I239" s="10"/>
    </row>
    <row r="240" spans="1:9" x14ac:dyDescent="0.55000000000000004">
      <c r="A240" s="3" t="s">
        <v>14</v>
      </c>
      <c r="B240" s="3">
        <v>2039</v>
      </c>
      <c r="C240" s="30">
        <v>3622.1137481426254</v>
      </c>
      <c r="D240" s="39"/>
      <c r="E240" s="30">
        <v>1045.6516078079908</v>
      </c>
      <c r="F240" s="39"/>
      <c r="G240" s="29">
        <v>1025</v>
      </c>
      <c r="H240" s="29"/>
      <c r="I240" s="10"/>
    </row>
    <row r="241" spans="1:9" x14ac:dyDescent="0.55000000000000004">
      <c r="A241" s="3" t="s">
        <v>15</v>
      </c>
      <c r="B241" s="3">
        <v>2039</v>
      </c>
      <c r="C241" s="30">
        <v>3620.5494161771271</v>
      </c>
      <c r="D241" s="39"/>
      <c r="E241" s="30">
        <v>1046.6910978325541</v>
      </c>
      <c r="F241" s="39"/>
      <c r="G241" s="29">
        <v>1025</v>
      </c>
      <c r="H241" s="29"/>
      <c r="I241" s="10"/>
    </row>
    <row r="242" spans="1:9" x14ac:dyDescent="0.55000000000000004">
      <c r="A242" s="3" t="s">
        <v>16</v>
      </c>
      <c r="B242" s="3">
        <v>2039</v>
      </c>
      <c r="C242" s="30">
        <v>3618.5919006313034</v>
      </c>
      <c r="D242" s="39"/>
      <c r="E242" s="30">
        <v>1047.4021927108665</v>
      </c>
      <c r="F242" s="39"/>
      <c r="G242" s="29">
        <v>1025</v>
      </c>
      <c r="H242" s="29"/>
      <c r="I242" s="10"/>
    </row>
    <row r="243" spans="1:9" x14ac:dyDescent="0.55000000000000004">
      <c r="A243" s="3" t="s">
        <v>17</v>
      </c>
      <c r="B243" s="3">
        <v>2039</v>
      </c>
      <c r="C243" s="30">
        <v>3615.5571946049922</v>
      </c>
      <c r="D243" s="39"/>
      <c r="E243" s="30">
        <v>1049.2193647507972</v>
      </c>
      <c r="F243" s="39"/>
      <c r="G243" s="29">
        <v>1025</v>
      </c>
      <c r="H243" s="29"/>
      <c r="I243" s="10"/>
    </row>
    <row r="244" spans="1:9" x14ac:dyDescent="0.55000000000000004">
      <c r="A244" s="3" t="s">
        <v>6</v>
      </c>
      <c r="B244" s="3">
        <v>2040</v>
      </c>
      <c r="C244" s="30">
        <v>3611.5472632458677</v>
      </c>
      <c r="D244" s="39"/>
      <c r="E244" s="30">
        <v>1051.3588556113675</v>
      </c>
      <c r="F244" s="39"/>
      <c r="G244" s="29">
        <v>1025</v>
      </c>
      <c r="H244" s="29"/>
      <c r="I244" s="10"/>
    </row>
    <row r="245" spans="1:9" x14ac:dyDescent="0.55000000000000004">
      <c r="A245" s="3" t="s">
        <v>7</v>
      </c>
      <c r="B245" s="3">
        <v>2040</v>
      </c>
      <c r="C245" s="30">
        <v>3608.362084400705</v>
      </c>
      <c r="D245" s="39"/>
      <c r="E245" s="30">
        <v>1052.5834109243419</v>
      </c>
      <c r="F245" s="39"/>
      <c r="G245" s="29">
        <v>1025</v>
      </c>
      <c r="H245" s="29"/>
      <c r="I245" s="10"/>
    </row>
    <row r="246" spans="1:9" x14ac:dyDescent="0.55000000000000004">
      <c r="A246" s="3" t="s">
        <v>8</v>
      </c>
      <c r="B246" s="3">
        <v>2040</v>
      </c>
      <c r="C246" s="30">
        <v>3605.0471894855627</v>
      </c>
      <c r="D246" s="39"/>
      <c r="E246" s="30">
        <v>1052.2476260049127</v>
      </c>
      <c r="F246" s="39"/>
      <c r="G246" s="29">
        <v>1025</v>
      </c>
      <c r="H246" s="29"/>
      <c r="I246" s="10"/>
    </row>
    <row r="247" spans="1:9" x14ac:dyDescent="0.55000000000000004">
      <c r="A247" s="3" t="s">
        <v>9</v>
      </c>
      <c r="B247" s="3">
        <v>2040</v>
      </c>
      <c r="C247" s="30">
        <v>3603.8950497811284</v>
      </c>
      <c r="D247" s="39"/>
      <c r="E247" s="30">
        <v>1048.6844986839337</v>
      </c>
      <c r="F247" s="39"/>
      <c r="G247" s="29">
        <v>1025</v>
      </c>
      <c r="H247" s="29"/>
      <c r="I247" s="10"/>
    </row>
    <row r="248" spans="1:9" x14ac:dyDescent="0.55000000000000004">
      <c r="A248" s="3" t="s">
        <v>10</v>
      </c>
      <c r="B248" s="3">
        <v>2040</v>
      </c>
      <c r="C248" s="30">
        <v>3605.5762410062848</v>
      </c>
      <c r="D248" s="39"/>
      <c r="E248" s="30">
        <v>1047.244986859748</v>
      </c>
      <c r="F248" s="39"/>
      <c r="G248" s="29">
        <v>1025</v>
      </c>
      <c r="H248" s="29"/>
      <c r="I248" s="10"/>
    </row>
    <row r="249" spans="1:9" x14ac:dyDescent="0.55000000000000004">
      <c r="A249" s="3" t="s">
        <v>11</v>
      </c>
      <c r="B249" s="3">
        <v>2040</v>
      </c>
      <c r="C249" s="30">
        <v>3612.582711841892</v>
      </c>
      <c r="D249" s="39"/>
      <c r="E249" s="30">
        <v>1046.6817725680546</v>
      </c>
      <c r="F249" s="39"/>
      <c r="G249" s="29">
        <v>1025</v>
      </c>
      <c r="H249" s="29"/>
      <c r="I249" s="10"/>
    </row>
    <row r="250" spans="1:9" x14ac:dyDescent="0.55000000000000004">
      <c r="A250" s="3" t="s">
        <v>12</v>
      </c>
      <c r="B250" s="3">
        <v>2040</v>
      </c>
      <c r="C250" s="30">
        <v>3611.7820137473959</v>
      </c>
      <c r="D250" s="39"/>
      <c r="E250" s="30">
        <v>1048.4192200975601</v>
      </c>
      <c r="F250" s="39"/>
      <c r="G250" s="29">
        <v>1025</v>
      </c>
      <c r="H250" s="29"/>
      <c r="I250" s="10"/>
    </row>
    <row r="251" spans="1:9" x14ac:dyDescent="0.55000000000000004">
      <c r="A251" s="3" t="s">
        <v>13</v>
      </c>
      <c r="B251" s="3">
        <v>2040</v>
      </c>
      <c r="C251" s="30">
        <v>3606.2898851297123</v>
      </c>
      <c r="D251" s="39"/>
      <c r="E251" s="30">
        <v>1048.6211702605437</v>
      </c>
      <c r="F251" s="39"/>
      <c r="G251" s="29">
        <v>1025</v>
      </c>
      <c r="H251" s="29"/>
      <c r="I251" s="10"/>
    </row>
    <row r="252" spans="1:9" x14ac:dyDescent="0.55000000000000004">
      <c r="A252" s="3" t="s">
        <v>14</v>
      </c>
      <c r="B252" s="3">
        <v>2040</v>
      </c>
      <c r="C252" s="30">
        <v>3602.6598089953795</v>
      </c>
      <c r="D252" s="39"/>
      <c r="E252" s="30">
        <v>1047.8667784187928</v>
      </c>
      <c r="F252" s="39"/>
      <c r="G252" s="29">
        <v>1025</v>
      </c>
      <c r="H252" s="29"/>
      <c r="I252" s="10"/>
    </row>
    <row r="253" spans="1:9" x14ac:dyDescent="0.55000000000000004">
      <c r="A253" s="3" t="s">
        <v>15</v>
      </c>
      <c r="B253" s="3">
        <v>2040</v>
      </c>
      <c r="C253" s="30">
        <v>3600.1746378640059</v>
      </c>
      <c r="D253" s="39"/>
      <c r="E253" s="30">
        <v>1049.8290263365589</v>
      </c>
      <c r="F253" s="39"/>
      <c r="G253" s="29">
        <v>1025</v>
      </c>
      <c r="H253" s="29"/>
      <c r="I253" s="10"/>
    </row>
    <row r="254" spans="1:9" x14ac:dyDescent="0.55000000000000004">
      <c r="A254" s="3" t="s">
        <v>16</v>
      </c>
      <c r="B254" s="3">
        <v>2040</v>
      </c>
      <c r="C254" s="30">
        <v>3597.5747285788461</v>
      </c>
      <c r="D254" s="39"/>
      <c r="E254" s="30">
        <v>1049.5243754431126</v>
      </c>
      <c r="F254" s="39"/>
      <c r="G254" s="29">
        <v>1025</v>
      </c>
      <c r="H254" s="29"/>
      <c r="I254" s="10"/>
    </row>
    <row r="255" spans="1:9" x14ac:dyDescent="0.55000000000000004">
      <c r="A255" s="3" t="s">
        <v>17</v>
      </c>
      <c r="B255" s="3">
        <v>2040</v>
      </c>
      <c r="C255" s="30">
        <v>3595.0683569877865</v>
      </c>
      <c r="D255" s="39"/>
      <c r="E255" s="30">
        <v>1050.9687486174084</v>
      </c>
      <c r="F255" s="39"/>
      <c r="G255" s="29">
        <v>1025</v>
      </c>
      <c r="H255" s="29"/>
      <c r="I255" s="10"/>
    </row>
    <row r="256" spans="1:9" x14ac:dyDescent="0.55000000000000004">
      <c r="A256" s="3" t="s">
        <v>6</v>
      </c>
      <c r="B256" s="3">
        <v>2041</v>
      </c>
      <c r="C256" s="30">
        <v>3590.2558533295073</v>
      </c>
      <c r="D256" s="39"/>
      <c r="E256" s="30">
        <v>1053.445342289863</v>
      </c>
      <c r="F256" s="39"/>
      <c r="G256" s="29">
        <v>1025</v>
      </c>
      <c r="H256" s="29"/>
      <c r="I256" s="10"/>
    </row>
    <row r="257" spans="1:9" x14ac:dyDescent="0.55000000000000004">
      <c r="A257" s="3" t="s">
        <v>7</v>
      </c>
      <c r="B257" s="3">
        <v>2041</v>
      </c>
      <c r="C257" s="30">
        <v>3586.4254349436715</v>
      </c>
      <c r="D257" s="39"/>
      <c r="E257" s="30">
        <v>1053.8582228230655</v>
      </c>
      <c r="F257" s="39"/>
      <c r="G257" s="29">
        <v>1025</v>
      </c>
      <c r="H257" s="29"/>
      <c r="I257" s="10"/>
    </row>
    <row r="258" spans="1:9" x14ac:dyDescent="0.55000000000000004">
      <c r="A258" s="3" t="s">
        <v>8</v>
      </c>
      <c r="B258" s="3">
        <v>2041</v>
      </c>
      <c r="C258" s="30">
        <v>3582.8236723495702</v>
      </c>
      <c r="D258" s="39"/>
      <c r="E258" s="30">
        <v>1051.8196390801045</v>
      </c>
      <c r="F258" s="39"/>
      <c r="G258" s="29">
        <v>1025</v>
      </c>
      <c r="H258" s="29"/>
      <c r="I258" s="10"/>
    </row>
    <row r="259" spans="1:9" x14ac:dyDescent="0.55000000000000004">
      <c r="A259" s="3" t="s">
        <v>9</v>
      </c>
      <c r="B259" s="3">
        <v>2041</v>
      </c>
      <c r="C259" s="30">
        <v>3580.5550632465311</v>
      </c>
      <c r="D259" s="39"/>
      <c r="E259" s="30">
        <v>1049.4884801644755</v>
      </c>
      <c r="F259" s="39"/>
      <c r="G259" s="29">
        <v>1025</v>
      </c>
      <c r="H259" s="29"/>
      <c r="I259" s="10"/>
    </row>
    <row r="260" spans="1:9" x14ac:dyDescent="0.55000000000000004">
      <c r="A260" s="3" t="s">
        <v>10</v>
      </c>
      <c r="B260" s="3">
        <v>2041</v>
      </c>
      <c r="C260" s="30">
        <v>3583.6576848496738</v>
      </c>
      <c r="D260" s="39"/>
      <c r="E260" s="30">
        <v>1045.8036122928277</v>
      </c>
      <c r="F260" s="39"/>
      <c r="G260" s="29">
        <v>1025</v>
      </c>
      <c r="H260" s="29"/>
      <c r="I260" s="10"/>
    </row>
    <row r="261" spans="1:9" x14ac:dyDescent="0.55000000000000004">
      <c r="A261" s="3" t="s">
        <v>11</v>
      </c>
      <c r="B261" s="3">
        <v>2041</v>
      </c>
      <c r="C261" s="30">
        <v>3590.5873485533925</v>
      </c>
      <c r="D261" s="39"/>
      <c r="E261" s="30">
        <v>1044.2957182100133</v>
      </c>
      <c r="F261" s="39"/>
      <c r="G261" s="29">
        <v>1025</v>
      </c>
      <c r="H261" s="29"/>
      <c r="I261" s="10"/>
    </row>
    <row r="262" spans="1:9" x14ac:dyDescent="0.55000000000000004">
      <c r="A262" s="3" t="s">
        <v>12</v>
      </c>
      <c r="B262" s="3">
        <v>2041</v>
      </c>
      <c r="C262" s="30">
        <v>3591.5011641692745</v>
      </c>
      <c r="D262" s="39"/>
      <c r="E262" s="30">
        <v>1044.5982563657631</v>
      </c>
      <c r="F262" s="39"/>
      <c r="G262" s="29">
        <v>1025</v>
      </c>
      <c r="H262" s="29"/>
      <c r="I262" s="10"/>
    </row>
    <row r="263" spans="1:9" x14ac:dyDescent="0.55000000000000004">
      <c r="A263" s="3" t="s">
        <v>13</v>
      </c>
      <c r="B263" s="3">
        <v>2041</v>
      </c>
      <c r="C263" s="30">
        <v>3587.3691113590917</v>
      </c>
      <c r="D263" s="39"/>
      <c r="E263" s="30">
        <v>1046.9044837061506</v>
      </c>
      <c r="F263" s="39"/>
      <c r="G263" s="29">
        <v>1025</v>
      </c>
      <c r="H263" s="29"/>
      <c r="I263" s="10"/>
    </row>
    <row r="264" spans="1:9" x14ac:dyDescent="0.55000000000000004">
      <c r="A264" s="3" t="s">
        <v>14</v>
      </c>
      <c r="B264" s="3">
        <v>2041</v>
      </c>
      <c r="C264" s="30">
        <v>3584.3602574353326</v>
      </c>
      <c r="D264" s="39"/>
      <c r="E264" s="30">
        <v>1047.8156309612525</v>
      </c>
      <c r="F264" s="39"/>
      <c r="G264" s="29">
        <v>1025</v>
      </c>
      <c r="H264" s="29"/>
      <c r="I264" s="10"/>
    </row>
    <row r="265" spans="1:9" x14ac:dyDescent="0.55000000000000004">
      <c r="A265" s="3" t="s">
        <v>15</v>
      </c>
      <c r="B265" s="3">
        <v>2041</v>
      </c>
      <c r="C265" s="30">
        <v>3581.5541367151754</v>
      </c>
      <c r="D265" s="39"/>
      <c r="E265" s="30">
        <v>1049.272996335076</v>
      </c>
      <c r="F265" s="39"/>
      <c r="G265" s="29">
        <v>1025</v>
      </c>
      <c r="H265" s="29"/>
      <c r="I265" s="10"/>
    </row>
    <row r="266" spans="1:9" x14ac:dyDescent="0.55000000000000004">
      <c r="A266" s="3" t="s">
        <v>16</v>
      </c>
      <c r="B266" s="3">
        <v>2041</v>
      </c>
      <c r="C266" s="30">
        <v>3579.4068259452838</v>
      </c>
      <c r="D266" s="39"/>
      <c r="E266" s="30">
        <v>1050.0132661204175</v>
      </c>
      <c r="F266" s="39"/>
      <c r="G266" s="29">
        <v>1025</v>
      </c>
      <c r="H266" s="29"/>
      <c r="I266" s="10"/>
    </row>
    <row r="267" spans="1:9" x14ac:dyDescent="0.55000000000000004">
      <c r="A267" s="3" t="s">
        <v>17</v>
      </c>
      <c r="B267" s="3">
        <v>2041</v>
      </c>
      <c r="C267" s="30">
        <v>3575.8643428913992</v>
      </c>
      <c r="D267" s="39"/>
      <c r="E267" s="30">
        <v>1051.4212946014015</v>
      </c>
      <c r="F267" s="39"/>
      <c r="G267" s="29">
        <v>1025</v>
      </c>
      <c r="H267" s="29"/>
      <c r="I267" s="10"/>
    </row>
    <row r="268" spans="1:9" x14ac:dyDescent="0.55000000000000004">
      <c r="A268" s="3" t="s">
        <v>6</v>
      </c>
      <c r="B268" s="3">
        <v>2042</v>
      </c>
      <c r="C268" s="30">
        <v>3572.1964121455239</v>
      </c>
      <c r="D268" s="39"/>
      <c r="E268" s="30">
        <v>1055.8788925396066</v>
      </c>
      <c r="F268" s="39"/>
      <c r="G268" s="29">
        <v>1025</v>
      </c>
      <c r="H268" s="29"/>
      <c r="I268" s="10"/>
    </row>
    <row r="269" spans="1:9" x14ac:dyDescent="0.55000000000000004">
      <c r="A269" s="3" t="s">
        <v>7</v>
      </c>
      <c r="B269" s="3">
        <v>2042</v>
      </c>
      <c r="C269" s="30">
        <v>3568.5916892823175</v>
      </c>
      <c r="D269" s="39"/>
      <c r="E269" s="30">
        <v>1056.5617017666677</v>
      </c>
      <c r="F269" s="39"/>
      <c r="G269" s="29">
        <v>1025</v>
      </c>
      <c r="H269" s="29"/>
      <c r="I269" s="10"/>
    </row>
    <row r="270" spans="1:9" x14ac:dyDescent="0.55000000000000004">
      <c r="A270" s="3" t="s">
        <v>8</v>
      </c>
      <c r="B270" s="3">
        <v>2042</v>
      </c>
      <c r="C270" s="30">
        <v>3564.5752032224123</v>
      </c>
      <c r="D270" s="39"/>
      <c r="E270" s="30">
        <v>1057.6948748001316</v>
      </c>
      <c r="F270" s="39"/>
      <c r="G270" s="29">
        <v>1025</v>
      </c>
      <c r="H270" s="29"/>
      <c r="I270" s="10"/>
    </row>
    <row r="271" spans="1:9" x14ac:dyDescent="0.55000000000000004">
      <c r="A271" s="3" t="s">
        <v>9</v>
      </c>
      <c r="B271" s="3">
        <v>2042</v>
      </c>
      <c r="C271" s="30">
        <v>3576.1834156149675</v>
      </c>
      <c r="D271" s="39"/>
      <c r="E271" s="30">
        <v>1056.4171673804933</v>
      </c>
      <c r="F271" s="39"/>
      <c r="G271" s="29">
        <v>1025</v>
      </c>
      <c r="H271" s="29"/>
      <c r="I271" s="10"/>
    </row>
    <row r="272" spans="1:9" x14ac:dyDescent="0.55000000000000004">
      <c r="A272" s="3" t="s">
        <v>10</v>
      </c>
      <c r="B272" s="3">
        <v>2042</v>
      </c>
      <c r="C272" s="30">
        <v>3608.4281935891709</v>
      </c>
      <c r="D272" s="39"/>
      <c r="E272" s="30">
        <v>1057.4194268991484</v>
      </c>
      <c r="F272" s="39"/>
      <c r="G272" s="29">
        <v>1025</v>
      </c>
      <c r="H272" s="29"/>
      <c r="I272" s="10"/>
    </row>
    <row r="273" spans="1:9" x14ac:dyDescent="0.55000000000000004">
      <c r="A273" s="3" t="s">
        <v>11</v>
      </c>
      <c r="B273" s="3">
        <v>2042</v>
      </c>
      <c r="C273" s="30">
        <v>3637.0574900376487</v>
      </c>
      <c r="D273" s="39"/>
      <c r="E273" s="30">
        <v>1057.2462522196674</v>
      </c>
      <c r="F273" s="39"/>
      <c r="G273" s="29">
        <v>1025</v>
      </c>
      <c r="H273" s="29"/>
      <c r="I273" s="10"/>
    </row>
    <row r="274" spans="1:9" x14ac:dyDescent="0.55000000000000004">
      <c r="A274" s="3" t="s">
        <v>12</v>
      </c>
      <c r="B274" s="3">
        <v>2042</v>
      </c>
      <c r="C274" s="30">
        <v>3640.2002327432692</v>
      </c>
      <c r="D274" s="39"/>
      <c r="E274" s="30">
        <v>1058.4905162944603</v>
      </c>
      <c r="F274" s="39"/>
      <c r="G274" s="29">
        <v>1025</v>
      </c>
      <c r="H274" s="29"/>
      <c r="I274" s="10"/>
    </row>
    <row r="275" spans="1:9" x14ac:dyDescent="0.55000000000000004">
      <c r="A275" s="3" t="s">
        <v>13</v>
      </c>
      <c r="B275" s="3">
        <v>2042</v>
      </c>
      <c r="C275" s="30">
        <v>3638.0606037726843</v>
      </c>
      <c r="D275" s="39"/>
      <c r="E275" s="30">
        <v>1058.0763930721225</v>
      </c>
      <c r="F275" s="39"/>
      <c r="G275" s="29">
        <v>1025</v>
      </c>
      <c r="H275" s="29"/>
      <c r="I275" s="10"/>
    </row>
    <row r="276" spans="1:9" x14ac:dyDescent="0.55000000000000004">
      <c r="A276" s="3" t="s">
        <v>14</v>
      </c>
      <c r="B276" s="3">
        <v>2042</v>
      </c>
      <c r="C276" s="30">
        <v>3636.3836100279714</v>
      </c>
      <c r="D276" s="39"/>
      <c r="E276" s="30">
        <v>1057.8770743779928</v>
      </c>
      <c r="F276" s="39"/>
      <c r="G276" s="29">
        <v>1025</v>
      </c>
      <c r="H276" s="29"/>
      <c r="I276" s="10"/>
    </row>
    <row r="277" spans="1:9" x14ac:dyDescent="0.55000000000000004">
      <c r="A277" s="3" t="s">
        <v>15</v>
      </c>
      <c r="B277" s="3">
        <v>2042</v>
      </c>
      <c r="C277" s="30">
        <v>3634.1796395039873</v>
      </c>
      <c r="D277" s="39"/>
      <c r="E277" s="30">
        <v>1059.7116261822973</v>
      </c>
      <c r="F277" s="39"/>
      <c r="G277" s="29">
        <v>1025</v>
      </c>
      <c r="H277" s="29"/>
      <c r="I277" s="10"/>
    </row>
    <row r="278" spans="1:9" x14ac:dyDescent="0.55000000000000004">
      <c r="A278" s="3" t="s">
        <v>16</v>
      </c>
      <c r="B278" s="3">
        <v>2042</v>
      </c>
      <c r="C278" s="30">
        <v>3632.1030217154184</v>
      </c>
      <c r="D278" s="39"/>
      <c r="E278" s="30">
        <v>1059.4558927951311</v>
      </c>
      <c r="F278" s="39"/>
      <c r="G278" s="29">
        <v>1025</v>
      </c>
      <c r="H278" s="29"/>
      <c r="I278" s="10"/>
    </row>
    <row r="279" spans="1:9" x14ac:dyDescent="0.55000000000000004">
      <c r="A279" s="3" t="s">
        <v>17</v>
      </c>
      <c r="B279" s="3">
        <v>2042</v>
      </c>
      <c r="C279" s="30">
        <v>3629.1684088293332</v>
      </c>
      <c r="D279" s="39"/>
      <c r="E279" s="30">
        <v>1061.0594052529418</v>
      </c>
      <c r="F279" s="39"/>
      <c r="G279" s="29">
        <v>1025</v>
      </c>
      <c r="H279" s="29"/>
      <c r="I279" s="10"/>
    </row>
    <row r="280" spans="1:9" x14ac:dyDescent="0.55000000000000004">
      <c r="A280" s="3" t="s">
        <v>6</v>
      </c>
      <c r="B280" s="3">
        <v>2043</v>
      </c>
      <c r="C280" s="30">
        <v>3625.3471289344734</v>
      </c>
      <c r="D280" s="39"/>
      <c r="E280" s="30">
        <v>1064.1104646406529</v>
      </c>
      <c r="F280" s="39"/>
      <c r="G280" s="29">
        <v>1025</v>
      </c>
      <c r="H280" s="29"/>
      <c r="I280" s="10"/>
    </row>
    <row r="281" spans="1:9" x14ac:dyDescent="0.55000000000000004">
      <c r="A281" s="3" t="s">
        <v>7</v>
      </c>
      <c r="B281" s="3">
        <v>2043</v>
      </c>
      <c r="C281" s="30">
        <v>3621.7021428515254</v>
      </c>
      <c r="D281" s="39"/>
      <c r="E281" s="30">
        <v>1065.3525578092824</v>
      </c>
      <c r="F281" s="39"/>
      <c r="G281" s="29">
        <v>1025</v>
      </c>
      <c r="H281" s="29"/>
      <c r="I281" s="10"/>
    </row>
    <row r="282" spans="1:9" x14ac:dyDescent="0.55000000000000004">
      <c r="A282" s="3" t="s">
        <v>8</v>
      </c>
      <c r="B282" s="3">
        <v>2043</v>
      </c>
      <c r="C282" s="30">
        <v>3617.7703957718227</v>
      </c>
      <c r="D282" s="39"/>
      <c r="E282" s="30">
        <v>1065.5010714638665</v>
      </c>
      <c r="F282" s="39"/>
      <c r="G282" s="29">
        <v>1025</v>
      </c>
      <c r="H282" s="29"/>
      <c r="I282" s="10"/>
    </row>
    <row r="283" spans="1:9" x14ac:dyDescent="0.55000000000000004">
      <c r="A283" s="3" t="s">
        <v>9</v>
      </c>
      <c r="B283" s="3">
        <v>2043</v>
      </c>
      <c r="C283" s="30">
        <v>3613.6187292653622</v>
      </c>
      <c r="D283" s="39"/>
      <c r="E283" s="30">
        <v>1062.6358315785817</v>
      </c>
      <c r="F283" s="39"/>
      <c r="G283" s="29">
        <v>1025</v>
      </c>
      <c r="H283" s="29"/>
      <c r="I283" s="10"/>
    </row>
    <row r="284" spans="1:9" x14ac:dyDescent="0.55000000000000004">
      <c r="A284" s="3" t="s">
        <v>10</v>
      </c>
      <c r="B284" s="3">
        <v>2043</v>
      </c>
      <c r="C284" s="30">
        <v>3611.9297914816161</v>
      </c>
      <c r="D284" s="39"/>
      <c r="E284" s="30">
        <v>1059.1289330275101</v>
      </c>
      <c r="F284" s="39"/>
      <c r="G284" s="29">
        <v>1025</v>
      </c>
      <c r="H284" s="29"/>
      <c r="I284" s="10"/>
    </row>
    <row r="285" spans="1:9" x14ac:dyDescent="0.55000000000000004">
      <c r="A285" s="3" t="s">
        <v>11</v>
      </c>
      <c r="B285" s="3">
        <v>2043</v>
      </c>
      <c r="C285" s="30">
        <v>3620.2828177920956</v>
      </c>
      <c r="D285" s="39"/>
      <c r="E285" s="30">
        <v>1058.6237839073933</v>
      </c>
      <c r="F285" s="39"/>
      <c r="G285" s="29">
        <v>1025</v>
      </c>
      <c r="H285" s="29"/>
      <c r="I285" s="10"/>
    </row>
    <row r="286" spans="1:9" x14ac:dyDescent="0.55000000000000004">
      <c r="A286" s="3" t="s">
        <v>12</v>
      </c>
      <c r="B286" s="3">
        <v>2043</v>
      </c>
      <c r="C286" s="30">
        <v>3617.0179371600116</v>
      </c>
      <c r="D286" s="39"/>
      <c r="E286" s="30">
        <v>1059.8912029295632</v>
      </c>
      <c r="F286" s="39"/>
      <c r="G286" s="29">
        <v>1025</v>
      </c>
      <c r="H286" s="29"/>
      <c r="I286" s="10"/>
    </row>
    <row r="287" spans="1:9" x14ac:dyDescent="0.55000000000000004">
      <c r="A287" s="3" t="s">
        <v>13</v>
      </c>
      <c r="B287" s="3">
        <v>2043</v>
      </c>
      <c r="C287" s="30">
        <v>3612.6019300954554</v>
      </c>
      <c r="D287" s="39"/>
      <c r="E287" s="30">
        <v>1060.7868994190462</v>
      </c>
      <c r="F287" s="39"/>
      <c r="G287" s="29">
        <v>1025</v>
      </c>
      <c r="H287" s="29"/>
      <c r="I287" s="10"/>
    </row>
    <row r="288" spans="1:9" x14ac:dyDescent="0.55000000000000004">
      <c r="A288" s="3" t="s">
        <v>14</v>
      </c>
      <c r="B288" s="3">
        <v>2043</v>
      </c>
      <c r="C288" s="30">
        <v>3609.0782592583291</v>
      </c>
      <c r="D288" s="39"/>
      <c r="E288" s="30">
        <v>1061.3623217236329</v>
      </c>
      <c r="F288" s="39"/>
      <c r="G288" s="29">
        <v>1025</v>
      </c>
      <c r="H288" s="29"/>
      <c r="I288" s="10"/>
    </row>
    <row r="289" spans="1:9" x14ac:dyDescent="0.55000000000000004">
      <c r="A289" s="3" t="s">
        <v>15</v>
      </c>
      <c r="B289" s="3">
        <v>2043</v>
      </c>
      <c r="C289" s="30">
        <v>3605.4824624297717</v>
      </c>
      <c r="D289" s="39"/>
      <c r="E289" s="30">
        <v>1063.0255100572983</v>
      </c>
      <c r="F289" s="39"/>
      <c r="G289" s="29">
        <v>1025</v>
      </c>
      <c r="H289" s="29"/>
      <c r="I289" s="10"/>
    </row>
    <row r="290" spans="1:9" x14ac:dyDescent="0.55000000000000004">
      <c r="A290" s="3" t="s">
        <v>16</v>
      </c>
      <c r="B290" s="3">
        <v>2043</v>
      </c>
      <c r="C290" s="30">
        <v>3602.68860755485</v>
      </c>
      <c r="D290" s="39"/>
      <c r="E290" s="30">
        <v>1063.5566772347377</v>
      </c>
      <c r="F290" s="39"/>
      <c r="G290" s="29">
        <v>1025</v>
      </c>
      <c r="H290" s="29"/>
      <c r="I290" s="10"/>
    </row>
    <row r="291" spans="1:9" x14ac:dyDescent="0.55000000000000004">
      <c r="A291" s="3" t="s">
        <v>17</v>
      </c>
      <c r="B291" s="3">
        <v>2043</v>
      </c>
      <c r="C291" s="30">
        <v>3598.9683958668725</v>
      </c>
      <c r="D291" s="39"/>
      <c r="E291" s="30">
        <v>1064.4388361594556</v>
      </c>
      <c r="F291" s="39"/>
      <c r="G291" s="29">
        <v>1025</v>
      </c>
      <c r="H291" s="29"/>
      <c r="I291" s="10"/>
    </row>
    <row r="292" spans="1:9" x14ac:dyDescent="0.55000000000000004">
      <c r="A292" s="3" t="s">
        <v>6</v>
      </c>
      <c r="B292" s="3">
        <v>2044</v>
      </c>
      <c r="C292" s="30">
        <v>3593.5361189929695</v>
      </c>
      <c r="D292" s="39"/>
      <c r="E292" s="30">
        <v>1067.0505123692462</v>
      </c>
      <c r="F292" s="39"/>
      <c r="G292" s="29">
        <v>1025</v>
      </c>
      <c r="H292" s="29"/>
      <c r="I292" s="10"/>
    </row>
    <row r="293" spans="1:9" x14ac:dyDescent="0.55000000000000004">
      <c r="A293" s="3" t="s">
        <v>7</v>
      </c>
      <c r="B293" s="3">
        <v>2044</v>
      </c>
      <c r="C293" s="30">
        <v>3588.9819830609249</v>
      </c>
      <c r="D293" s="39"/>
      <c r="E293" s="30">
        <v>1068.68136678313</v>
      </c>
      <c r="F293" s="39"/>
      <c r="G293" s="29">
        <v>1025</v>
      </c>
      <c r="H293" s="29"/>
      <c r="I293" s="10"/>
    </row>
    <row r="294" spans="1:9" x14ac:dyDescent="0.55000000000000004">
      <c r="A294" s="3" t="s">
        <v>8</v>
      </c>
      <c r="B294" s="3">
        <v>2044</v>
      </c>
      <c r="C294" s="30">
        <v>3583.7895097402798</v>
      </c>
      <c r="D294" s="39"/>
      <c r="E294" s="30">
        <v>1068.8799249617646</v>
      </c>
      <c r="F294" s="39"/>
      <c r="G294" s="29">
        <v>1025</v>
      </c>
      <c r="H294" s="29"/>
      <c r="I294" s="10"/>
    </row>
    <row r="295" spans="1:9" x14ac:dyDescent="0.55000000000000004">
      <c r="A295" s="3" t="s">
        <v>9</v>
      </c>
      <c r="B295" s="3">
        <v>2044</v>
      </c>
      <c r="C295" s="30">
        <v>3579.8511618439816</v>
      </c>
      <c r="D295" s="39"/>
      <c r="E295" s="30">
        <v>1065.9877584139365</v>
      </c>
      <c r="F295" s="39"/>
      <c r="G295" s="29">
        <v>1025</v>
      </c>
      <c r="H295" s="29"/>
      <c r="I295" s="10"/>
    </row>
    <row r="296" spans="1:9" x14ac:dyDescent="0.55000000000000004">
      <c r="A296" s="3" t="s">
        <v>10</v>
      </c>
      <c r="B296" s="3">
        <v>2044</v>
      </c>
      <c r="C296" s="30">
        <v>3578.751868822726</v>
      </c>
      <c r="D296" s="39"/>
      <c r="E296" s="30">
        <v>1063.1308494510458</v>
      </c>
      <c r="F296" s="39"/>
      <c r="G296" s="29">
        <v>1025</v>
      </c>
      <c r="H296" s="29"/>
      <c r="I296" s="10"/>
    </row>
    <row r="297" spans="1:9" x14ac:dyDescent="0.55000000000000004">
      <c r="A297" s="3" t="s">
        <v>11</v>
      </c>
      <c r="B297" s="3">
        <v>2044</v>
      </c>
      <c r="C297" s="30">
        <v>3575.4147173856936</v>
      </c>
      <c r="D297" s="39"/>
      <c r="E297" s="30">
        <v>1061.2374174163931</v>
      </c>
      <c r="F297" s="39"/>
      <c r="G297" s="29">
        <v>1025</v>
      </c>
      <c r="H297" s="29"/>
      <c r="I297" s="10"/>
    </row>
    <row r="298" spans="1:9" x14ac:dyDescent="0.55000000000000004">
      <c r="A298" s="3" t="s">
        <v>12</v>
      </c>
      <c r="B298" s="3">
        <v>2044</v>
      </c>
      <c r="C298" s="30">
        <v>3572.9731944437499</v>
      </c>
      <c r="D298" s="39"/>
      <c r="E298" s="30">
        <v>1056.5360357253564</v>
      </c>
      <c r="F298" s="39"/>
      <c r="G298" s="29">
        <v>1025</v>
      </c>
      <c r="H298" s="29"/>
      <c r="I298" s="10"/>
    </row>
    <row r="299" spans="1:9" x14ac:dyDescent="0.55000000000000004">
      <c r="A299" s="3" t="s">
        <v>13</v>
      </c>
      <c r="B299" s="3">
        <v>2044</v>
      </c>
      <c r="C299" s="30">
        <v>3564.7923121912413</v>
      </c>
      <c r="D299" s="39"/>
      <c r="E299" s="30">
        <v>1057.5302452056667</v>
      </c>
      <c r="F299" s="39"/>
      <c r="G299" s="29">
        <v>1025</v>
      </c>
      <c r="H299" s="29"/>
      <c r="I299" s="10"/>
    </row>
    <row r="300" spans="1:9" x14ac:dyDescent="0.55000000000000004">
      <c r="A300" s="3" t="s">
        <v>14</v>
      </c>
      <c r="B300" s="3">
        <v>2044</v>
      </c>
      <c r="C300" s="30">
        <v>3559.5767808097148</v>
      </c>
      <c r="D300" s="39"/>
      <c r="E300" s="30">
        <v>1057.9003221256346</v>
      </c>
      <c r="F300" s="39"/>
      <c r="G300" s="29">
        <v>1025</v>
      </c>
      <c r="H300" s="29"/>
      <c r="I300" s="10"/>
    </row>
    <row r="301" spans="1:9" x14ac:dyDescent="0.55000000000000004">
      <c r="A301" s="3" t="s">
        <v>15</v>
      </c>
      <c r="B301" s="3">
        <v>2044</v>
      </c>
      <c r="C301" s="30">
        <v>3559.3097849515739</v>
      </c>
      <c r="D301" s="39"/>
      <c r="E301" s="30">
        <v>1058.3844766153497</v>
      </c>
      <c r="F301" s="39"/>
      <c r="G301" s="29">
        <v>1025</v>
      </c>
      <c r="H301" s="29"/>
      <c r="I301" s="10"/>
    </row>
    <row r="302" spans="1:9" x14ac:dyDescent="0.55000000000000004">
      <c r="A302" s="3" t="s">
        <v>16</v>
      </c>
      <c r="B302" s="3">
        <v>2044</v>
      </c>
      <c r="C302" s="30">
        <v>3556.8924227735206</v>
      </c>
      <c r="D302" s="39"/>
      <c r="E302" s="30">
        <v>1057.3503687524101</v>
      </c>
      <c r="F302" s="39"/>
      <c r="G302" s="29">
        <v>1025</v>
      </c>
      <c r="H302" s="29"/>
      <c r="I302" s="10"/>
    </row>
    <row r="303" spans="1:9" x14ac:dyDescent="0.55000000000000004">
      <c r="A303" s="3" t="s">
        <v>17</v>
      </c>
      <c r="B303" s="3">
        <v>2044</v>
      </c>
      <c r="C303" s="30">
        <v>3552.7722850527102</v>
      </c>
      <c r="D303" s="39"/>
      <c r="E303" s="30">
        <v>1057.5585800195117</v>
      </c>
      <c r="F303" s="39"/>
      <c r="G303" s="29">
        <v>1025</v>
      </c>
      <c r="H303" s="29"/>
      <c r="I303" s="10"/>
    </row>
    <row r="304" spans="1:9" x14ac:dyDescent="0.55000000000000004">
      <c r="A304" s="3" t="s">
        <v>6</v>
      </c>
      <c r="B304" s="3">
        <v>2045</v>
      </c>
      <c r="C304" s="30">
        <v>3546.7335751746909</v>
      </c>
      <c r="D304" s="39"/>
      <c r="E304" s="30">
        <v>1059.0832791557741</v>
      </c>
      <c r="F304" s="39"/>
      <c r="G304" s="29">
        <v>1025</v>
      </c>
      <c r="H304" s="29"/>
      <c r="I304" s="10"/>
    </row>
    <row r="305" spans="1:9" x14ac:dyDescent="0.55000000000000004">
      <c r="A305" s="3" t="s">
        <v>7</v>
      </c>
      <c r="B305" s="3">
        <v>2045</v>
      </c>
      <c r="C305" s="30">
        <v>3541.3802042262892</v>
      </c>
      <c r="D305" s="39"/>
      <c r="E305" s="30">
        <v>1059.230485401712</v>
      </c>
      <c r="F305" s="39"/>
      <c r="G305" s="29">
        <v>1025</v>
      </c>
      <c r="H305" s="29"/>
      <c r="I305" s="10"/>
    </row>
    <row r="306" spans="1:9" x14ac:dyDescent="0.55000000000000004">
      <c r="A306" s="3" t="s">
        <v>8</v>
      </c>
      <c r="B306" s="3">
        <v>2045</v>
      </c>
      <c r="C306" s="30">
        <v>3538.7897128841764</v>
      </c>
      <c r="D306" s="39"/>
      <c r="E306" s="30">
        <v>1056.7479620314364</v>
      </c>
      <c r="F306" s="39"/>
      <c r="G306" s="29">
        <v>1025</v>
      </c>
      <c r="H306" s="29"/>
      <c r="I306" s="10"/>
    </row>
    <row r="307" spans="1:9" x14ac:dyDescent="0.55000000000000004">
      <c r="A307" s="3" t="s">
        <v>9</v>
      </c>
      <c r="B307" s="3">
        <v>2045</v>
      </c>
      <c r="C307" s="30">
        <v>3542.6605436845662</v>
      </c>
      <c r="D307" s="39"/>
      <c r="E307" s="30">
        <v>1052.4726549045013</v>
      </c>
      <c r="F307" s="39"/>
      <c r="G307" s="29">
        <v>1025</v>
      </c>
      <c r="H307" s="29"/>
      <c r="I307" s="10"/>
    </row>
    <row r="308" spans="1:9" x14ac:dyDescent="0.55000000000000004">
      <c r="A308" s="3" t="s">
        <v>10</v>
      </c>
      <c r="B308" s="3">
        <v>2045</v>
      </c>
      <c r="C308" s="30">
        <v>3552.3434947339124</v>
      </c>
      <c r="D308" s="39"/>
      <c r="E308" s="30">
        <v>1049.3117757594307</v>
      </c>
      <c r="F308" s="39"/>
      <c r="G308" s="29">
        <v>1025</v>
      </c>
      <c r="H308" s="29"/>
      <c r="I308" s="10"/>
    </row>
    <row r="309" spans="1:9" x14ac:dyDescent="0.55000000000000004">
      <c r="A309" s="3" t="s">
        <v>11</v>
      </c>
      <c r="B309" s="3">
        <v>2045</v>
      </c>
      <c r="C309" s="30">
        <v>3557.2362233920207</v>
      </c>
      <c r="D309" s="39"/>
      <c r="E309" s="30">
        <v>1047.1170081159971</v>
      </c>
      <c r="F309" s="39"/>
      <c r="G309" s="29">
        <v>1025</v>
      </c>
      <c r="H309" s="29"/>
      <c r="I309" s="10"/>
    </row>
    <row r="310" spans="1:9" x14ac:dyDescent="0.55000000000000004">
      <c r="A310" s="3" t="s">
        <v>12</v>
      </c>
      <c r="B310" s="3">
        <v>2045</v>
      </c>
      <c r="C310" s="30">
        <v>3557.7240484422996</v>
      </c>
      <c r="D310" s="39"/>
      <c r="E310" s="30">
        <v>1046.6578337251326</v>
      </c>
      <c r="F310" s="39"/>
      <c r="G310" s="29">
        <v>1025</v>
      </c>
      <c r="H310" s="29"/>
      <c r="I310" s="10"/>
    </row>
    <row r="311" spans="1:9" x14ac:dyDescent="0.55000000000000004">
      <c r="A311" s="3" t="s">
        <v>13</v>
      </c>
      <c r="B311" s="3">
        <v>2045</v>
      </c>
      <c r="C311" s="30">
        <v>3552.9707554334855</v>
      </c>
      <c r="D311" s="39"/>
      <c r="E311" s="30">
        <v>1049.8975656858333</v>
      </c>
      <c r="F311" s="39"/>
      <c r="G311" s="29">
        <v>1025</v>
      </c>
      <c r="H311" s="29"/>
      <c r="I311" s="10"/>
    </row>
    <row r="312" spans="1:9" x14ac:dyDescent="0.55000000000000004">
      <c r="A312" s="3" t="s">
        <v>14</v>
      </c>
      <c r="B312" s="3">
        <v>2045</v>
      </c>
      <c r="C312" s="30">
        <v>3548.0586434632401</v>
      </c>
      <c r="D312" s="39"/>
      <c r="E312" s="30">
        <v>1048.4815853713358</v>
      </c>
      <c r="F312" s="39"/>
      <c r="G312" s="29">
        <v>1025</v>
      </c>
      <c r="H312" s="29"/>
      <c r="I312" s="10"/>
    </row>
    <row r="313" spans="1:9" x14ac:dyDescent="0.55000000000000004">
      <c r="A313" s="3" t="s">
        <v>15</v>
      </c>
      <c r="B313" s="3">
        <v>2045</v>
      </c>
      <c r="C313" s="30">
        <v>3544.1598383111977</v>
      </c>
      <c r="D313" s="39"/>
      <c r="E313" s="30">
        <v>1048.9923598922553</v>
      </c>
      <c r="F313" s="39"/>
      <c r="G313" s="29">
        <v>1025</v>
      </c>
      <c r="H313" s="29"/>
      <c r="I313" s="10"/>
    </row>
    <row r="314" spans="1:9" x14ac:dyDescent="0.55000000000000004">
      <c r="A314" s="3" t="s">
        <v>16</v>
      </c>
      <c r="B314" s="3">
        <v>2045</v>
      </c>
      <c r="C314" s="30">
        <v>3540.8116386712563</v>
      </c>
      <c r="D314" s="39"/>
      <c r="E314" s="30">
        <v>1048.1720518455852</v>
      </c>
      <c r="F314" s="39"/>
      <c r="G314" s="29">
        <v>1025</v>
      </c>
      <c r="H314" s="29"/>
      <c r="I314" s="10"/>
    </row>
    <row r="315" spans="1:9" x14ac:dyDescent="0.55000000000000004">
      <c r="A315" s="3" t="s">
        <v>17</v>
      </c>
      <c r="B315" s="3">
        <v>2045</v>
      </c>
      <c r="C315" s="30">
        <v>3536.2680459809435</v>
      </c>
      <c r="D315" s="39"/>
      <c r="E315" s="30">
        <v>1049.0520899894832</v>
      </c>
      <c r="F315" s="39"/>
      <c r="G315" s="29">
        <v>1025</v>
      </c>
      <c r="H315" s="29"/>
      <c r="I315" s="10"/>
    </row>
    <row r="316" spans="1:9" x14ac:dyDescent="0.55000000000000004">
      <c r="A316" s="3" t="s">
        <v>6</v>
      </c>
      <c r="B316" s="3">
        <v>2046</v>
      </c>
      <c r="C316" s="30">
        <v>3531.0108001458966</v>
      </c>
      <c r="D316" s="39"/>
      <c r="E316" s="30">
        <v>1050.7289287252856</v>
      </c>
      <c r="F316" s="39"/>
      <c r="G316" s="29">
        <v>1025</v>
      </c>
      <c r="H316" s="29"/>
      <c r="I316" s="10"/>
    </row>
    <row r="317" spans="1:9" x14ac:dyDescent="0.55000000000000004">
      <c r="A317" s="3" t="s">
        <v>7</v>
      </c>
      <c r="B317" s="3">
        <v>2046</v>
      </c>
      <c r="C317" s="30">
        <v>3525.760597386603</v>
      </c>
      <c r="D317" s="39"/>
      <c r="E317" s="30">
        <v>1050.5205496798592</v>
      </c>
      <c r="F317" s="39"/>
      <c r="G317" s="29">
        <v>1025</v>
      </c>
      <c r="H317" s="29"/>
      <c r="I317" s="10"/>
    </row>
    <row r="318" spans="1:9" x14ac:dyDescent="0.55000000000000004">
      <c r="A318" s="3" t="s">
        <v>8</v>
      </c>
      <c r="B318" s="3">
        <v>2046</v>
      </c>
      <c r="C318" s="30">
        <v>3521.3488565896569</v>
      </c>
      <c r="D318" s="39"/>
      <c r="E318" s="30">
        <v>1046.8171364576638</v>
      </c>
      <c r="F318" s="39"/>
      <c r="G318" s="29">
        <v>1025</v>
      </c>
      <c r="H318" s="29"/>
      <c r="I318" s="10"/>
    </row>
    <row r="319" spans="1:9" x14ac:dyDescent="0.55000000000000004">
      <c r="A319" s="3" t="s">
        <v>9</v>
      </c>
      <c r="B319" s="3">
        <v>2046</v>
      </c>
      <c r="C319" s="30">
        <v>3520.7006538412284</v>
      </c>
      <c r="D319" s="39"/>
      <c r="E319" s="30">
        <v>1042.8985445828473</v>
      </c>
      <c r="F319" s="39"/>
      <c r="G319" s="29">
        <v>1025</v>
      </c>
      <c r="H319" s="29"/>
      <c r="I319" s="10"/>
    </row>
    <row r="320" spans="1:9" x14ac:dyDescent="0.55000000000000004">
      <c r="A320" s="3" t="s">
        <v>10</v>
      </c>
      <c r="B320" s="3">
        <v>2046</v>
      </c>
      <c r="C320" s="30">
        <v>3533.3008126194686</v>
      </c>
      <c r="D320" s="39"/>
      <c r="E320" s="30">
        <v>1039.1675306699065</v>
      </c>
      <c r="F320" s="39"/>
      <c r="G320" s="29">
        <v>1025</v>
      </c>
      <c r="H320" s="29"/>
      <c r="I320" s="10"/>
    </row>
    <row r="321" spans="1:9" x14ac:dyDescent="0.55000000000000004">
      <c r="A321" s="3" t="s">
        <v>11</v>
      </c>
      <c r="B321" s="3">
        <v>2046</v>
      </c>
      <c r="C321" s="30">
        <v>3543.3682465088696</v>
      </c>
      <c r="D321" s="39"/>
      <c r="E321" s="30">
        <v>1037.6090980323033</v>
      </c>
      <c r="F321" s="39"/>
      <c r="G321" s="29">
        <v>1025</v>
      </c>
      <c r="H321" s="29"/>
      <c r="I321" s="10"/>
    </row>
    <row r="322" spans="1:9" x14ac:dyDescent="0.55000000000000004">
      <c r="A322" s="3" t="s">
        <v>12</v>
      </c>
      <c r="B322" s="3">
        <v>2046</v>
      </c>
      <c r="C322" s="30">
        <v>3537.7722526325651</v>
      </c>
      <c r="D322" s="39"/>
      <c r="E322" s="30">
        <v>1036.2001461723376</v>
      </c>
      <c r="F322" s="39"/>
      <c r="G322" s="29">
        <v>1025</v>
      </c>
      <c r="H322" s="29"/>
      <c r="I322" s="10"/>
    </row>
    <row r="323" spans="1:9" x14ac:dyDescent="0.55000000000000004">
      <c r="A323" s="3" t="s">
        <v>13</v>
      </c>
      <c r="B323" s="3">
        <v>2046</v>
      </c>
      <c r="C323" s="30">
        <v>3531.320895942757</v>
      </c>
      <c r="D323" s="39"/>
      <c r="E323" s="30">
        <v>1034.6685082720837</v>
      </c>
      <c r="F323" s="39"/>
      <c r="G323" s="29">
        <v>1025</v>
      </c>
      <c r="H323" s="29"/>
      <c r="I323" s="10"/>
    </row>
    <row r="324" spans="1:9" x14ac:dyDescent="0.55000000000000004">
      <c r="A324" s="3" t="s">
        <v>14</v>
      </c>
      <c r="B324" s="3">
        <v>2046</v>
      </c>
      <c r="C324" s="30">
        <v>3527.1655506656957</v>
      </c>
      <c r="D324" s="39"/>
      <c r="E324" s="30">
        <v>1033.1886912619455</v>
      </c>
      <c r="F324" s="39"/>
      <c r="G324" s="29">
        <v>1025</v>
      </c>
      <c r="H324" s="29"/>
      <c r="I324" s="10"/>
    </row>
    <row r="325" spans="1:9" x14ac:dyDescent="0.55000000000000004">
      <c r="A325" s="3" t="s">
        <v>15</v>
      </c>
      <c r="B325" s="3">
        <v>2046</v>
      </c>
      <c r="C325" s="30">
        <v>3524.3235678390661</v>
      </c>
      <c r="D325" s="39"/>
      <c r="E325" s="30">
        <v>1032.3169345887318</v>
      </c>
      <c r="F325" s="39"/>
      <c r="G325" s="29">
        <v>1025</v>
      </c>
      <c r="H325" s="29"/>
      <c r="I325" s="10"/>
    </row>
    <row r="326" spans="1:9" x14ac:dyDescent="0.55000000000000004">
      <c r="A326" s="3" t="s">
        <v>16</v>
      </c>
      <c r="B326" s="3">
        <v>2046</v>
      </c>
      <c r="C326" s="30">
        <v>3523.2733060959181</v>
      </c>
      <c r="D326" s="39"/>
      <c r="E326" s="30">
        <v>1031.3077442947113</v>
      </c>
      <c r="F326" s="39"/>
      <c r="G326" s="29">
        <v>1025</v>
      </c>
      <c r="H326" s="29"/>
      <c r="I326" s="10"/>
    </row>
    <row r="327" spans="1:9" x14ac:dyDescent="0.55000000000000004">
      <c r="A327" s="3" t="s">
        <v>17</v>
      </c>
      <c r="B327" s="3">
        <v>2046</v>
      </c>
      <c r="C327" s="30">
        <v>3520.3607468325058</v>
      </c>
      <c r="D327" s="39"/>
      <c r="E327" s="30">
        <v>1031.9746075864653</v>
      </c>
      <c r="F327" s="39"/>
      <c r="G327" s="29">
        <v>1025</v>
      </c>
      <c r="H327" s="29"/>
      <c r="I327" s="10"/>
    </row>
    <row r="328" spans="1:9" x14ac:dyDescent="0.55000000000000004">
      <c r="A328" s="3" t="s">
        <v>6</v>
      </c>
      <c r="B328" s="3">
        <v>2047</v>
      </c>
      <c r="C328" s="30">
        <v>3514.9991689836411</v>
      </c>
      <c r="D328" s="39"/>
      <c r="E328" s="30">
        <v>1035.1173705001743</v>
      </c>
      <c r="F328" s="39"/>
      <c r="G328" s="29">
        <v>1025</v>
      </c>
      <c r="H328" s="29"/>
      <c r="I328" s="10"/>
    </row>
    <row r="329" spans="1:9" x14ac:dyDescent="0.55000000000000004">
      <c r="A329" s="3" t="s">
        <v>7</v>
      </c>
      <c r="B329" s="3">
        <v>2047</v>
      </c>
      <c r="C329" s="30">
        <v>3510.865351448409</v>
      </c>
      <c r="D329" s="39"/>
      <c r="E329" s="30">
        <v>1035.6997367977187</v>
      </c>
      <c r="F329" s="39"/>
      <c r="G329" s="29">
        <v>1025</v>
      </c>
      <c r="H329" s="29"/>
      <c r="I329" s="10"/>
    </row>
    <row r="330" spans="1:9" x14ac:dyDescent="0.55000000000000004">
      <c r="A330" s="3" t="s">
        <v>8</v>
      </c>
      <c r="B330" s="3">
        <v>2047</v>
      </c>
      <c r="C330" s="30">
        <v>3508.6369245648043</v>
      </c>
      <c r="D330" s="39"/>
      <c r="E330" s="30">
        <v>1033.2081633111495</v>
      </c>
      <c r="F330" s="39"/>
      <c r="G330" s="29">
        <v>1025</v>
      </c>
      <c r="H330" s="29"/>
      <c r="I330" s="10"/>
    </row>
    <row r="331" spans="1:9" x14ac:dyDescent="0.55000000000000004">
      <c r="A331" s="3" t="s">
        <v>9</v>
      </c>
      <c r="B331" s="3">
        <v>2047</v>
      </c>
      <c r="C331" s="30">
        <v>3507.4424867018483</v>
      </c>
      <c r="D331" s="39"/>
      <c r="E331" s="30">
        <v>1028.8458430237192</v>
      </c>
      <c r="F331" s="39"/>
      <c r="G331" s="29">
        <v>1025</v>
      </c>
      <c r="H331" s="29"/>
      <c r="I331" s="10"/>
    </row>
    <row r="332" spans="1:9" x14ac:dyDescent="0.55000000000000004">
      <c r="A332" s="3" t="s">
        <v>10</v>
      </c>
      <c r="B332" s="3">
        <v>2047</v>
      </c>
      <c r="C332" s="30">
        <v>3524.7915481084005</v>
      </c>
      <c r="D332" s="39"/>
      <c r="E332" s="30">
        <v>1028.7239086860163</v>
      </c>
      <c r="F332" s="39"/>
      <c r="G332" s="29">
        <v>1025</v>
      </c>
      <c r="H332" s="29"/>
      <c r="I332" s="10"/>
    </row>
    <row r="333" spans="1:9" x14ac:dyDescent="0.55000000000000004">
      <c r="A333" s="3" t="s">
        <v>11</v>
      </c>
      <c r="B333" s="3">
        <v>2047</v>
      </c>
      <c r="C333" s="30">
        <v>3565.9980259297627</v>
      </c>
      <c r="D333" s="39"/>
      <c r="E333" s="30">
        <v>1027.8690054018195</v>
      </c>
      <c r="F333" s="39"/>
      <c r="G333" s="29">
        <v>1025</v>
      </c>
      <c r="H333" s="29"/>
      <c r="I333" s="10"/>
    </row>
    <row r="334" spans="1:9" x14ac:dyDescent="0.55000000000000004">
      <c r="A334" s="3" t="s">
        <v>12</v>
      </c>
      <c r="B334" s="3">
        <v>2047</v>
      </c>
      <c r="C334" s="30">
        <v>3589.8565402003915</v>
      </c>
      <c r="D334" s="39"/>
      <c r="E334" s="30">
        <v>1034.4431149441714</v>
      </c>
      <c r="F334" s="39"/>
      <c r="G334" s="29">
        <v>1025</v>
      </c>
      <c r="H334" s="29"/>
      <c r="I334" s="10"/>
    </row>
    <row r="335" spans="1:9" x14ac:dyDescent="0.55000000000000004">
      <c r="A335" s="3" t="s">
        <v>13</v>
      </c>
      <c r="B335" s="3">
        <v>2047</v>
      </c>
      <c r="C335" s="30">
        <v>3586.6387289031532</v>
      </c>
      <c r="D335" s="39"/>
      <c r="E335" s="30">
        <v>1045.7403187481709</v>
      </c>
      <c r="F335" s="39"/>
      <c r="G335" s="29">
        <v>1025</v>
      </c>
      <c r="H335" s="29"/>
      <c r="I335" s="10"/>
    </row>
    <row r="336" spans="1:9" x14ac:dyDescent="0.55000000000000004">
      <c r="A336" s="3" t="s">
        <v>14</v>
      </c>
      <c r="B336" s="3">
        <v>2047</v>
      </c>
      <c r="C336" s="30">
        <v>3582.837498679819</v>
      </c>
      <c r="D336" s="39"/>
      <c r="E336" s="30">
        <v>1052.1160189494087</v>
      </c>
      <c r="F336" s="39"/>
      <c r="G336" s="29">
        <v>1025</v>
      </c>
      <c r="H336" s="29"/>
      <c r="I336" s="10"/>
    </row>
    <row r="337" spans="1:9" x14ac:dyDescent="0.55000000000000004">
      <c r="A337" s="3" t="s">
        <v>15</v>
      </c>
      <c r="B337" s="3">
        <v>2047</v>
      </c>
      <c r="C337" s="30">
        <v>3582.9328286434466</v>
      </c>
      <c r="D337" s="39"/>
      <c r="E337" s="30">
        <v>1055.0448917297556</v>
      </c>
      <c r="F337" s="39"/>
      <c r="G337" s="29">
        <v>1025</v>
      </c>
      <c r="H337" s="29"/>
      <c r="I337" s="10"/>
    </row>
    <row r="338" spans="1:9" x14ac:dyDescent="0.55000000000000004">
      <c r="A338" s="3" t="s">
        <v>16</v>
      </c>
      <c r="B338" s="3">
        <v>2047</v>
      </c>
      <c r="C338" s="30">
        <v>3584.1871534847692</v>
      </c>
      <c r="D338" s="39"/>
      <c r="E338" s="30">
        <v>1054.7521122942994</v>
      </c>
      <c r="F338" s="39"/>
      <c r="G338" s="29">
        <v>1025</v>
      </c>
      <c r="H338" s="29"/>
      <c r="I338" s="10"/>
    </row>
    <row r="339" spans="1:9" x14ac:dyDescent="0.55000000000000004">
      <c r="A339" s="3" t="s">
        <v>17</v>
      </c>
      <c r="B339" s="3">
        <v>2047</v>
      </c>
      <c r="C339" s="30">
        <v>3581.6436058032969</v>
      </c>
      <c r="D339" s="39"/>
      <c r="E339" s="30">
        <v>1056.343634904372</v>
      </c>
      <c r="F339" s="39"/>
      <c r="G339" s="29">
        <v>1025</v>
      </c>
      <c r="H339" s="29"/>
      <c r="I339" s="10"/>
    </row>
    <row r="340" spans="1:9" x14ac:dyDescent="0.55000000000000004">
      <c r="A340" s="3" t="s">
        <v>6</v>
      </c>
      <c r="B340" s="3">
        <v>2048</v>
      </c>
      <c r="C340" s="30">
        <v>3577.9105059072031</v>
      </c>
      <c r="D340" s="39"/>
      <c r="E340" s="30">
        <v>1057.760593679317</v>
      </c>
      <c r="F340" s="39"/>
      <c r="G340" s="29">
        <v>1025</v>
      </c>
      <c r="H340" s="29"/>
      <c r="I340" s="10"/>
    </row>
    <row r="341" spans="1:9" x14ac:dyDescent="0.55000000000000004">
      <c r="A341" s="3" t="s">
        <v>7</v>
      </c>
      <c r="B341" s="3">
        <v>2048</v>
      </c>
      <c r="C341" s="30">
        <v>3575.071410616803</v>
      </c>
      <c r="D341" s="39"/>
      <c r="E341" s="30">
        <v>1059.3606244124182</v>
      </c>
      <c r="F341" s="39"/>
      <c r="G341" s="29">
        <v>1025</v>
      </c>
      <c r="H341" s="29"/>
      <c r="I341" s="10"/>
    </row>
    <row r="342" spans="1:9" x14ac:dyDescent="0.55000000000000004">
      <c r="A342" s="3" t="s">
        <v>8</v>
      </c>
      <c r="B342" s="3">
        <v>2048</v>
      </c>
      <c r="C342" s="30">
        <v>3572.6729692438635</v>
      </c>
      <c r="D342" s="39"/>
      <c r="E342" s="30">
        <v>1058.9292489440529</v>
      </c>
      <c r="F342" s="39"/>
      <c r="G342" s="29">
        <v>1025</v>
      </c>
      <c r="H342" s="29"/>
      <c r="I342" s="10"/>
    </row>
    <row r="343" spans="1:9" x14ac:dyDescent="0.55000000000000004">
      <c r="A343" s="3" t="s">
        <v>9</v>
      </c>
      <c r="B343" s="3">
        <v>2048</v>
      </c>
      <c r="C343" s="30">
        <v>3575.9793847034125</v>
      </c>
      <c r="D343" s="39"/>
      <c r="E343" s="30">
        <v>1056.348231027257</v>
      </c>
      <c r="F343" s="39"/>
      <c r="G343" s="29">
        <v>1025</v>
      </c>
      <c r="H343" s="29"/>
      <c r="I343" s="10"/>
    </row>
    <row r="344" spans="1:9" x14ac:dyDescent="0.55000000000000004">
      <c r="A344" s="3" t="s">
        <v>10</v>
      </c>
      <c r="B344" s="3">
        <v>2048</v>
      </c>
      <c r="C344" s="30">
        <v>3600.9678628073198</v>
      </c>
      <c r="D344" s="39"/>
      <c r="E344" s="30">
        <v>1056.108087383484</v>
      </c>
      <c r="F344" s="39"/>
      <c r="G344" s="29">
        <v>1025</v>
      </c>
      <c r="H344" s="29"/>
      <c r="I344" s="10"/>
    </row>
    <row r="345" spans="1:9" x14ac:dyDescent="0.55000000000000004">
      <c r="A345" s="3" t="s">
        <v>11</v>
      </c>
      <c r="B345" s="3">
        <v>2048</v>
      </c>
      <c r="C345" s="30">
        <v>3617.8056182495502</v>
      </c>
      <c r="D345" s="39"/>
      <c r="E345" s="30">
        <v>1058.4553825093328</v>
      </c>
      <c r="F345" s="39"/>
      <c r="G345" s="29">
        <v>1025</v>
      </c>
      <c r="H345" s="29"/>
      <c r="I345" s="10"/>
    </row>
    <row r="346" spans="1:9" x14ac:dyDescent="0.55000000000000004">
      <c r="A346" s="3" t="s">
        <v>12</v>
      </c>
      <c r="B346" s="3">
        <v>2048</v>
      </c>
      <c r="C346" s="30">
        <v>3612.9754291324857</v>
      </c>
      <c r="D346" s="39"/>
      <c r="E346" s="30">
        <v>1058.9980990372319</v>
      </c>
      <c r="F346" s="39"/>
      <c r="G346" s="29">
        <v>1025</v>
      </c>
      <c r="H346" s="29"/>
      <c r="I346" s="10"/>
    </row>
    <row r="347" spans="1:9" x14ac:dyDescent="0.55000000000000004">
      <c r="A347" s="3" t="s">
        <v>13</v>
      </c>
      <c r="B347" s="3">
        <v>2048</v>
      </c>
      <c r="C347" s="30">
        <v>3606.1285178561493</v>
      </c>
      <c r="D347" s="39"/>
      <c r="E347" s="30">
        <v>1061.6015666123546</v>
      </c>
      <c r="F347" s="39"/>
      <c r="G347" s="29">
        <v>1025</v>
      </c>
      <c r="H347" s="29"/>
      <c r="I347" s="10"/>
    </row>
    <row r="348" spans="1:9" x14ac:dyDescent="0.55000000000000004">
      <c r="A348" s="3" t="s">
        <v>14</v>
      </c>
      <c r="B348" s="3">
        <v>2048</v>
      </c>
      <c r="C348" s="30">
        <v>3601.5822855722345</v>
      </c>
      <c r="D348" s="39"/>
      <c r="E348" s="30">
        <v>1062.5071226049463</v>
      </c>
      <c r="F348" s="39"/>
      <c r="G348" s="29">
        <v>1025</v>
      </c>
      <c r="H348" s="29"/>
      <c r="I348" s="10"/>
    </row>
    <row r="349" spans="1:9" x14ac:dyDescent="0.55000000000000004">
      <c r="A349" s="3" t="s">
        <v>15</v>
      </c>
      <c r="B349" s="3">
        <v>2048</v>
      </c>
      <c r="C349" s="30">
        <v>3597.8419441279248</v>
      </c>
      <c r="D349" s="39"/>
      <c r="E349" s="30">
        <v>1064.910615788624</v>
      </c>
      <c r="F349" s="39"/>
      <c r="G349" s="29">
        <v>1025</v>
      </c>
      <c r="H349" s="29"/>
      <c r="I349" s="10"/>
    </row>
    <row r="350" spans="1:9" x14ac:dyDescent="0.55000000000000004">
      <c r="A350" s="3" t="s">
        <v>16</v>
      </c>
      <c r="B350" s="3">
        <v>2048</v>
      </c>
      <c r="C350" s="30">
        <v>3594.6955327255278</v>
      </c>
      <c r="D350" s="39"/>
      <c r="E350" s="30">
        <v>1064.8959456317286</v>
      </c>
      <c r="F350" s="39"/>
      <c r="G350" s="29">
        <v>1025</v>
      </c>
      <c r="H350" s="29"/>
      <c r="I350" s="10"/>
    </row>
    <row r="351" spans="1:9" x14ac:dyDescent="0.55000000000000004">
      <c r="A351" s="3" t="s">
        <v>17</v>
      </c>
      <c r="B351" s="3">
        <v>2048</v>
      </c>
      <c r="C351" s="30">
        <v>3591.0263163920617</v>
      </c>
      <c r="D351" s="39"/>
      <c r="E351" s="30">
        <v>1066.6354351761593</v>
      </c>
      <c r="F351" s="39"/>
      <c r="G351" s="29">
        <v>1025</v>
      </c>
      <c r="H351" s="29"/>
      <c r="I351" s="10"/>
    </row>
    <row r="352" spans="1:9" x14ac:dyDescent="0.55000000000000004">
      <c r="A352" s="3" t="s">
        <v>6</v>
      </c>
      <c r="B352" s="3">
        <v>2049</v>
      </c>
      <c r="C352" s="30">
        <v>3586.4611877495386</v>
      </c>
      <c r="D352" s="39"/>
      <c r="E352" s="30">
        <v>1068.1043493839145</v>
      </c>
      <c r="F352" s="39"/>
      <c r="G352" s="29">
        <v>1025</v>
      </c>
      <c r="H352" s="29"/>
      <c r="I352" s="10"/>
    </row>
    <row r="353" spans="1:9" x14ac:dyDescent="0.55000000000000004">
      <c r="A353" s="3" t="s">
        <v>7</v>
      </c>
      <c r="B353" s="3">
        <v>2049</v>
      </c>
      <c r="C353" s="30">
        <v>3582.3698476409481</v>
      </c>
      <c r="D353" s="39"/>
      <c r="E353" s="30">
        <v>1068.8883192749772</v>
      </c>
      <c r="F353" s="39"/>
      <c r="G353" s="29">
        <v>1025</v>
      </c>
      <c r="H353" s="29"/>
      <c r="I353" s="10"/>
    </row>
    <row r="354" spans="1:9" x14ac:dyDescent="0.55000000000000004">
      <c r="A354" s="3" t="s">
        <v>8</v>
      </c>
      <c r="B354" s="3">
        <v>2049</v>
      </c>
      <c r="C354" s="30">
        <v>3577.8642835622486</v>
      </c>
      <c r="D354" s="39"/>
      <c r="E354" s="30">
        <v>1067.2257944862979</v>
      </c>
      <c r="F354" s="39"/>
      <c r="G354" s="29">
        <v>1025</v>
      </c>
      <c r="H354" s="29"/>
      <c r="I354" s="10"/>
    </row>
    <row r="355" spans="1:9" x14ac:dyDescent="0.55000000000000004">
      <c r="A355" s="3" t="s">
        <v>9</v>
      </c>
      <c r="B355" s="3">
        <v>2049</v>
      </c>
      <c r="C355" s="30">
        <v>3574.1750228447122</v>
      </c>
      <c r="D355" s="39"/>
      <c r="E355" s="30">
        <v>1063.3846277990701</v>
      </c>
      <c r="F355" s="39"/>
      <c r="G355" s="29">
        <v>1025</v>
      </c>
      <c r="H355" s="29"/>
      <c r="I355" s="10"/>
    </row>
    <row r="356" spans="1:9" x14ac:dyDescent="0.55000000000000004">
      <c r="A356" s="3" t="s">
        <v>10</v>
      </c>
      <c r="B356" s="3">
        <v>2049</v>
      </c>
      <c r="C356" s="30">
        <v>3573.8742641994108</v>
      </c>
      <c r="D356" s="39"/>
      <c r="E356" s="30">
        <v>1058.9380773878004</v>
      </c>
      <c r="F356" s="39"/>
      <c r="G356" s="29">
        <v>1025</v>
      </c>
      <c r="H356" s="29"/>
      <c r="I356" s="10"/>
    </row>
    <row r="357" spans="1:9" x14ac:dyDescent="0.55000000000000004">
      <c r="A357" s="3" t="s">
        <v>11</v>
      </c>
      <c r="B357" s="3">
        <v>2049</v>
      </c>
      <c r="C357" s="30">
        <v>3578.6695238821985</v>
      </c>
      <c r="D357" s="39"/>
      <c r="E357" s="30">
        <v>1052.8769494946325</v>
      </c>
      <c r="F357" s="39"/>
      <c r="G357" s="29">
        <v>1025</v>
      </c>
      <c r="H357" s="29"/>
      <c r="I357" s="10"/>
    </row>
    <row r="358" spans="1:9" x14ac:dyDescent="0.55000000000000004">
      <c r="A358" s="3" t="s">
        <v>12</v>
      </c>
      <c r="B358" s="3">
        <v>2049</v>
      </c>
      <c r="C358" s="30">
        <v>3578.8884135947255</v>
      </c>
      <c r="D358" s="39"/>
      <c r="E358" s="30">
        <v>1047.5843994083436</v>
      </c>
      <c r="F358" s="39"/>
      <c r="G358" s="29">
        <v>1025</v>
      </c>
      <c r="H358" s="29"/>
      <c r="I358" s="10"/>
    </row>
    <row r="359" spans="1:9" x14ac:dyDescent="0.55000000000000004">
      <c r="A359" s="3" t="s">
        <v>13</v>
      </c>
      <c r="B359" s="3">
        <v>2049</v>
      </c>
      <c r="C359" s="30">
        <v>3568.2118875514361</v>
      </c>
      <c r="D359" s="39"/>
      <c r="E359" s="30">
        <v>1054.1991986572534</v>
      </c>
      <c r="F359" s="39"/>
      <c r="G359" s="29">
        <v>1025</v>
      </c>
      <c r="H359" s="29"/>
      <c r="I359" s="10"/>
    </row>
    <row r="360" spans="1:9" x14ac:dyDescent="0.55000000000000004">
      <c r="A360" s="3" t="s">
        <v>14</v>
      </c>
      <c r="B360" s="3">
        <v>2049</v>
      </c>
      <c r="C360" s="30">
        <v>3559.7637722830282</v>
      </c>
      <c r="D360" s="39"/>
      <c r="E360" s="30">
        <v>1057.7351154533587</v>
      </c>
      <c r="F360" s="39"/>
      <c r="G360" s="29">
        <v>1025</v>
      </c>
      <c r="H360" s="29"/>
      <c r="I360" s="10"/>
    </row>
    <row r="361" spans="1:9" x14ac:dyDescent="0.55000000000000004">
      <c r="A361" s="3" t="s">
        <v>15</v>
      </c>
      <c r="B361" s="3">
        <v>2049</v>
      </c>
      <c r="C361" s="30">
        <v>3559.6015498843781</v>
      </c>
      <c r="D361" s="39"/>
      <c r="E361" s="30">
        <v>1058.1708235134161</v>
      </c>
      <c r="F361" s="39"/>
      <c r="G361" s="29">
        <v>1025</v>
      </c>
      <c r="H361" s="29"/>
      <c r="I361" s="10"/>
    </row>
    <row r="362" spans="1:9" x14ac:dyDescent="0.55000000000000004">
      <c r="A362" s="3" t="s">
        <v>16</v>
      </c>
      <c r="B362" s="3">
        <v>2049</v>
      </c>
      <c r="C362" s="30">
        <v>3560.6969939280793</v>
      </c>
      <c r="D362" s="39"/>
      <c r="E362" s="30">
        <v>1058.4775199026681</v>
      </c>
      <c r="F362" s="39"/>
      <c r="G362" s="29">
        <v>1025</v>
      </c>
      <c r="H362" s="29"/>
      <c r="I362" s="10"/>
    </row>
    <row r="363" spans="1:9" x14ac:dyDescent="0.55000000000000004">
      <c r="A363" s="3" t="s">
        <v>17</v>
      </c>
      <c r="B363" s="3">
        <v>2049</v>
      </c>
      <c r="C363" s="30">
        <v>3559.5013558984733</v>
      </c>
      <c r="D363" s="39"/>
      <c r="E363" s="30">
        <v>1059.6284991766515</v>
      </c>
      <c r="F363" s="39"/>
      <c r="G363" s="29">
        <v>1025</v>
      </c>
      <c r="H363" s="29"/>
      <c r="I363" s="10"/>
    </row>
    <row r="364" spans="1:9" x14ac:dyDescent="0.55000000000000004">
      <c r="A364" s="3" t="s">
        <v>6</v>
      </c>
      <c r="B364" s="3">
        <v>2050</v>
      </c>
      <c r="C364" s="30">
        <v>3555.8678135277009</v>
      </c>
      <c r="D364" s="39"/>
      <c r="E364" s="30">
        <v>1061.7762037050124</v>
      </c>
      <c r="F364" s="39"/>
      <c r="G364" s="29">
        <v>1025</v>
      </c>
      <c r="H364" s="29"/>
      <c r="I364" s="10"/>
    </row>
    <row r="365" spans="1:9" x14ac:dyDescent="0.55000000000000004">
      <c r="A365" s="3" t="s">
        <v>7</v>
      </c>
      <c r="B365" s="3">
        <v>2050</v>
      </c>
      <c r="C365" s="30">
        <v>3552.6605515456904</v>
      </c>
      <c r="D365" s="39"/>
      <c r="E365" s="30">
        <v>1061.6139106859766</v>
      </c>
      <c r="F365" s="39"/>
      <c r="G365" s="29">
        <v>1025</v>
      </c>
      <c r="H365" s="29"/>
      <c r="I365" s="10"/>
    </row>
    <row r="366" spans="1:9" x14ac:dyDescent="0.55000000000000004">
      <c r="A366" s="3" t="s">
        <v>8</v>
      </c>
      <c r="B366" s="3">
        <v>2050</v>
      </c>
      <c r="C366" s="30">
        <v>3550.0068537688994</v>
      </c>
      <c r="D366" s="39"/>
      <c r="E366" s="30">
        <v>1059.2450503605157</v>
      </c>
      <c r="F366" s="39"/>
      <c r="G366" s="29">
        <v>1025</v>
      </c>
      <c r="H366" s="29"/>
      <c r="I366" s="10"/>
    </row>
    <row r="367" spans="1:9" x14ac:dyDescent="0.55000000000000004">
      <c r="A367" s="3" t="s">
        <v>9</v>
      </c>
      <c r="B367" s="3">
        <v>2050</v>
      </c>
      <c r="C367" s="30">
        <v>3556.2701950325354</v>
      </c>
      <c r="D367" s="39"/>
      <c r="E367" s="30">
        <v>1056.5720046426627</v>
      </c>
      <c r="F367" s="39"/>
      <c r="G367" s="29">
        <v>1025</v>
      </c>
      <c r="H367" s="29"/>
      <c r="I367" s="10"/>
    </row>
    <row r="368" spans="1:9" x14ac:dyDescent="0.55000000000000004">
      <c r="A368" s="3" t="s">
        <v>10</v>
      </c>
      <c r="B368" s="3">
        <v>2050</v>
      </c>
      <c r="C368" s="30">
        <v>3562.5444841474196</v>
      </c>
      <c r="D368" s="39"/>
      <c r="E368" s="30">
        <v>1053.2565922771862</v>
      </c>
      <c r="F368" s="39"/>
      <c r="G368" s="29">
        <v>1025</v>
      </c>
      <c r="H368" s="29"/>
      <c r="I368" s="10"/>
    </row>
    <row r="369" spans="1:9" x14ac:dyDescent="0.55000000000000004">
      <c r="A369" s="3" t="s">
        <v>11</v>
      </c>
      <c r="B369" s="3">
        <v>2050</v>
      </c>
      <c r="C369" s="30">
        <v>3572.082984096116</v>
      </c>
      <c r="D369" s="39"/>
      <c r="E369" s="30">
        <v>1049.6016942475335</v>
      </c>
      <c r="F369" s="39"/>
      <c r="G369" s="29">
        <v>1025</v>
      </c>
      <c r="H369" s="29"/>
      <c r="I369" s="10"/>
    </row>
    <row r="370" spans="1:9" x14ac:dyDescent="0.55000000000000004">
      <c r="A370" s="3" t="s">
        <v>12</v>
      </c>
      <c r="B370" s="3">
        <v>2050</v>
      </c>
      <c r="C370" s="30">
        <v>3569.2341740925231</v>
      </c>
      <c r="D370" s="39"/>
      <c r="E370" s="30">
        <v>1047.571070338277</v>
      </c>
      <c r="F370" s="39"/>
      <c r="G370" s="29">
        <v>1025</v>
      </c>
      <c r="H370" s="29"/>
      <c r="I370" s="10"/>
    </row>
    <row r="371" spans="1:9" x14ac:dyDescent="0.55000000000000004">
      <c r="A371" s="3" t="s">
        <v>13</v>
      </c>
      <c r="B371" s="3">
        <v>2050</v>
      </c>
      <c r="C371" s="30">
        <v>3562.1108646918451</v>
      </c>
      <c r="D371" s="39"/>
      <c r="E371" s="30">
        <v>1046.2996171138736</v>
      </c>
      <c r="F371" s="39"/>
      <c r="G371" s="29">
        <v>1025</v>
      </c>
      <c r="H371" s="29"/>
      <c r="I371" s="10"/>
    </row>
    <row r="372" spans="1:9" x14ac:dyDescent="0.55000000000000004">
      <c r="A372" s="3" t="s">
        <v>14</v>
      </c>
      <c r="B372" s="3">
        <v>2050</v>
      </c>
      <c r="C372" s="30">
        <v>3557.2840462322756</v>
      </c>
      <c r="D372" s="39"/>
      <c r="E372" s="30">
        <v>1045.3612928094765</v>
      </c>
      <c r="F372" s="39"/>
      <c r="G372" s="29">
        <v>1025</v>
      </c>
      <c r="H372" s="29"/>
      <c r="I372" s="10"/>
    </row>
    <row r="373" spans="1:9" x14ac:dyDescent="0.55000000000000004">
      <c r="A373" s="3" t="s">
        <v>15</v>
      </c>
      <c r="B373" s="3">
        <v>2050</v>
      </c>
      <c r="C373" s="30">
        <v>3554.7396057944038</v>
      </c>
      <c r="D373" s="39"/>
      <c r="E373" s="30">
        <v>1045.7219590904265</v>
      </c>
      <c r="F373" s="39"/>
      <c r="G373" s="29">
        <v>1025</v>
      </c>
      <c r="H373" s="29"/>
      <c r="I373" s="10"/>
    </row>
    <row r="374" spans="1:9" x14ac:dyDescent="0.55000000000000004">
      <c r="A374" s="3" t="s">
        <v>16</v>
      </c>
      <c r="B374" s="3">
        <v>2050</v>
      </c>
      <c r="C374" s="30">
        <v>3552.1530065078591</v>
      </c>
      <c r="D374" s="39"/>
      <c r="E374" s="30">
        <v>1044.7449830036453</v>
      </c>
      <c r="F374" s="39"/>
      <c r="G374" s="29">
        <v>1025</v>
      </c>
      <c r="H374" s="29"/>
      <c r="I374" s="10"/>
    </row>
    <row r="375" spans="1:9" x14ac:dyDescent="0.55000000000000004">
      <c r="A375" s="3" t="s">
        <v>17</v>
      </c>
      <c r="B375" s="3">
        <v>2050</v>
      </c>
      <c r="C375" s="30">
        <v>3548.0745782375839</v>
      </c>
      <c r="D375" s="39"/>
      <c r="E375" s="30">
        <v>1046.0575510254864</v>
      </c>
      <c r="F375" s="39"/>
      <c r="G375" s="29">
        <v>1025</v>
      </c>
      <c r="H375" s="29"/>
      <c r="I375" s="10"/>
    </row>
    <row r="376" spans="1:9" x14ac:dyDescent="0.55000000000000004">
      <c r="A376" s="3" t="s">
        <v>6</v>
      </c>
      <c r="B376" s="3">
        <v>2051</v>
      </c>
      <c r="C376" s="30">
        <v>3541.7312506514131</v>
      </c>
      <c r="D376" s="39"/>
      <c r="E376" s="30">
        <v>1047.0843008602119</v>
      </c>
      <c r="F376" s="39"/>
      <c r="G376" s="29">
        <v>1025</v>
      </c>
      <c r="H376" s="29"/>
      <c r="I376" s="10"/>
    </row>
    <row r="377" spans="1:9" x14ac:dyDescent="0.55000000000000004">
      <c r="A377" s="3" t="s">
        <v>7</v>
      </c>
      <c r="B377" s="3">
        <v>2051</v>
      </c>
      <c r="C377" s="30">
        <v>3537.0317044744511</v>
      </c>
      <c r="D377" s="39"/>
      <c r="E377" s="30">
        <v>1046.5265416247669</v>
      </c>
      <c r="F377" s="39"/>
      <c r="G377" s="29">
        <v>1025</v>
      </c>
      <c r="H377" s="29"/>
      <c r="I377" s="10"/>
    </row>
    <row r="378" spans="1:9" x14ac:dyDescent="0.55000000000000004">
      <c r="A378" s="3" t="s">
        <v>8</v>
      </c>
      <c r="B378" s="3">
        <v>2051</v>
      </c>
      <c r="C378" s="30">
        <v>3531.4299204246381</v>
      </c>
      <c r="D378" s="39"/>
      <c r="E378" s="30">
        <v>1043.5110839225858</v>
      </c>
      <c r="F378" s="39"/>
      <c r="G378" s="29">
        <v>1025</v>
      </c>
      <c r="H378" s="29"/>
      <c r="I378" s="10"/>
    </row>
    <row r="379" spans="1:9" x14ac:dyDescent="0.55000000000000004">
      <c r="A379" s="3" t="s">
        <v>9</v>
      </c>
      <c r="B379" s="3">
        <v>2051</v>
      </c>
      <c r="C379" s="30">
        <v>3526.9501546844499</v>
      </c>
      <c r="D379" s="39"/>
      <c r="E379" s="30">
        <v>1039.6544484798594</v>
      </c>
      <c r="F379" s="39"/>
      <c r="G379" s="29">
        <v>1025</v>
      </c>
      <c r="H379" s="29"/>
      <c r="I379" s="10"/>
    </row>
    <row r="380" spans="1:9" x14ac:dyDescent="0.55000000000000004">
      <c r="A380" s="3" t="s">
        <v>10</v>
      </c>
      <c r="B380" s="3">
        <v>2051</v>
      </c>
      <c r="C380" s="30">
        <v>3525.8401017146871</v>
      </c>
      <c r="D380" s="39"/>
      <c r="E380" s="30">
        <v>1034.385644257072</v>
      </c>
      <c r="F380" s="39"/>
      <c r="G380" s="29">
        <v>1025</v>
      </c>
      <c r="H380" s="29"/>
      <c r="I380" s="10"/>
    </row>
    <row r="381" spans="1:9" x14ac:dyDescent="0.55000000000000004">
      <c r="A381" s="3" t="s">
        <v>11</v>
      </c>
      <c r="B381" s="3">
        <v>2051</v>
      </c>
      <c r="C381" s="30">
        <v>3527.4377038973998</v>
      </c>
      <c r="D381" s="39"/>
      <c r="E381" s="30">
        <v>1032.3222278487756</v>
      </c>
      <c r="F381" s="39"/>
      <c r="G381" s="29">
        <v>1025</v>
      </c>
      <c r="H381" s="29"/>
      <c r="I381" s="10"/>
    </row>
    <row r="382" spans="1:9" x14ac:dyDescent="0.55000000000000004">
      <c r="A382" s="3" t="s">
        <v>12</v>
      </c>
      <c r="B382" s="3">
        <v>2051</v>
      </c>
      <c r="C382" s="30">
        <v>3520.759091623609</v>
      </c>
      <c r="D382" s="39"/>
      <c r="E382" s="30">
        <v>1030.637274671388</v>
      </c>
      <c r="F382" s="39"/>
      <c r="G382" s="29">
        <v>1025</v>
      </c>
      <c r="H382" s="29"/>
      <c r="I382" s="10"/>
    </row>
    <row r="383" spans="1:9" x14ac:dyDescent="0.55000000000000004">
      <c r="A383" s="3" t="s">
        <v>13</v>
      </c>
      <c r="B383" s="3">
        <v>2051</v>
      </c>
      <c r="C383" s="30">
        <v>3512.6629198491478</v>
      </c>
      <c r="D383" s="39"/>
      <c r="E383" s="30">
        <v>1030.7179802622375</v>
      </c>
      <c r="F383" s="39"/>
      <c r="G383" s="29">
        <v>1025</v>
      </c>
      <c r="H383" s="29"/>
      <c r="I383" s="10"/>
    </row>
    <row r="384" spans="1:9" x14ac:dyDescent="0.55000000000000004">
      <c r="A384" s="3" t="s">
        <v>14</v>
      </c>
      <c r="B384" s="3">
        <v>2051</v>
      </c>
      <c r="C384" s="30">
        <v>3513.4856743059704</v>
      </c>
      <c r="D384" s="39"/>
      <c r="E384" s="30">
        <v>1028.800352777791</v>
      </c>
      <c r="F384" s="39"/>
      <c r="G384" s="29">
        <v>1025</v>
      </c>
      <c r="H384" s="29"/>
      <c r="I384" s="10"/>
    </row>
    <row r="385" spans="1:9" x14ac:dyDescent="0.55000000000000004">
      <c r="A385" s="3" t="s">
        <v>15</v>
      </c>
      <c r="B385" s="3">
        <v>2051</v>
      </c>
      <c r="C385" s="30">
        <v>3515.6118214987359</v>
      </c>
      <c r="D385" s="39"/>
      <c r="E385" s="30">
        <v>1032.3412722795008</v>
      </c>
      <c r="F385" s="39"/>
      <c r="G385" s="29">
        <v>1025</v>
      </c>
      <c r="H385" s="29"/>
      <c r="I385" s="10"/>
    </row>
    <row r="386" spans="1:9" x14ac:dyDescent="0.55000000000000004">
      <c r="A386" s="3" t="s">
        <v>16</v>
      </c>
      <c r="B386" s="3">
        <v>2051</v>
      </c>
      <c r="C386" s="30">
        <v>3513.5715259151689</v>
      </c>
      <c r="D386" s="39"/>
      <c r="E386" s="30">
        <v>1033.870445143637</v>
      </c>
      <c r="F386" s="39"/>
      <c r="G386" s="29">
        <v>1025</v>
      </c>
      <c r="H386" s="29"/>
      <c r="I386" s="10"/>
    </row>
    <row r="387" spans="1:9" x14ac:dyDescent="0.55000000000000004">
      <c r="A387" s="3" t="s">
        <v>17</v>
      </c>
      <c r="B387" s="3">
        <v>2051</v>
      </c>
      <c r="C387" s="30">
        <v>3508.1267067153785</v>
      </c>
      <c r="D387" s="39"/>
      <c r="E387" s="30">
        <v>1036.8712281659668</v>
      </c>
      <c r="F387" s="39"/>
      <c r="G387" s="29">
        <v>1025</v>
      </c>
      <c r="H387" s="29"/>
      <c r="I387" s="10"/>
    </row>
    <row r="388" spans="1:9" x14ac:dyDescent="0.55000000000000004">
      <c r="A388" s="3" t="s">
        <v>6</v>
      </c>
      <c r="B388" s="3">
        <v>2052</v>
      </c>
      <c r="C388" s="30">
        <v>3504.3604117577811</v>
      </c>
      <c r="D388" s="39"/>
      <c r="E388" s="30">
        <v>1037.3966015237067</v>
      </c>
      <c r="F388" s="39"/>
      <c r="G388" s="29">
        <v>1025</v>
      </c>
      <c r="H388" s="29"/>
      <c r="I388" s="10"/>
    </row>
    <row r="389" spans="1:9" x14ac:dyDescent="0.55000000000000004">
      <c r="A389" s="3" t="s">
        <v>7</v>
      </c>
      <c r="B389" s="3">
        <v>2052</v>
      </c>
      <c r="C389" s="30">
        <v>3506.2245082411819</v>
      </c>
      <c r="D389" s="39"/>
      <c r="E389" s="30">
        <v>1036.6313300407162</v>
      </c>
      <c r="F389" s="39"/>
      <c r="G389" s="29">
        <v>1025</v>
      </c>
      <c r="H389" s="29"/>
      <c r="I389" s="10"/>
    </row>
    <row r="390" spans="1:9" x14ac:dyDescent="0.55000000000000004">
      <c r="A390" s="3" t="s">
        <v>8</v>
      </c>
      <c r="B390" s="3">
        <v>2052</v>
      </c>
      <c r="C390" s="30">
        <v>3503.6263921080858</v>
      </c>
      <c r="D390" s="39"/>
      <c r="E390" s="30">
        <v>1032.014770228702</v>
      </c>
      <c r="F390" s="39"/>
      <c r="G390" s="29">
        <v>1025</v>
      </c>
      <c r="H390" s="29"/>
      <c r="I390" s="10"/>
    </row>
    <row r="391" spans="1:9" x14ac:dyDescent="0.55000000000000004">
      <c r="A391" s="3" t="s">
        <v>9</v>
      </c>
      <c r="B391" s="3">
        <v>2052</v>
      </c>
      <c r="C391" s="30">
        <v>3520.8407418969427</v>
      </c>
      <c r="D391" s="39"/>
      <c r="E391" s="30">
        <v>1025.9908200807672</v>
      </c>
      <c r="F391" s="39"/>
      <c r="G391" s="29">
        <v>1025</v>
      </c>
      <c r="H391" s="29"/>
      <c r="I391" s="10"/>
    </row>
    <row r="392" spans="1:9" x14ac:dyDescent="0.55000000000000004">
      <c r="A392" s="3" t="s">
        <v>10</v>
      </c>
      <c r="B392" s="3">
        <v>2052</v>
      </c>
      <c r="C392" s="30">
        <v>3551.2994081853431</v>
      </c>
      <c r="D392" s="39"/>
      <c r="E392" s="30">
        <v>1021.5292424946629</v>
      </c>
      <c r="F392" s="39"/>
      <c r="G392" s="29">
        <v>1025</v>
      </c>
      <c r="H392" s="29"/>
      <c r="I392" s="10"/>
    </row>
    <row r="393" spans="1:9" x14ac:dyDescent="0.55000000000000004">
      <c r="A393" s="3" t="s">
        <v>11</v>
      </c>
      <c r="B393" s="3">
        <v>2052</v>
      </c>
      <c r="C393" s="30">
        <v>3567.2876679101209</v>
      </c>
      <c r="D393" s="39"/>
      <c r="E393" s="30">
        <v>1014.0487576012931</v>
      </c>
      <c r="F393" s="39"/>
      <c r="G393" s="29">
        <v>1025</v>
      </c>
      <c r="H393" s="29"/>
      <c r="I393" s="10"/>
    </row>
    <row r="394" spans="1:9" x14ac:dyDescent="0.55000000000000004">
      <c r="A394" s="3" t="s">
        <v>12</v>
      </c>
      <c r="B394" s="3">
        <v>2052</v>
      </c>
      <c r="C394" s="30">
        <v>3573.1079715515011</v>
      </c>
      <c r="D394" s="39"/>
      <c r="E394" s="30">
        <v>1011.1047170150737</v>
      </c>
      <c r="F394" s="39"/>
      <c r="G394" s="29">
        <v>1025</v>
      </c>
      <c r="H394" s="29"/>
      <c r="I394" s="10"/>
    </row>
    <row r="395" spans="1:9" x14ac:dyDescent="0.55000000000000004">
      <c r="A395" s="3" t="s">
        <v>13</v>
      </c>
      <c r="B395" s="3">
        <v>2052</v>
      </c>
      <c r="C395" s="30">
        <v>3555.5625759980048</v>
      </c>
      <c r="D395" s="39"/>
      <c r="E395" s="30">
        <v>1027.3117052503273</v>
      </c>
      <c r="F395" s="39"/>
      <c r="G395" s="29">
        <v>1025</v>
      </c>
      <c r="H395" s="29"/>
      <c r="I395" s="10"/>
    </row>
    <row r="396" spans="1:9" x14ac:dyDescent="0.55000000000000004">
      <c r="A396" s="3" t="s">
        <v>14</v>
      </c>
      <c r="B396" s="3">
        <v>2052</v>
      </c>
      <c r="C396" s="30">
        <v>3540.2480887522197</v>
      </c>
      <c r="D396" s="39"/>
      <c r="E396" s="30">
        <v>1038.4821733016424</v>
      </c>
      <c r="F396" s="39"/>
      <c r="G396" s="29">
        <v>1025</v>
      </c>
      <c r="H396" s="29"/>
      <c r="I396" s="10"/>
    </row>
    <row r="397" spans="1:9" x14ac:dyDescent="0.55000000000000004">
      <c r="A397" s="3" t="s">
        <v>15</v>
      </c>
      <c r="B397" s="3">
        <v>2052</v>
      </c>
      <c r="C397" s="30">
        <v>3539.4560089674387</v>
      </c>
      <c r="D397" s="39"/>
      <c r="E397" s="30">
        <v>1038.9224422962882</v>
      </c>
      <c r="F397" s="39"/>
      <c r="G397" s="29">
        <v>1025</v>
      </c>
      <c r="H397" s="29"/>
      <c r="I397" s="10"/>
    </row>
    <row r="398" spans="1:9" x14ac:dyDescent="0.55000000000000004">
      <c r="A398" s="3" t="s">
        <v>16</v>
      </c>
      <c r="B398" s="3">
        <v>2052</v>
      </c>
      <c r="C398" s="30">
        <v>3537.693153544858</v>
      </c>
      <c r="D398" s="39"/>
      <c r="E398" s="30">
        <v>1038.7994558931209</v>
      </c>
      <c r="F398" s="39"/>
      <c r="G398" s="29">
        <v>1025</v>
      </c>
      <c r="H398" s="29"/>
      <c r="I398" s="10"/>
    </row>
    <row r="399" spans="1:9" x14ac:dyDescent="0.55000000000000004">
      <c r="A399" s="3" t="s">
        <v>17</v>
      </c>
      <c r="B399" s="3">
        <v>2052</v>
      </c>
      <c r="C399" s="30">
        <v>3533.7344473752291</v>
      </c>
      <c r="D399" s="39"/>
      <c r="E399" s="30">
        <v>1039.970718903545</v>
      </c>
      <c r="F399" s="39"/>
      <c r="G399" s="29">
        <v>1025</v>
      </c>
      <c r="H399" s="29"/>
      <c r="I399" s="10"/>
    </row>
    <row r="400" spans="1:9" x14ac:dyDescent="0.55000000000000004">
      <c r="A400" s="3" t="s">
        <v>6</v>
      </c>
      <c r="B400" s="3">
        <v>2053</v>
      </c>
      <c r="C400" s="30">
        <v>3526.0763960899421</v>
      </c>
      <c r="D400" s="39"/>
      <c r="E400" s="30">
        <v>1041.4288659105655</v>
      </c>
      <c r="F400" s="39"/>
      <c r="G400" s="29">
        <v>1025</v>
      </c>
      <c r="H400" s="29"/>
      <c r="I400" s="10"/>
    </row>
    <row r="401" spans="1:9" x14ac:dyDescent="0.55000000000000004">
      <c r="A401" s="3" t="s">
        <v>7</v>
      </c>
      <c r="B401" s="3">
        <v>2053</v>
      </c>
      <c r="C401" s="30">
        <v>3520.7363962355971</v>
      </c>
      <c r="D401" s="39"/>
      <c r="E401" s="30">
        <v>1041.4385699421882</v>
      </c>
      <c r="F401" s="39"/>
      <c r="G401" s="29">
        <v>1025</v>
      </c>
      <c r="H401" s="29"/>
      <c r="I401" s="10"/>
    </row>
    <row r="402" spans="1:9" x14ac:dyDescent="0.55000000000000004">
      <c r="A402" s="3" t="s">
        <v>8</v>
      </c>
      <c r="B402" s="3">
        <v>2053</v>
      </c>
      <c r="C402" s="30">
        <v>3517.0781371481389</v>
      </c>
      <c r="D402" s="39"/>
      <c r="E402" s="30">
        <v>1039.4048966996506</v>
      </c>
      <c r="F402" s="39"/>
      <c r="G402" s="29">
        <v>1025</v>
      </c>
      <c r="H402" s="29"/>
      <c r="I402" s="10"/>
    </row>
    <row r="403" spans="1:9" x14ac:dyDescent="0.55000000000000004">
      <c r="A403" s="3" t="s">
        <v>9</v>
      </c>
      <c r="B403" s="3">
        <v>2053</v>
      </c>
      <c r="C403" s="30">
        <v>3515.2042230968555</v>
      </c>
      <c r="D403" s="39"/>
      <c r="E403" s="30">
        <v>1034.9676764083324</v>
      </c>
      <c r="F403" s="39"/>
      <c r="G403" s="29">
        <v>1025</v>
      </c>
      <c r="H403" s="29"/>
      <c r="I403" s="10"/>
    </row>
    <row r="404" spans="1:9" x14ac:dyDescent="0.55000000000000004">
      <c r="A404" s="3" t="s">
        <v>10</v>
      </c>
      <c r="B404" s="3">
        <v>2053</v>
      </c>
      <c r="C404" s="30">
        <v>3521.9587841300954</v>
      </c>
      <c r="D404" s="39"/>
      <c r="E404" s="30">
        <v>1030.9047427724961</v>
      </c>
      <c r="F404" s="39"/>
      <c r="G404" s="29">
        <v>1025</v>
      </c>
      <c r="H404" s="29"/>
      <c r="I404" s="10"/>
    </row>
    <row r="405" spans="1:9" x14ac:dyDescent="0.55000000000000004">
      <c r="A405" s="3" t="s">
        <v>11</v>
      </c>
      <c r="B405" s="3">
        <v>2053</v>
      </c>
      <c r="C405" s="30">
        <v>3519.2778162097848</v>
      </c>
      <c r="D405" s="39"/>
      <c r="E405" s="30">
        <v>1026.0465977528017</v>
      </c>
      <c r="F405" s="39"/>
      <c r="G405" s="29">
        <v>1025</v>
      </c>
      <c r="H405" s="29"/>
      <c r="I405" s="10"/>
    </row>
    <row r="406" spans="1:9" x14ac:dyDescent="0.55000000000000004">
      <c r="A406" s="3" t="s">
        <v>12</v>
      </c>
      <c r="B406" s="3">
        <v>2053</v>
      </c>
      <c r="C406" s="30">
        <v>3513.0175319788236</v>
      </c>
      <c r="D406" s="39"/>
      <c r="E406" s="30">
        <v>1022.6273628004834</v>
      </c>
      <c r="F406" s="39"/>
      <c r="G406" s="29">
        <v>1025</v>
      </c>
      <c r="H406" s="29"/>
      <c r="I406" s="10"/>
    </row>
    <row r="407" spans="1:9" x14ac:dyDescent="0.55000000000000004">
      <c r="A407" s="3" t="s">
        <v>13</v>
      </c>
      <c r="B407" s="3">
        <v>2053</v>
      </c>
      <c r="C407" s="30">
        <v>3503.2193273626549</v>
      </c>
      <c r="D407" s="39"/>
      <c r="E407" s="30">
        <v>1023.2073833256311</v>
      </c>
      <c r="F407" s="39"/>
      <c r="G407" s="29">
        <v>1025</v>
      </c>
      <c r="H407" s="29"/>
      <c r="I407" s="10"/>
    </row>
    <row r="408" spans="1:9" x14ac:dyDescent="0.55000000000000004">
      <c r="A408" s="3" t="s">
        <v>14</v>
      </c>
      <c r="B408" s="3">
        <v>2053</v>
      </c>
      <c r="C408" s="30">
        <v>3501.1381241400336</v>
      </c>
      <c r="D408" s="39"/>
      <c r="E408" s="30">
        <v>1024.2344335424102</v>
      </c>
      <c r="F408" s="39"/>
      <c r="G408" s="29">
        <v>1025</v>
      </c>
      <c r="H408" s="29"/>
      <c r="I408" s="10"/>
    </row>
    <row r="409" spans="1:9" x14ac:dyDescent="0.55000000000000004">
      <c r="A409" s="3" t="s">
        <v>15</v>
      </c>
      <c r="B409" s="3">
        <v>2053</v>
      </c>
      <c r="C409" s="30">
        <v>3495.2049138862853</v>
      </c>
      <c r="D409" s="39"/>
      <c r="E409" s="30">
        <v>1027.9717826755405</v>
      </c>
      <c r="F409" s="39"/>
      <c r="G409" s="29">
        <v>1025</v>
      </c>
      <c r="H409" s="29"/>
      <c r="I409" s="10"/>
    </row>
    <row r="410" spans="1:9" x14ac:dyDescent="0.55000000000000004">
      <c r="A410" s="3" t="s">
        <v>16</v>
      </c>
      <c r="B410" s="3">
        <v>2053</v>
      </c>
      <c r="C410" s="30">
        <v>3488.8498220381452</v>
      </c>
      <c r="D410" s="39"/>
      <c r="E410" s="30">
        <v>1029.5409850540259</v>
      </c>
      <c r="F410" s="39"/>
      <c r="G410" s="29">
        <v>1025</v>
      </c>
      <c r="H410" s="29"/>
      <c r="I410" s="10"/>
    </row>
    <row r="411" spans="1:9" x14ac:dyDescent="0.55000000000000004">
      <c r="A411" s="3" t="s">
        <v>17</v>
      </c>
      <c r="B411" s="3">
        <v>2053</v>
      </c>
      <c r="C411" s="30">
        <v>3479.6575247202568</v>
      </c>
      <c r="D411" s="39"/>
      <c r="E411" s="30">
        <v>1031.7353777228263</v>
      </c>
      <c r="F411" s="39"/>
      <c r="G411" s="29">
        <v>1025</v>
      </c>
      <c r="H411" s="29"/>
      <c r="I411" s="10"/>
    </row>
    <row r="412" spans="1:9" x14ac:dyDescent="0.55000000000000004">
      <c r="A412" s="3" t="s">
        <v>6</v>
      </c>
      <c r="B412" s="3">
        <v>2054</v>
      </c>
      <c r="C412" s="30">
        <v>3472.4662408242593</v>
      </c>
      <c r="D412" s="39"/>
      <c r="E412" s="30">
        <v>1031.4029847352022</v>
      </c>
      <c r="F412" s="39"/>
      <c r="G412" s="29">
        <v>1025</v>
      </c>
      <c r="H412" s="29"/>
      <c r="I412" s="10"/>
    </row>
    <row r="413" spans="1:9" x14ac:dyDescent="0.55000000000000004">
      <c r="A413" s="3" t="s">
        <v>7</v>
      </c>
      <c r="B413" s="3">
        <v>2054</v>
      </c>
      <c r="C413" s="30">
        <v>3465.9876534544351</v>
      </c>
      <c r="D413" s="39"/>
      <c r="E413" s="30">
        <v>1029.0631665625194</v>
      </c>
      <c r="F413" s="39"/>
      <c r="G413" s="29">
        <v>1025</v>
      </c>
      <c r="H413" s="29"/>
      <c r="I413" s="10"/>
    </row>
    <row r="414" spans="1:9" x14ac:dyDescent="0.55000000000000004">
      <c r="A414" s="3" t="s">
        <v>8</v>
      </c>
      <c r="B414" s="3">
        <v>2054</v>
      </c>
      <c r="C414" s="30">
        <v>3459.2700813677352</v>
      </c>
      <c r="D414" s="39"/>
      <c r="E414" s="30">
        <v>1023.8028984457718</v>
      </c>
      <c r="F414" s="39"/>
      <c r="G414" s="29">
        <v>1025</v>
      </c>
      <c r="H414" s="29"/>
      <c r="I414" s="10"/>
    </row>
    <row r="415" spans="1:9" x14ac:dyDescent="0.55000000000000004">
      <c r="A415" s="3" t="s">
        <v>9</v>
      </c>
      <c r="B415" s="3">
        <v>2054</v>
      </c>
      <c r="C415" s="30">
        <v>3454.5783239198267</v>
      </c>
      <c r="D415" s="39"/>
      <c r="E415" s="30">
        <v>1019.2992591484766</v>
      </c>
      <c r="F415" s="39"/>
      <c r="G415" s="29">
        <v>1025</v>
      </c>
      <c r="H415" s="29"/>
      <c r="I415" s="10"/>
    </row>
    <row r="416" spans="1:9" x14ac:dyDescent="0.55000000000000004">
      <c r="A416" s="3" t="s">
        <v>10</v>
      </c>
      <c r="B416" s="3">
        <v>2054</v>
      </c>
      <c r="C416" s="30">
        <v>3464.1569848186364</v>
      </c>
      <c r="D416" s="39"/>
      <c r="E416" s="30">
        <v>1016.1446427997905</v>
      </c>
      <c r="F416" s="39"/>
      <c r="G416" s="29">
        <v>1025</v>
      </c>
      <c r="H416" s="29"/>
      <c r="I416" s="10"/>
    </row>
    <row r="417" spans="1:9" x14ac:dyDescent="0.55000000000000004">
      <c r="A417" s="3" t="s">
        <v>11</v>
      </c>
      <c r="B417" s="3">
        <v>2054</v>
      </c>
      <c r="C417" s="30">
        <v>3470.2578662852084</v>
      </c>
      <c r="D417" s="39"/>
      <c r="E417" s="30">
        <v>1009.4165934066992</v>
      </c>
      <c r="F417" s="39"/>
      <c r="G417" s="29">
        <v>1025</v>
      </c>
      <c r="H417" s="29"/>
      <c r="I417" s="10"/>
    </row>
    <row r="418" spans="1:9" x14ac:dyDescent="0.55000000000000004">
      <c r="A418" s="3" t="s">
        <v>12</v>
      </c>
      <c r="B418" s="3">
        <v>2054</v>
      </c>
      <c r="C418" s="30">
        <v>3467.9213624298036</v>
      </c>
      <c r="D418" s="39"/>
      <c r="E418" s="30">
        <v>1004.3286677308569</v>
      </c>
      <c r="F418" s="39"/>
      <c r="G418" s="29">
        <v>1025</v>
      </c>
      <c r="H418" s="29"/>
      <c r="I418" s="10"/>
    </row>
    <row r="419" spans="1:9" x14ac:dyDescent="0.55000000000000004">
      <c r="A419" s="3" t="s">
        <v>13</v>
      </c>
      <c r="B419" s="3">
        <v>2054</v>
      </c>
      <c r="C419" s="30">
        <v>3462.2854462336777</v>
      </c>
      <c r="D419" s="39"/>
      <c r="E419" s="30">
        <v>1003.1440850770167</v>
      </c>
      <c r="F419" s="39"/>
      <c r="G419" s="29">
        <v>1025</v>
      </c>
      <c r="H419" s="29"/>
      <c r="I419" s="10"/>
    </row>
    <row r="420" spans="1:9" x14ac:dyDescent="0.55000000000000004">
      <c r="A420" s="3" t="s">
        <v>14</v>
      </c>
      <c r="B420" s="3">
        <v>2054</v>
      </c>
      <c r="C420" s="30">
        <v>3457.2286855256134</v>
      </c>
      <c r="D420" s="39"/>
      <c r="E420" s="30">
        <v>1000.8155689302155</v>
      </c>
      <c r="F420" s="39"/>
      <c r="G420" s="29">
        <v>1025</v>
      </c>
      <c r="H420" s="29"/>
      <c r="I420" s="10"/>
    </row>
    <row r="421" spans="1:9" x14ac:dyDescent="0.55000000000000004">
      <c r="A421" s="3" t="s">
        <v>15</v>
      </c>
      <c r="B421" s="3">
        <v>2054</v>
      </c>
      <c r="C421" s="30">
        <v>3449.7843271560246</v>
      </c>
      <c r="D421" s="39"/>
      <c r="E421" s="30">
        <v>1005.2709148986078</v>
      </c>
      <c r="F421" s="39"/>
      <c r="G421" s="29">
        <v>1025</v>
      </c>
      <c r="H421" s="29"/>
      <c r="I421" s="10"/>
    </row>
    <row r="422" spans="1:9" x14ac:dyDescent="0.55000000000000004">
      <c r="A422" s="3" t="s">
        <v>16</v>
      </c>
      <c r="B422" s="3">
        <v>2054</v>
      </c>
      <c r="C422" s="30">
        <v>3444.4513911821814</v>
      </c>
      <c r="D422" s="39"/>
      <c r="E422" s="30">
        <v>1007.2424132392407</v>
      </c>
      <c r="F422" s="39"/>
      <c r="G422" s="29">
        <v>1025</v>
      </c>
      <c r="H422" s="29"/>
      <c r="I422" s="10"/>
    </row>
    <row r="423" spans="1:9" x14ac:dyDescent="0.55000000000000004">
      <c r="A423" s="3" t="s">
        <v>17</v>
      </c>
      <c r="B423" s="3">
        <v>2054</v>
      </c>
      <c r="C423" s="30">
        <v>3434.8643785754084</v>
      </c>
      <c r="D423" s="39"/>
      <c r="E423" s="30">
        <v>1010.2046930078942</v>
      </c>
      <c r="F423" s="39"/>
      <c r="G423" s="29">
        <v>1025</v>
      </c>
      <c r="H423" s="29"/>
      <c r="I423" s="10"/>
    </row>
    <row r="424" spans="1:9" x14ac:dyDescent="0.55000000000000004">
      <c r="A424" s="3" t="s">
        <v>6</v>
      </c>
      <c r="B424" s="3">
        <v>2055</v>
      </c>
      <c r="C424" s="30">
        <v>3427.0340561598655</v>
      </c>
      <c r="D424" s="39"/>
      <c r="E424" s="30">
        <v>1012.5059188449561</v>
      </c>
      <c r="F424" s="39"/>
      <c r="G424" s="29">
        <v>1025</v>
      </c>
      <c r="H424" s="29"/>
      <c r="I424" s="10"/>
    </row>
    <row r="425" spans="1:9" x14ac:dyDescent="0.55000000000000004">
      <c r="A425" s="3" t="s">
        <v>7</v>
      </c>
      <c r="B425" s="3">
        <v>2055</v>
      </c>
      <c r="C425" s="30">
        <v>3420.3239689590864</v>
      </c>
      <c r="D425" s="39"/>
      <c r="E425" s="30">
        <v>1011.9184069904638</v>
      </c>
      <c r="F425" s="39"/>
      <c r="G425" s="29">
        <v>1025</v>
      </c>
      <c r="H425" s="29"/>
      <c r="I425" s="10"/>
    </row>
    <row r="426" spans="1:9" x14ac:dyDescent="0.55000000000000004">
      <c r="A426" s="3" t="s">
        <v>8</v>
      </c>
      <c r="B426" s="3">
        <v>2055</v>
      </c>
      <c r="C426" s="30">
        <v>3412.1912443115275</v>
      </c>
      <c r="D426" s="39"/>
      <c r="E426" s="30">
        <v>1008.3939494407147</v>
      </c>
      <c r="F426" s="39"/>
      <c r="G426" s="29">
        <v>1025</v>
      </c>
      <c r="H426" s="29"/>
      <c r="I426" s="10"/>
    </row>
    <row r="427" spans="1:9" x14ac:dyDescent="0.55000000000000004">
      <c r="A427" s="3" t="s">
        <v>9</v>
      </c>
      <c r="B427" s="3">
        <v>2055</v>
      </c>
      <c r="C427" s="30">
        <v>3419.5406779120067</v>
      </c>
      <c r="D427" s="39"/>
      <c r="E427" s="30">
        <v>1005.8296202891328</v>
      </c>
      <c r="F427" s="39"/>
      <c r="G427" s="29">
        <v>1025</v>
      </c>
      <c r="H427" s="29"/>
      <c r="I427" s="10"/>
    </row>
    <row r="428" spans="1:9" x14ac:dyDescent="0.55000000000000004">
      <c r="A428" s="3" t="s">
        <v>10</v>
      </c>
      <c r="B428" s="3">
        <v>2055</v>
      </c>
      <c r="C428" s="30">
        <v>3458.326645468514</v>
      </c>
      <c r="D428" s="39"/>
      <c r="E428" s="30">
        <v>1004.6332806205404</v>
      </c>
      <c r="F428" s="39"/>
      <c r="G428" s="29">
        <v>1025</v>
      </c>
      <c r="H428" s="29"/>
      <c r="I428" s="10"/>
    </row>
    <row r="429" spans="1:9" x14ac:dyDescent="0.55000000000000004">
      <c r="A429" s="3" t="s">
        <v>11</v>
      </c>
      <c r="B429" s="3">
        <v>2055</v>
      </c>
      <c r="C429" s="30">
        <v>3497.7195276041293</v>
      </c>
      <c r="D429" s="39"/>
      <c r="E429" s="30">
        <v>1001.4971340918133</v>
      </c>
      <c r="F429" s="39"/>
      <c r="G429" s="29">
        <v>1025</v>
      </c>
      <c r="H429" s="29"/>
      <c r="I429" s="10"/>
    </row>
    <row r="430" spans="1:9" x14ac:dyDescent="0.55000000000000004">
      <c r="A430" s="3" t="s">
        <v>12</v>
      </c>
      <c r="B430" s="3">
        <v>2055</v>
      </c>
      <c r="C430" s="30">
        <v>3521.2915645657963</v>
      </c>
      <c r="D430" s="39"/>
      <c r="E430" s="30">
        <v>996.77313935443738</v>
      </c>
      <c r="F430" s="39"/>
      <c r="G430" s="29">
        <v>1025</v>
      </c>
      <c r="H430" s="29"/>
      <c r="I430" s="10"/>
    </row>
    <row r="431" spans="1:9" x14ac:dyDescent="0.55000000000000004">
      <c r="A431" s="3" t="s">
        <v>13</v>
      </c>
      <c r="B431" s="3">
        <v>2055</v>
      </c>
      <c r="C431" s="30">
        <v>3515.5409184736559</v>
      </c>
      <c r="D431" s="39"/>
      <c r="E431" s="30">
        <v>1004.3947387139308</v>
      </c>
      <c r="F431" s="39"/>
      <c r="G431" s="29">
        <v>1025</v>
      </c>
      <c r="H431" s="29"/>
      <c r="I431" s="10"/>
    </row>
    <row r="432" spans="1:9" x14ac:dyDescent="0.55000000000000004">
      <c r="A432" s="3" t="s">
        <v>14</v>
      </c>
      <c r="B432" s="3">
        <v>2055</v>
      </c>
      <c r="C432" s="30">
        <v>3510.7483386097265</v>
      </c>
      <c r="D432" s="39"/>
      <c r="E432" s="30">
        <v>1009.6847164419671</v>
      </c>
      <c r="F432" s="39"/>
      <c r="G432" s="29">
        <v>1025</v>
      </c>
      <c r="H432" s="29"/>
      <c r="I432" s="10"/>
    </row>
    <row r="433" spans="1:9" x14ac:dyDescent="0.55000000000000004">
      <c r="A433" s="3" t="s">
        <v>15</v>
      </c>
      <c r="B433" s="3">
        <v>2055</v>
      </c>
      <c r="C433" s="30">
        <v>3513.6339401631344</v>
      </c>
      <c r="D433" s="39"/>
      <c r="E433" s="30">
        <v>1014.4334328804861</v>
      </c>
      <c r="F433" s="39"/>
      <c r="G433" s="29">
        <v>1025</v>
      </c>
      <c r="H433" s="29"/>
      <c r="I433" s="10"/>
    </row>
    <row r="434" spans="1:9" x14ac:dyDescent="0.55000000000000004">
      <c r="A434" s="3" t="s">
        <v>16</v>
      </c>
      <c r="B434" s="3">
        <v>2055</v>
      </c>
      <c r="C434" s="30">
        <v>3513.8885562549331</v>
      </c>
      <c r="D434" s="39"/>
      <c r="E434" s="30">
        <v>1018.5390651768492</v>
      </c>
      <c r="F434" s="39"/>
      <c r="G434" s="29">
        <v>1025</v>
      </c>
      <c r="H434" s="29"/>
      <c r="I434" s="10"/>
    </row>
    <row r="435" spans="1:9" x14ac:dyDescent="0.55000000000000004">
      <c r="A435" s="3" t="s">
        <v>17</v>
      </c>
      <c r="B435" s="3">
        <v>2055</v>
      </c>
      <c r="C435" s="30">
        <v>3512.8950555754027</v>
      </c>
      <c r="D435" s="39"/>
      <c r="E435" s="30">
        <v>1025.331133890686</v>
      </c>
      <c r="F435" s="39"/>
      <c r="G435" s="29">
        <v>1025</v>
      </c>
      <c r="H435" s="29"/>
      <c r="I435" s="10"/>
    </row>
    <row r="436" spans="1:9" x14ac:dyDescent="0.55000000000000004">
      <c r="A436" s="3" t="s">
        <v>6</v>
      </c>
      <c r="B436" s="3">
        <v>2056</v>
      </c>
      <c r="C436" s="30">
        <v>3511.0486860919791</v>
      </c>
      <c r="D436" s="39"/>
      <c r="E436" s="30">
        <v>1027.6375690073785</v>
      </c>
      <c r="F436" s="39"/>
      <c r="G436" s="29">
        <v>1025</v>
      </c>
      <c r="H436" s="29"/>
      <c r="I436" s="10"/>
    </row>
    <row r="437" spans="1:9" x14ac:dyDescent="0.55000000000000004">
      <c r="A437" s="3" t="s">
        <v>7</v>
      </c>
      <c r="B437" s="3">
        <v>2056</v>
      </c>
      <c r="C437" s="30">
        <v>3509.268444530438</v>
      </c>
      <c r="D437" s="39"/>
      <c r="E437" s="30">
        <v>1026.6913705514651</v>
      </c>
      <c r="F437" s="39"/>
      <c r="G437" s="29">
        <v>1025</v>
      </c>
      <c r="H437" s="29"/>
      <c r="I437" s="10"/>
    </row>
    <row r="438" spans="1:9" x14ac:dyDescent="0.55000000000000004">
      <c r="A438" s="3" t="s">
        <v>8</v>
      </c>
      <c r="B438" s="3">
        <v>2056</v>
      </c>
      <c r="C438" s="30">
        <v>3512.916263653241</v>
      </c>
      <c r="D438" s="39"/>
      <c r="E438" s="30">
        <v>1024.3221438049015</v>
      </c>
      <c r="F438" s="39"/>
      <c r="G438" s="29">
        <v>1025</v>
      </c>
      <c r="H438" s="29"/>
      <c r="I438" s="10"/>
    </row>
    <row r="439" spans="1:9" x14ac:dyDescent="0.55000000000000004">
      <c r="A439" s="3" t="s">
        <v>9</v>
      </c>
      <c r="B439" s="3">
        <v>2056</v>
      </c>
      <c r="C439" s="30">
        <v>3517.0900728644483</v>
      </c>
      <c r="D439" s="39"/>
      <c r="E439" s="30">
        <v>1019.0850228392684</v>
      </c>
      <c r="F439" s="39"/>
      <c r="G439" s="29">
        <v>1025</v>
      </c>
      <c r="H439" s="29"/>
      <c r="I439" s="10"/>
    </row>
    <row r="440" spans="1:9" x14ac:dyDescent="0.55000000000000004">
      <c r="A440" s="3" t="s">
        <v>10</v>
      </c>
      <c r="B440" s="3">
        <v>2056</v>
      </c>
      <c r="C440" s="30">
        <v>3532.0056273464975</v>
      </c>
      <c r="D440" s="39"/>
      <c r="E440" s="30">
        <v>1014.7493803448972</v>
      </c>
      <c r="F440" s="39"/>
      <c r="G440" s="29">
        <v>1025</v>
      </c>
      <c r="H440" s="29"/>
      <c r="I440" s="10"/>
    </row>
    <row r="441" spans="1:9" x14ac:dyDescent="0.55000000000000004">
      <c r="A441" s="3" t="s">
        <v>11</v>
      </c>
      <c r="B441" s="3">
        <v>2056</v>
      </c>
      <c r="C441" s="30">
        <v>3534.1375933572685</v>
      </c>
      <c r="D441" s="39"/>
      <c r="E441" s="30">
        <v>1009.576184302134</v>
      </c>
      <c r="F441" s="39"/>
      <c r="G441" s="29">
        <v>1025</v>
      </c>
      <c r="H441" s="29"/>
      <c r="I441" s="10"/>
    </row>
    <row r="442" spans="1:9" x14ac:dyDescent="0.55000000000000004">
      <c r="A442" s="3" t="s">
        <v>12</v>
      </c>
      <c r="B442" s="3">
        <v>2056</v>
      </c>
      <c r="C442" s="30">
        <v>3528.091878196974</v>
      </c>
      <c r="D442" s="39"/>
      <c r="E442" s="30">
        <v>1005.2013530203791</v>
      </c>
      <c r="F442" s="39"/>
      <c r="G442" s="29">
        <v>1025</v>
      </c>
      <c r="H442" s="29"/>
      <c r="I442" s="10"/>
    </row>
    <row r="443" spans="1:9" x14ac:dyDescent="0.55000000000000004">
      <c r="A443" s="3" t="s">
        <v>13</v>
      </c>
      <c r="B443" s="3">
        <v>2056</v>
      </c>
      <c r="C443" s="30">
        <v>3518.1533209165027</v>
      </c>
      <c r="D443" s="39"/>
      <c r="E443" s="30">
        <v>1006.7099869551507</v>
      </c>
      <c r="F443" s="39"/>
      <c r="G443" s="29">
        <v>1025</v>
      </c>
      <c r="H443" s="29"/>
      <c r="I443" s="10"/>
    </row>
    <row r="444" spans="1:9" x14ac:dyDescent="0.55000000000000004">
      <c r="A444" s="3" t="s">
        <v>14</v>
      </c>
      <c r="B444" s="3">
        <v>2056</v>
      </c>
      <c r="C444" s="30">
        <v>3510.2884784270432</v>
      </c>
      <c r="D444" s="39"/>
      <c r="E444" s="30">
        <v>1010.2669219424868</v>
      </c>
      <c r="F444" s="39"/>
      <c r="G444" s="29">
        <v>1025</v>
      </c>
      <c r="H444" s="29"/>
      <c r="I444" s="10"/>
    </row>
    <row r="445" spans="1:9" x14ac:dyDescent="0.55000000000000004">
      <c r="A445" s="3" t="s">
        <v>15</v>
      </c>
      <c r="B445" s="3">
        <v>2056</v>
      </c>
      <c r="C445" s="30">
        <v>3505.8023489700422</v>
      </c>
      <c r="D445" s="39"/>
      <c r="E445" s="30">
        <v>1014.9054063553381</v>
      </c>
      <c r="F445" s="39"/>
      <c r="G445" s="29">
        <v>1025</v>
      </c>
      <c r="H445" s="29"/>
      <c r="I445" s="10"/>
    </row>
    <row r="446" spans="1:9" x14ac:dyDescent="0.55000000000000004">
      <c r="A446" s="3" t="s">
        <v>16</v>
      </c>
      <c r="B446" s="3">
        <v>2056</v>
      </c>
      <c r="C446" s="30">
        <v>3501.1759737799111</v>
      </c>
      <c r="D446" s="39"/>
      <c r="E446" s="30">
        <v>1017.9042879398061</v>
      </c>
      <c r="F446" s="39"/>
      <c r="G446" s="29">
        <v>1025</v>
      </c>
      <c r="H446" s="29"/>
      <c r="I446" s="10"/>
    </row>
    <row r="447" spans="1:9" x14ac:dyDescent="0.55000000000000004">
      <c r="A447" s="3" t="s">
        <v>17</v>
      </c>
      <c r="B447" s="3">
        <v>2056</v>
      </c>
      <c r="C447" s="30">
        <v>3495.4163900433455</v>
      </c>
      <c r="D447" s="39"/>
      <c r="E447" s="30">
        <v>1024.8467633947059</v>
      </c>
      <c r="F447" s="39"/>
      <c r="G447" s="29">
        <v>1025</v>
      </c>
      <c r="H447" s="29"/>
      <c r="I447" s="10"/>
    </row>
    <row r="448" spans="1:9" x14ac:dyDescent="0.55000000000000004">
      <c r="A448" s="3" t="s">
        <v>6</v>
      </c>
      <c r="B448" s="3">
        <v>2057</v>
      </c>
      <c r="C448" s="30">
        <v>3489.1012517509221</v>
      </c>
      <c r="D448" s="39"/>
      <c r="E448" s="30">
        <v>1026.303930844068</v>
      </c>
      <c r="F448" s="39"/>
      <c r="G448" s="29">
        <v>1025</v>
      </c>
      <c r="H448" s="29"/>
      <c r="I448" s="10"/>
    </row>
    <row r="449" spans="1:9" x14ac:dyDescent="0.55000000000000004">
      <c r="A449" s="3" t="s">
        <v>7</v>
      </c>
      <c r="B449" s="3">
        <v>2057</v>
      </c>
      <c r="C449" s="30">
        <v>3484.2502098598115</v>
      </c>
      <c r="D449" s="39"/>
      <c r="E449" s="30">
        <v>1025.3200755673554</v>
      </c>
      <c r="F449" s="39"/>
      <c r="G449" s="29">
        <v>1025</v>
      </c>
      <c r="H449" s="29"/>
      <c r="I449" s="10"/>
    </row>
    <row r="450" spans="1:9" x14ac:dyDescent="0.55000000000000004">
      <c r="A450" s="3" t="s">
        <v>8</v>
      </c>
      <c r="B450" s="3">
        <v>2057</v>
      </c>
      <c r="C450" s="30">
        <v>3481.4691169274965</v>
      </c>
      <c r="D450" s="39"/>
      <c r="E450" s="30">
        <v>1021.0707037941766</v>
      </c>
      <c r="F450" s="39"/>
      <c r="G450" s="29">
        <v>1025</v>
      </c>
      <c r="H450" s="29"/>
      <c r="I450" s="10"/>
    </row>
    <row r="451" spans="1:9" x14ac:dyDescent="0.55000000000000004">
      <c r="A451" s="3" t="s">
        <v>9</v>
      </c>
      <c r="B451" s="3">
        <v>2057</v>
      </c>
      <c r="C451" s="30">
        <v>3477.8339045877642</v>
      </c>
      <c r="D451" s="39"/>
      <c r="E451" s="30">
        <v>1015.5154862580863</v>
      </c>
      <c r="F451" s="39"/>
      <c r="G451" s="29">
        <v>1025</v>
      </c>
      <c r="H451" s="29"/>
      <c r="I451" s="10"/>
    </row>
    <row r="452" spans="1:9" x14ac:dyDescent="0.55000000000000004">
      <c r="A452" s="3" t="s">
        <v>10</v>
      </c>
      <c r="B452" s="3">
        <v>2057</v>
      </c>
      <c r="C452" s="30">
        <v>3483.6957424819834</v>
      </c>
      <c r="D452" s="39"/>
      <c r="E452" s="30">
        <v>1010.5409904794418</v>
      </c>
      <c r="F452" s="39"/>
      <c r="G452" s="29">
        <v>1025</v>
      </c>
      <c r="H452" s="29"/>
      <c r="I452" s="10"/>
    </row>
    <row r="453" spans="1:9" x14ac:dyDescent="0.55000000000000004">
      <c r="A453" s="3" t="s">
        <v>11</v>
      </c>
      <c r="B453" s="3">
        <v>2057</v>
      </c>
      <c r="C453" s="30">
        <v>3503.1591711490009</v>
      </c>
      <c r="D453" s="39"/>
      <c r="E453" s="30">
        <v>1005.0124140928039</v>
      </c>
      <c r="F453" s="39"/>
      <c r="G453" s="29">
        <v>1025</v>
      </c>
      <c r="H453" s="29"/>
      <c r="I453" s="10"/>
    </row>
    <row r="454" spans="1:9" x14ac:dyDescent="0.55000000000000004">
      <c r="A454" s="3" t="s">
        <v>12</v>
      </c>
      <c r="B454" s="3">
        <v>2057</v>
      </c>
      <c r="C454" s="30">
        <v>3501.338809025704</v>
      </c>
      <c r="D454" s="39"/>
      <c r="E454" s="30">
        <v>1001.4724912274713</v>
      </c>
      <c r="F454" s="39"/>
      <c r="G454" s="29">
        <v>1025</v>
      </c>
      <c r="H454" s="29"/>
      <c r="I454" s="10"/>
    </row>
    <row r="455" spans="1:9" x14ac:dyDescent="0.55000000000000004">
      <c r="A455" s="3" t="s">
        <v>13</v>
      </c>
      <c r="B455" s="3">
        <v>2057</v>
      </c>
      <c r="C455" s="30">
        <v>3495.5557378365534</v>
      </c>
      <c r="D455" s="39"/>
      <c r="E455" s="30">
        <v>1000.590647319865</v>
      </c>
      <c r="F455" s="39"/>
      <c r="G455" s="29">
        <v>1025</v>
      </c>
      <c r="H455" s="29"/>
      <c r="I455" s="10"/>
    </row>
    <row r="456" spans="1:9" x14ac:dyDescent="0.55000000000000004">
      <c r="A456" s="3" t="s">
        <v>14</v>
      </c>
      <c r="B456" s="3">
        <v>2057</v>
      </c>
      <c r="C456" s="30">
        <v>3491.5250332248152</v>
      </c>
      <c r="D456" s="39"/>
      <c r="E456" s="30">
        <v>1000.6227644239156</v>
      </c>
      <c r="F456" s="39"/>
      <c r="G456" s="29">
        <v>1025</v>
      </c>
      <c r="H456" s="29"/>
      <c r="I456" s="10"/>
    </row>
    <row r="457" spans="1:9" x14ac:dyDescent="0.55000000000000004">
      <c r="A457" s="3" t="s">
        <v>15</v>
      </c>
      <c r="B457" s="3">
        <v>2057</v>
      </c>
      <c r="C457" s="30">
        <v>3485.0497630501563</v>
      </c>
      <c r="D457" s="39"/>
      <c r="E457" s="30">
        <v>1004.713600509433</v>
      </c>
      <c r="F457" s="39"/>
      <c r="G457" s="29">
        <v>1025</v>
      </c>
      <c r="H457" s="29"/>
      <c r="I457" s="10"/>
    </row>
    <row r="458" spans="1:9" x14ac:dyDescent="0.55000000000000004">
      <c r="A458" s="3" t="s">
        <v>16</v>
      </c>
      <c r="B458" s="3">
        <v>2057</v>
      </c>
      <c r="C458" s="30">
        <v>3480.2301126907741</v>
      </c>
      <c r="D458" s="39"/>
      <c r="E458" s="30">
        <v>1007.3574993396534</v>
      </c>
      <c r="F458" s="39"/>
      <c r="G458" s="29">
        <v>1025</v>
      </c>
      <c r="H458" s="29"/>
      <c r="I458" s="10"/>
    </row>
    <row r="459" spans="1:9" x14ac:dyDescent="0.55000000000000004">
      <c r="A459" s="3" t="s">
        <v>17</v>
      </c>
      <c r="B459" s="3">
        <v>2057</v>
      </c>
      <c r="C459" s="30">
        <v>3473.4043062413311</v>
      </c>
      <c r="D459" s="39"/>
      <c r="E459" s="30">
        <v>1010.8415758465045</v>
      </c>
      <c r="F459" s="39"/>
      <c r="G459" s="29">
        <v>1025</v>
      </c>
      <c r="H459" s="29"/>
      <c r="I459" s="10"/>
    </row>
    <row r="460" spans="1:9" x14ac:dyDescent="0.55000000000000004">
      <c r="A460" s="3" t="s">
        <v>6</v>
      </c>
      <c r="B460" s="3">
        <v>2058</v>
      </c>
      <c r="C460" s="30">
        <v>3469.6180808024765</v>
      </c>
      <c r="D460" s="39"/>
      <c r="E460" s="30">
        <v>1012.2422144871853</v>
      </c>
      <c r="F460" s="39"/>
      <c r="G460" s="29">
        <v>1025</v>
      </c>
      <c r="H460" s="29"/>
      <c r="I460" s="10"/>
    </row>
    <row r="461" spans="1:9" x14ac:dyDescent="0.55000000000000004">
      <c r="A461" s="3" t="s">
        <v>7</v>
      </c>
      <c r="B461" s="3">
        <v>2058</v>
      </c>
      <c r="C461" s="30">
        <v>3466.0285064525037</v>
      </c>
      <c r="D461" s="39"/>
      <c r="E461" s="30">
        <v>1012.1849550657938</v>
      </c>
      <c r="F461" s="39"/>
      <c r="G461" s="29">
        <v>1025</v>
      </c>
      <c r="H461" s="29"/>
      <c r="I461" s="10"/>
    </row>
    <row r="462" spans="1:9" x14ac:dyDescent="0.55000000000000004">
      <c r="A462" s="3" t="s">
        <v>8</v>
      </c>
      <c r="B462" s="3">
        <v>2058</v>
      </c>
      <c r="C462" s="30">
        <v>3462.1641830675735</v>
      </c>
      <c r="D462" s="39"/>
      <c r="E462" s="30">
        <v>1008.6952526583277</v>
      </c>
      <c r="F462" s="39"/>
      <c r="G462" s="29">
        <v>1025</v>
      </c>
      <c r="H462" s="29"/>
      <c r="I462" s="10"/>
    </row>
    <row r="463" spans="1:9" x14ac:dyDescent="0.55000000000000004">
      <c r="A463" s="3" t="s">
        <v>9</v>
      </c>
      <c r="B463" s="3">
        <v>2058</v>
      </c>
      <c r="C463" s="30">
        <v>3458.0511628023555</v>
      </c>
      <c r="D463" s="39"/>
      <c r="E463" s="30">
        <v>1004.3835418192261</v>
      </c>
      <c r="F463" s="39"/>
      <c r="G463" s="29">
        <v>1025</v>
      </c>
      <c r="H463" s="29"/>
      <c r="I463" s="10"/>
    </row>
    <row r="464" spans="1:9" x14ac:dyDescent="0.55000000000000004">
      <c r="A464" s="3" t="s">
        <v>10</v>
      </c>
      <c r="B464" s="3">
        <v>2058</v>
      </c>
      <c r="C464" s="30">
        <v>3470.3031024038005</v>
      </c>
      <c r="D464" s="39"/>
      <c r="E464" s="30">
        <v>1000.3519064712651</v>
      </c>
      <c r="F464" s="39"/>
      <c r="G464" s="29">
        <v>1025</v>
      </c>
      <c r="H464" s="29"/>
      <c r="I464" s="10"/>
    </row>
    <row r="465" spans="1:9" x14ac:dyDescent="0.55000000000000004">
      <c r="A465" s="3" t="s">
        <v>11</v>
      </c>
      <c r="B465" s="3">
        <v>2058</v>
      </c>
      <c r="C465" s="30">
        <v>3502.3676411671195</v>
      </c>
      <c r="D465" s="39"/>
      <c r="E465" s="30">
        <v>994.88879223332424</v>
      </c>
      <c r="F465" s="39"/>
      <c r="G465" s="29">
        <v>1025</v>
      </c>
      <c r="H465" s="29"/>
      <c r="I465" s="10"/>
    </row>
    <row r="466" spans="1:9" x14ac:dyDescent="0.55000000000000004">
      <c r="A466" s="3" t="s">
        <v>12</v>
      </c>
      <c r="B466" s="3">
        <v>2058</v>
      </c>
      <c r="C466" s="30">
        <v>3503.3853788802394</v>
      </c>
      <c r="D466" s="39"/>
      <c r="E466" s="30">
        <v>991.2490170230742</v>
      </c>
      <c r="F466" s="39"/>
      <c r="G466" s="29">
        <v>1025</v>
      </c>
      <c r="H466" s="29"/>
      <c r="I466" s="10"/>
    </row>
    <row r="467" spans="1:9" x14ac:dyDescent="0.55000000000000004">
      <c r="A467" s="3" t="s">
        <v>13</v>
      </c>
      <c r="B467" s="3">
        <v>2058</v>
      </c>
      <c r="C467" s="30">
        <v>3501.9492154072313</v>
      </c>
      <c r="D467" s="39"/>
      <c r="E467" s="30">
        <v>993.91626585482231</v>
      </c>
      <c r="F467" s="39"/>
      <c r="G467" s="29">
        <v>1025</v>
      </c>
      <c r="H467" s="29"/>
      <c r="I467" s="10"/>
    </row>
    <row r="468" spans="1:9" x14ac:dyDescent="0.55000000000000004">
      <c r="A468" s="3" t="s">
        <v>14</v>
      </c>
      <c r="B468" s="3">
        <v>2058</v>
      </c>
      <c r="C468" s="30">
        <v>3495.6254956547182</v>
      </c>
      <c r="D468" s="39"/>
      <c r="E468" s="30">
        <v>995.28643786580324</v>
      </c>
      <c r="F468" s="39"/>
      <c r="G468" s="29">
        <v>1025</v>
      </c>
      <c r="H468" s="29"/>
      <c r="I468" s="10"/>
    </row>
    <row r="469" spans="1:9" x14ac:dyDescent="0.55000000000000004">
      <c r="A469" s="3" t="s">
        <v>15</v>
      </c>
      <c r="B469" s="3">
        <v>2058</v>
      </c>
      <c r="C469" s="30">
        <v>3492.5521487742208</v>
      </c>
      <c r="D469" s="39"/>
      <c r="E469" s="30">
        <v>999.79635455761081</v>
      </c>
      <c r="F469" s="39"/>
      <c r="G469" s="29">
        <v>1025</v>
      </c>
      <c r="H469" s="29"/>
      <c r="I469" s="10"/>
    </row>
    <row r="470" spans="1:9" x14ac:dyDescent="0.55000000000000004">
      <c r="A470" s="3" t="s">
        <v>16</v>
      </c>
      <c r="B470" s="3">
        <v>2058</v>
      </c>
      <c r="C470" s="30">
        <v>3490.1030233864053</v>
      </c>
      <c r="D470" s="39"/>
      <c r="E470" s="30">
        <v>1002.4166908660179</v>
      </c>
      <c r="F470" s="39"/>
      <c r="G470" s="29">
        <v>1025</v>
      </c>
      <c r="H470" s="29"/>
      <c r="I470" s="10"/>
    </row>
    <row r="471" spans="1:9" x14ac:dyDescent="0.55000000000000004">
      <c r="A471" s="3" t="s">
        <v>17</v>
      </c>
      <c r="B471" s="3">
        <v>2058</v>
      </c>
      <c r="C471" s="30">
        <v>3483.5054191038957</v>
      </c>
      <c r="D471" s="39"/>
      <c r="E471" s="30">
        <v>1005.6987139614686</v>
      </c>
      <c r="F471" s="39"/>
      <c r="G471" s="29">
        <v>1025</v>
      </c>
      <c r="H471" s="29"/>
      <c r="I471" s="10"/>
    </row>
    <row r="472" spans="1:9" x14ac:dyDescent="0.55000000000000004">
      <c r="A472" s="3" t="s">
        <v>6</v>
      </c>
      <c r="B472" s="3">
        <v>2059</v>
      </c>
      <c r="C472" s="30">
        <v>3479.5589693184106</v>
      </c>
      <c r="D472" s="39"/>
      <c r="E472" s="30">
        <v>1008.1960788237702</v>
      </c>
      <c r="F472" s="39"/>
      <c r="G472" s="29">
        <v>1025</v>
      </c>
      <c r="H472" s="29"/>
      <c r="I472" s="10"/>
    </row>
    <row r="473" spans="1:9" x14ac:dyDescent="0.55000000000000004">
      <c r="A473" s="3" t="s">
        <v>7</v>
      </c>
      <c r="B473" s="3">
        <v>2059</v>
      </c>
      <c r="C473" s="30">
        <v>3475.9794139236201</v>
      </c>
      <c r="D473" s="39"/>
      <c r="E473" s="30">
        <v>1008.8349275899456</v>
      </c>
      <c r="F473" s="39"/>
      <c r="G473" s="29">
        <v>1025</v>
      </c>
      <c r="H473" s="29"/>
      <c r="I473" s="10"/>
    </row>
    <row r="474" spans="1:9" x14ac:dyDescent="0.55000000000000004">
      <c r="A474" s="3" t="s">
        <v>8</v>
      </c>
      <c r="B474" s="3">
        <v>2059</v>
      </c>
      <c r="C474" s="30">
        <v>3472.8232736217192</v>
      </c>
      <c r="D474" s="39"/>
      <c r="E474" s="30">
        <v>1005.3931681723725</v>
      </c>
      <c r="F474" s="39"/>
      <c r="G474" s="29">
        <v>1025</v>
      </c>
      <c r="H474" s="29"/>
      <c r="I474" s="10"/>
    </row>
    <row r="475" spans="1:9" x14ac:dyDescent="0.55000000000000004">
      <c r="A475" s="3" t="s">
        <v>9</v>
      </c>
      <c r="B475" s="3">
        <v>2059</v>
      </c>
      <c r="C475" s="30">
        <v>3485.4045182111768</v>
      </c>
      <c r="D475" s="39"/>
      <c r="E475" s="30">
        <v>1002.0818564916049</v>
      </c>
      <c r="F475" s="39"/>
      <c r="G475" s="29">
        <v>1025</v>
      </c>
      <c r="H475" s="29"/>
      <c r="I475" s="10"/>
    </row>
    <row r="476" spans="1:9" x14ac:dyDescent="0.55000000000000004">
      <c r="A476" s="3" t="s">
        <v>10</v>
      </c>
      <c r="B476" s="3">
        <v>2059</v>
      </c>
      <c r="C476" s="30">
        <v>3514.1373145481639</v>
      </c>
      <c r="D476" s="39"/>
      <c r="E476" s="30">
        <v>999.78987531611665</v>
      </c>
      <c r="F476" s="39"/>
      <c r="G476" s="29">
        <v>1025</v>
      </c>
      <c r="H476" s="29"/>
      <c r="I476" s="10"/>
    </row>
    <row r="477" spans="1:9" x14ac:dyDescent="0.55000000000000004">
      <c r="A477" s="3" t="s">
        <v>11</v>
      </c>
      <c r="B477" s="3">
        <v>2059</v>
      </c>
      <c r="C477" s="30">
        <v>3519.7671611377723</v>
      </c>
      <c r="D477" s="39"/>
      <c r="E477" s="30">
        <v>993.61894779986119</v>
      </c>
      <c r="F477" s="39"/>
      <c r="G477" s="29">
        <v>1025</v>
      </c>
      <c r="H477" s="29"/>
      <c r="I477" s="10"/>
    </row>
    <row r="478" spans="1:9" x14ac:dyDescent="0.55000000000000004">
      <c r="A478" s="3" t="s">
        <v>12</v>
      </c>
      <c r="B478" s="3">
        <v>2059</v>
      </c>
      <c r="C478" s="30">
        <v>3523.6573171056593</v>
      </c>
      <c r="D478" s="39"/>
      <c r="E478" s="30">
        <v>989.95869283589627</v>
      </c>
      <c r="F478" s="39"/>
      <c r="G478" s="29">
        <v>1025</v>
      </c>
      <c r="H478" s="29"/>
      <c r="I478" s="10"/>
    </row>
    <row r="479" spans="1:9" x14ac:dyDescent="0.55000000000000004">
      <c r="A479" s="3" t="s">
        <v>13</v>
      </c>
      <c r="B479" s="3">
        <v>2059</v>
      </c>
      <c r="C479" s="30">
        <v>3510.967812747936</v>
      </c>
      <c r="D479" s="39"/>
      <c r="E479" s="30">
        <v>997.80793433444887</v>
      </c>
      <c r="F479" s="39"/>
      <c r="G479" s="29">
        <v>1025</v>
      </c>
      <c r="H479" s="29"/>
      <c r="I479" s="10"/>
    </row>
    <row r="480" spans="1:9" x14ac:dyDescent="0.55000000000000004">
      <c r="A480" s="3" t="s">
        <v>14</v>
      </c>
      <c r="B480" s="3">
        <v>2059</v>
      </c>
      <c r="C480" s="30">
        <v>3503.573570353612</v>
      </c>
      <c r="D480" s="39"/>
      <c r="E480" s="30">
        <v>1004.0421427936457</v>
      </c>
      <c r="F480" s="39"/>
      <c r="G480" s="29">
        <v>1025</v>
      </c>
      <c r="H480" s="29"/>
      <c r="I480" s="10"/>
    </row>
    <row r="481" spans="1:9" x14ac:dyDescent="0.55000000000000004">
      <c r="A481" s="3" t="s">
        <v>15</v>
      </c>
      <c r="B481" s="3">
        <v>2059</v>
      </c>
      <c r="C481" s="30">
        <v>3504.9914014692081</v>
      </c>
      <c r="D481" s="39"/>
      <c r="E481" s="30">
        <v>1007.5076933912304</v>
      </c>
      <c r="F481" s="39"/>
      <c r="G481" s="29">
        <v>1025</v>
      </c>
      <c r="H481" s="29"/>
      <c r="I481" s="10"/>
    </row>
    <row r="482" spans="1:9" x14ac:dyDescent="0.55000000000000004">
      <c r="A482" s="3" t="s">
        <v>16</v>
      </c>
      <c r="B482" s="3">
        <v>2059</v>
      </c>
      <c r="C482" s="30">
        <v>3504.6548027610593</v>
      </c>
      <c r="D482" s="39"/>
      <c r="E482" s="30">
        <v>1010.1699067474209</v>
      </c>
      <c r="F482" s="39"/>
      <c r="G482" s="29">
        <v>1025</v>
      </c>
      <c r="H482" s="29"/>
      <c r="I482" s="10"/>
    </row>
    <row r="483" spans="1:9" x14ac:dyDescent="0.55000000000000004">
      <c r="A483" s="3" t="s">
        <v>17</v>
      </c>
      <c r="B483" s="3">
        <v>2059</v>
      </c>
      <c r="C483" s="30">
        <v>3499.746507454885</v>
      </c>
      <c r="D483" s="39"/>
      <c r="E483" s="30">
        <v>1012.9599780832323</v>
      </c>
      <c r="F483" s="39"/>
      <c r="G483" s="29">
        <v>1025</v>
      </c>
      <c r="H483" s="29"/>
      <c r="I483" s="10"/>
    </row>
    <row r="484" spans="1:9" x14ac:dyDescent="0.55000000000000004">
      <c r="A484" s="3" t="s">
        <v>6</v>
      </c>
      <c r="B484" s="3">
        <v>2060</v>
      </c>
      <c r="C484" s="30">
        <v>3494.9088066219051</v>
      </c>
      <c r="D484" s="39"/>
      <c r="E484" s="30">
        <v>1014.5555121131566</v>
      </c>
      <c r="F484" s="39"/>
      <c r="G484" s="29">
        <v>1025</v>
      </c>
      <c r="H484" s="29"/>
      <c r="I484" s="10"/>
    </row>
    <row r="485" spans="1:9" x14ac:dyDescent="0.55000000000000004">
      <c r="A485" s="3" t="s">
        <v>7</v>
      </c>
      <c r="B485" s="3">
        <v>2060</v>
      </c>
      <c r="C485" s="30">
        <v>3490.7461181961271</v>
      </c>
      <c r="D485" s="39"/>
      <c r="E485" s="30">
        <v>1013.7837639856741</v>
      </c>
      <c r="F485" s="39"/>
      <c r="G485" s="29">
        <v>1025</v>
      </c>
      <c r="H485" s="29"/>
      <c r="I485" s="10"/>
    </row>
    <row r="486" spans="1:9" x14ac:dyDescent="0.55000000000000004">
      <c r="A486" s="3" t="s">
        <v>8</v>
      </c>
      <c r="B486" s="3">
        <v>2060</v>
      </c>
      <c r="C486" s="30">
        <v>3486.7593577045941</v>
      </c>
      <c r="D486" s="39"/>
      <c r="E486" s="30">
        <v>1010.311987663281</v>
      </c>
      <c r="F486" s="39"/>
      <c r="G486" s="29">
        <v>1025</v>
      </c>
      <c r="H486" s="29"/>
      <c r="I486" s="10"/>
    </row>
    <row r="487" spans="1:9" x14ac:dyDescent="0.55000000000000004">
      <c r="A487" s="3" t="s">
        <v>9</v>
      </c>
      <c r="B487" s="3">
        <v>2060</v>
      </c>
      <c r="C487" s="30">
        <v>3483.8102773013943</v>
      </c>
      <c r="D487" s="39"/>
      <c r="E487" s="30">
        <v>1004.2927719293476</v>
      </c>
      <c r="F487" s="39"/>
      <c r="G487" s="29">
        <v>1025</v>
      </c>
      <c r="H487" s="29"/>
      <c r="I487" s="10"/>
    </row>
    <row r="488" spans="1:9" x14ac:dyDescent="0.55000000000000004">
      <c r="A488" s="3" t="s">
        <v>10</v>
      </c>
      <c r="B488" s="3">
        <v>2060</v>
      </c>
      <c r="C488" s="30">
        <v>3517.5873095127085</v>
      </c>
      <c r="D488" s="39"/>
      <c r="E488" s="30">
        <v>1000.5638246448906</v>
      </c>
      <c r="F488" s="39"/>
      <c r="G488" s="29">
        <v>1025</v>
      </c>
      <c r="H488" s="29"/>
      <c r="I488" s="10"/>
    </row>
    <row r="489" spans="1:9" x14ac:dyDescent="0.55000000000000004">
      <c r="A489" s="3" t="s">
        <v>11</v>
      </c>
      <c r="B489" s="3">
        <v>2060</v>
      </c>
      <c r="C489" s="30">
        <v>3538.1279996946464</v>
      </c>
      <c r="D489" s="39"/>
      <c r="E489" s="30">
        <v>994.52529545195728</v>
      </c>
      <c r="F489" s="39"/>
      <c r="G489" s="29">
        <v>1025</v>
      </c>
      <c r="H489" s="29"/>
      <c r="I489" s="10"/>
    </row>
    <row r="490" spans="1:9" x14ac:dyDescent="0.55000000000000004">
      <c r="A490" s="3" t="s">
        <v>12</v>
      </c>
      <c r="B490" s="3">
        <v>2060</v>
      </c>
      <c r="C490" s="30">
        <v>3541.1094295304965</v>
      </c>
      <c r="D490" s="39"/>
      <c r="E490" s="30">
        <v>991.1807333002381</v>
      </c>
      <c r="F490" s="39"/>
      <c r="G490" s="29">
        <v>1025</v>
      </c>
      <c r="H490" s="29"/>
      <c r="I490" s="10"/>
    </row>
    <row r="491" spans="1:9" x14ac:dyDescent="0.55000000000000004">
      <c r="A491" s="3" t="s">
        <v>13</v>
      </c>
      <c r="B491" s="3">
        <v>2060</v>
      </c>
      <c r="C491" s="30">
        <v>3523.2236711527694</v>
      </c>
      <c r="D491" s="39"/>
      <c r="E491" s="30">
        <v>1007.6745297840068</v>
      </c>
      <c r="F491" s="39"/>
      <c r="G491" s="29">
        <v>1025</v>
      </c>
      <c r="H491" s="29"/>
      <c r="I491" s="10"/>
    </row>
    <row r="492" spans="1:9" x14ac:dyDescent="0.55000000000000004">
      <c r="A492" s="3" t="s">
        <v>14</v>
      </c>
      <c r="B492" s="3">
        <v>2060</v>
      </c>
      <c r="C492" s="30">
        <v>3517.2729819205133</v>
      </c>
      <c r="D492" s="39"/>
      <c r="E492" s="30">
        <v>1015.3186954088852</v>
      </c>
      <c r="F492" s="39"/>
      <c r="G492" s="29">
        <v>1025</v>
      </c>
      <c r="H492" s="29"/>
      <c r="I492" s="10"/>
    </row>
    <row r="493" spans="1:9" x14ac:dyDescent="0.55000000000000004">
      <c r="A493" s="3" t="s">
        <v>15</v>
      </c>
      <c r="B493" s="3">
        <v>2060</v>
      </c>
      <c r="C493" s="30">
        <v>3516.0826065708684</v>
      </c>
      <c r="D493" s="39"/>
      <c r="E493" s="30">
        <v>1019.5525044001112</v>
      </c>
      <c r="F493" s="39"/>
      <c r="G493" s="29">
        <v>1025</v>
      </c>
      <c r="H493" s="29"/>
      <c r="I493" s="10"/>
    </row>
    <row r="494" spans="1:9" x14ac:dyDescent="0.55000000000000004">
      <c r="A494" s="3" t="s">
        <v>16</v>
      </c>
      <c r="B494" s="3">
        <v>2060</v>
      </c>
      <c r="C494" s="30">
        <v>3514.6293952222077</v>
      </c>
      <c r="D494" s="39"/>
      <c r="E494" s="30">
        <v>1022.4688727738362</v>
      </c>
      <c r="F494" s="39"/>
      <c r="G494" s="29">
        <v>1025</v>
      </c>
      <c r="H494" s="29"/>
      <c r="I494" s="10"/>
    </row>
    <row r="495" spans="1:9" x14ac:dyDescent="0.55000000000000004">
      <c r="A495" s="3" t="s">
        <v>17</v>
      </c>
      <c r="B495" s="3">
        <v>2060</v>
      </c>
      <c r="C495" s="30">
        <v>3510.3594446397187</v>
      </c>
      <c r="D495" s="39"/>
      <c r="E495" s="30">
        <v>1025.349856499176</v>
      </c>
      <c r="F495" s="39"/>
      <c r="G495" s="29">
        <v>1025</v>
      </c>
      <c r="H495" s="29"/>
      <c r="I495" s="10"/>
    </row>
  </sheetData>
  <mergeCells count="9">
    <mergeCell ref="J1:O1"/>
    <mergeCell ref="J2:K2"/>
    <mergeCell ref="L2:M2"/>
    <mergeCell ref="N2:O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O495"/>
  <sheetViews>
    <sheetView workbookViewId="0">
      <selection activeCell="F16" sqref="F16:F495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5" x14ac:dyDescent="0.55000000000000004">
      <c r="C1" s="49" t="s">
        <v>184</v>
      </c>
      <c r="D1" s="49"/>
      <c r="E1" s="49"/>
      <c r="F1" s="49"/>
      <c r="G1" s="2"/>
      <c r="H1" s="34"/>
      <c r="I1" s="2"/>
      <c r="J1" s="49" t="s">
        <v>187</v>
      </c>
      <c r="K1" s="49"/>
      <c r="L1" s="49"/>
      <c r="M1" s="49"/>
      <c r="N1" s="49"/>
      <c r="O1" s="49"/>
    </row>
    <row r="2" spans="1:15" x14ac:dyDescent="0.55000000000000004">
      <c r="A2" s="49" t="s">
        <v>188</v>
      </c>
      <c r="B2" s="49"/>
      <c r="C2" s="49" t="s">
        <v>185</v>
      </c>
      <c r="D2" s="49"/>
      <c r="E2" s="49" t="s">
        <v>1</v>
      </c>
      <c r="F2" s="49"/>
      <c r="G2" s="2"/>
      <c r="H2" s="34"/>
      <c r="I2" s="2"/>
      <c r="J2" s="49" t="s">
        <v>173</v>
      </c>
      <c r="K2" s="49"/>
      <c r="L2" s="49" t="s">
        <v>172</v>
      </c>
      <c r="M2" s="49"/>
      <c r="N2" s="49" t="s">
        <v>174</v>
      </c>
      <c r="O2" s="49"/>
    </row>
    <row r="3" spans="1:15" x14ac:dyDescent="0.55000000000000004">
      <c r="A3" s="48" t="s">
        <v>189</v>
      </c>
      <c r="B3" s="48"/>
      <c r="C3" s="2" t="s">
        <v>2</v>
      </c>
      <c r="D3" s="2" t="s">
        <v>3</v>
      </c>
      <c r="E3" s="2" t="s">
        <v>2</v>
      </c>
      <c r="F3" s="2" t="s">
        <v>3</v>
      </c>
      <c r="G3" s="2"/>
      <c r="H3" s="34"/>
      <c r="I3" s="2"/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</row>
    <row r="4" spans="1:15" x14ac:dyDescent="0.55000000000000004">
      <c r="A4" s="3" t="s">
        <v>6</v>
      </c>
      <c r="B4" s="3">
        <v>2020</v>
      </c>
      <c r="D4" s="2"/>
      <c r="G4" s="10">
        <v>1025</v>
      </c>
      <c r="I4" s="2">
        <v>2020</v>
      </c>
    </row>
    <row r="5" spans="1:15" x14ac:dyDescent="0.55000000000000004">
      <c r="A5" s="3" t="s">
        <v>7</v>
      </c>
      <c r="B5" s="3">
        <v>2020</v>
      </c>
      <c r="D5" s="2"/>
      <c r="G5" s="10">
        <v>1025</v>
      </c>
      <c r="I5" s="2">
        <v>2021</v>
      </c>
      <c r="J5" s="17">
        <v>98757.279999999984</v>
      </c>
      <c r="K5" s="29"/>
      <c r="L5" s="17">
        <v>758006.26</v>
      </c>
      <c r="M5" s="29"/>
      <c r="N5" s="4">
        <f>J5+L5</f>
        <v>856763.54</v>
      </c>
      <c r="O5" s="4">
        <f>K5+M5</f>
        <v>0</v>
      </c>
    </row>
    <row r="6" spans="1:15" x14ac:dyDescent="0.55000000000000004">
      <c r="A6" s="3" t="s">
        <v>8</v>
      </c>
      <c r="B6" s="3">
        <v>2020</v>
      </c>
      <c r="D6" s="2"/>
      <c r="G6" s="10">
        <v>1025</v>
      </c>
      <c r="I6" s="2">
        <v>2022</v>
      </c>
      <c r="J6" s="17">
        <v>102440.80000000002</v>
      </c>
      <c r="K6" s="29"/>
      <c r="L6" s="17">
        <v>440996.24999999994</v>
      </c>
      <c r="M6" s="29"/>
      <c r="N6" s="4">
        <f t="shared" ref="N6:N44" si="0">J6+L6</f>
        <v>543437.04999999993</v>
      </c>
      <c r="O6" s="4">
        <f t="shared" ref="O6:O44" si="1">K6+M6</f>
        <v>0</v>
      </c>
    </row>
    <row r="7" spans="1:15" x14ac:dyDescent="0.55000000000000004">
      <c r="A7" s="3" t="s">
        <v>9</v>
      </c>
      <c r="B7" s="3">
        <v>2020</v>
      </c>
      <c r="D7" s="2"/>
      <c r="G7" s="10">
        <v>1025</v>
      </c>
      <c r="I7" s="2">
        <v>2023</v>
      </c>
      <c r="J7" s="17">
        <v>16393.03</v>
      </c>
      <c r="K7" s="29"/>
      <c r="L7" s="17">
        <v>0</v>
      </c>
      <c r="M7" s="29"/>
      <c r="N7" s="4">
        <f t="shared" si="0"/>
        <v>16393.03</v>
      </c>
      <c r="O7" s="4">
        <f t="shared" si="1"/>
        <v>0</v>
      </c>
    </row>
    <row r="8" spans="1:15" x14ac:dyDescent="0.55000000000000004">
      <c r="A8" s="3" t="s">
        <v>10</v>
      </c>
      <c r="B8" s="3">
        <v>2020</v>
      </c>
      <c r="D8" s="2"/>
      <c r="G8" s="10">
        <v>1025</v>
      </c>
      <c r="I8" s="2">
        <v>2024</v>
      </c>
      <c r="J8" s="17">
        <v>99284.87999999999</v>
      </c>
      <c r="K8" s="29"/>
      <c r="L8" s="17">
        <v>0</v>
      </c>
      <c r="M8" s="29"/>
      <c r="N8" s="4">
        <f t="shared" si="0"/>
        <v>99284.87999999999</v>
      </c>
      <c r="O8" s="4">
        <f t="shared" si="1"/>
        <v>0</v>
      </c>
    </row>
    <row r="9" spans="1:15" x14ac:dyDescent="0.55000000000000004">
      <c r="A9" s="3" t="s">
        <v>11</v>
      </c>
      <c r="B9" s="3">
        <v>2020</v>
      </c>
      <c r="D9" s="2"/>
      <c r="G9" s="10">
        <v>1025</v>
      </c>
      <c r="I9" s="2">
        <v>2025</v>
      </c>
      <c r="J9" s="17">
        <v>41229.94</v>
      </c>
      <c r="K9" s="29"/>
      <c r="L9" s="17">
        <v>33680.319999999927</v>
      </c>
      <c r="M9" s="29"/>
      <c r="N9" s="4">
        <f t="shared" si="0"/>
        <v>74910.259999999922</v>
      </c>
      <c r="O9" s="4">
        <f t="shared" si="1"/>
        <v>0</v>
      </c>
    </row>
    <row r="10" spans="1:15" x14ac:dyDescent="0.55000000000000004">
      <c r="A10" s="3" t="s">
        <v>12</v>
      </c>
      <c r="B10" s="3">
        <v>2020</v>
      </c>
      <c r="D10" s="2"/>
      <c r="G10" s="10">
        <v>1025</v>
      </c>
      <c r="I10" s="2">
        <v>2026</v>
      </c>
      <c r="J10" s="17">
        <v>354399.10000000003</v>
      </c>
      <c r="K10" s="29"/>
      <c r="L10" s="17">
        <v>0</v>
      </c>
      <c r="M10" s="29"/>
      <c r="N10" s="4">
        <f t="shared" si="0"/>
        <v>354399.10000000003</v>
      </c>
      <c r="O10" s="4">
        <f t="shared" si="1"/>
        <v>0</v>
      </c>
    </row>
    <row r="11" spans="1:15" x14ac:dyDescent="0.55000000000000004">
      <c r="A11" s="3" t="s">
        <v>13</v>
      </c>
      <c r="B11" s="3">
        <v>2020</v>
      </c>
      <c r="D11" s="2"/>
      <c r="G11" s="10">
        <v>1025</v>
      </c>
      <c r="I11" s="2">
        <v>2027</v>
      </c>
      <c r="J11" s="17">
        <v>405301.12999999995</v>
      </c>
      <c r="K11" s="29"/>
      <c r="L11" s="17">
        <v>0</v>
      </c>
      <c r="M11" s="29"/>
      <c r="N11" s="4">
        <f t="shared" si="0"/>
        <v>405301.12999999995</v>
      </c>
      <c r="O11" s="4">
        <f t="shared" si="1"/>
        <v>0</v>
      </c>
    </row>
    <row r="12" spans="1:15" x14ac:dyDescent="0.55000000000000004">
      <c r="A12" s="3" t="s">
        <v>14</v>
      </c>
      <c r="B12" s="3">
        <v>2020</v>
      </c>
      <c r="D12" s="2"/>
      <c r="G12" s="10">
        <v>1025</v>
      </c>
      <c r="I12" s="2">
        <v>2028</v>
      </c>
      <c r="J12" s="17">
        <v>1706516.01</v>
      </c>
      <c r="K12" s="29"/>
      <c r="L12" s="17">
        <v>0</v>
      </c>
      <c r="M12" s="29"/>
      <c r="N12" s="4">
        <f t="shared" si="0"/>
        <v>1706516.01</v>
      </c>
      <c r="O12" s="4">
        <f t="shared" si="1"/>
        <v>0</v>
      </c>
    </row>
    <row r="13" spans="1:15" x14ac:dyDescent="0.55000000000000004">
      <c r="A13" s="3" t="s">
        <v>15</v>
      </c>
      <c r="B13" s="3">
        <v>2020</v>
      </c>
      <c r="D13" s="2"/>
      <c r="G13" s="10">
        <v>1025</v>
      </c>
      <c r="I13" s="2">
        <v>2029</v>
      </c>
      <c r="J13" s="17">
        <v>515362.69</v>
      </c>
      <c r="K13" s="29"/>
      <c r="L13" s="17">
        <v>126789.33999999972</v>
      </c>
      <c r="M13" s="29"/>
      <c r="N13" s="4">
        <f t="shared" si="0"/>
        <v>642152.02999999968</v>
      </c>
      <c r="O13" s="4">
        <f t="shared" si="1"/>
        <v>0</v>
      </c>
    </row>
    <row r="14" spans="1:15" x14ac:dyDescent="0.55000000000000004">
      <c r="A14" s="3" t="s">
        <v>16</v>
      </c>
      <c r="B14" s="3">
        <v>2020</v>
      </c>
      <c r="D14" s="2"/>
      <c r="G14" s="10">
        <v>1025</v>
      </c>
      <c r="I14" s="2">
        <v>2030</v>
      </c>
      <c r="J14" s="17">
        <v>787521.66999999993</v>
      </c>
      <c r="K14" s="29"/>
      <c r="L14" s="17">
        <v>629551.69000000006</v>
      </c>
      <c r="M14" s="29"/>
      <c r="N14" s="4">
        <f t="shared" si="0"/>
        <v>1417073.3599999999</v>
      </c>
      <c r="O14" s="4">
        <f t="shared" si="1"/>
        <v>0</v>
      </c>
    </row>
    <row r="15" spans="1:15" x14ac:dyDescent="0.55000000000000004">
      <c r="A15" s="3" t="s">
        <v>17</v>
      </c>
      <c r="B15" s="3">
        <v>2020</v>
      </c>
      <c r="D15" s="2"/>
      <c r="G15" s="10">
        <v>1025</v>
      </c>
      <c r="I15" s="2">
        <v>2031</v>
      </c>
      <c r="J15" s="17">
        <v>66542.720000000001</v>
      </c>
      <c r="K15" s="29"/>
      <c r="L15" s="17">
        <v>1100777.6200000003</v>
      </c>
      <c r="M15" s="29"/>
      <c r="N15" s="4">
        <f t="shared" si="0"/>
        <v>1167320.3400000003</v>
      </c>
      <c r="O15" s="4">
        <f t="shared" si="1"/>
        <v>0</v>
      </c>
    </row>
    <row r="16" spans="1:15" x14ac:dyDescent="0.55000000000000004">
      <c r="A16" s="3" t="s">
        <v>6</v>
      </c>
      <c r="B16" s="3">
        <v>2021</v>
      </c>
      <c r="C16" s="12">
        <v>3587.2481268783326</v>
      </c>
      <c r="D16" s="39"/>
      <c r="E16" s="10">
        <v>1088.7548483628811</v>
      </c>
      <c r="F16" s="39"/>
      <c r="G16" s="10">
        <v>1025</v>
      </c>
      <c r="H16" s="10"/>
      <c r="I16" s="2">
        <v>2032</v>
      </c>
      <c r="J16" s="17">
        <v>280143.37</v>
      </c>
      <c r="K16" s="29"/>
      <c r="L16" s="17">
        <v>464339.69000000024</v>
      </c>
      <c r="M16" s="29"/>
      <c r="N16" s="4">
        <f t="shared" si="0"/>
        <v>744483.06000000029</v>
      </c>
      <c r="O16" s="4">
        <f t="shared" si="1"/>
        <v>0</v>
      </c>
    </row>
    <row r="17" spans="1:15" x14ac:dyDescent="0.55000000000000004">
      <c r="A17" s="3" t="s">
        <v>7</v>
      </c>
      <c r="B17" s="3">
        <v>2021</v>
      </c>
      <c r="C17" s="12">
        <v>3583.8648832578392</v>
      </c>
      <c r="D17" s="39"/>
      <c r="E17" s="10">
        <v>1090.2214829606112</v>
      </c>
      <c r="F17" s="39"/>
      <c r="G17" s="10">
        <v>1025</v>
      </c>
      <c r="H17" s="10"/>
      <c r="I17" s="2">
        <v>2033</v>
      </c>
      <c r="J17" s="17">
        <v>454652.32000000007</v>
      </c>
      <c r="K17" s="29"/>
      <c r="L17" s="17">
        <v>594085.95000000007</v>
      </c>
      <c r="M17" s="29"/>
      <c r="N17" s="4">
        <f t="shared" si="0"/>
        <v>1048738.27</v>
      </c>
      <c r="O17" s="4">
        <f t="shared" si="1"/>
        <v>0</v>
      </c>
    </row>
    <row r="18" spans="1:15" x14ac:dyDescent="0.55000000000000004">
      <c r="A18" s="3" t="s">
        <v>8</v>
      </c>
      <c r="B18" s="3">
        <v>2021</v>
      </c>
      <c r="C18" s="12">
        <v>3582.9884774923121</v>
      </c>
      <c r="D18" s="39"/>
      <c r="E18" s="10">
        <v>1092.1443542463458</v>
      </c>
      <c r="F18" s="39"/>
      <c r="G18" s="10">
        <v>1025</v>
      </c>
      <c r="H18" s="10"/>
      <c r="I18" s="2">
        <v>2034</v>
      </c>
      <c r="J18" s="17">
        <v>176069.39</v>
      </c>
      <c r="K18" s="29"/>
      <c r="L18" s="17">
        <v>628337.49</v>
      </c>
      <c r="M18" s="29"/>
      <c r="N18" s="4">
        <f t="shared" si="0"/>
        <v>804406.88</v>
      </c>
      <c r="O18" s="4">
        <f t="shared" si="1"/>
        <v>0</v>
      </c>
    </row>
    <row r="19" spans="1:15" x14ac:dyDescent="0.55000000000000004">
      <c r="A19" s="3" t="s">
        <v>9</v>
      </c>
      <c r="B19" s="3">
        <v>2021</v>
      </c>
      <c r="C19" s="12">
        <v>3582.9901064703499</v>
      </c>
      <c r="D19" s="39"/>
      <c r="E19" s="10">
        <v>1089.2660993929853</v>
      </c>
      <c r="F19" s="39"/>
      <c r="G19" s="10">
        <v>1025</v>
      </c>
      <c r="H19" s="10"/>
      <c r="I19" s="2">
        <v>2035</v>
      </c>
      <c r="J19" s="17">
        <v>139132.28</v>
      </c>
      <c r="K19" s="29"/>
      <c r="L19" s="17">
        <v>997818.86000000022</v>
      </c>
      <c r="M19" s="29"/>
      <c r="N19" s="4">
        <f t="shared" si="0"/>
        <v>1136951.1400000001</v>
      </c>
      <c r="O19" s="4">
        <f t="shared" si="1"/>
        <v>0</v>
      </c>
    </row>
    <row r="20" spans="1:15" x14ac:dyDescent="0.55000000000000004">
      <c r="A20" s="3" t="s">
        <v>10</v>
      </c>
      <c r="B20" s="3">
        <v>2021</v>
      </c>
      <c r="C20" s="12">
        <v>3595.1833445678053</v>
      </c>
      <c r="D20" s="39"/>
      <c r="E20" s="10">
        <v>1088.7591760609978</v>
      </c>
      <c r="F20" s="39"/>
      <c r="G20" s="10">
        <v>1025</v>
      </c>
      <c r="H20" s="10"/>
      <c r="I20" s="2">
        <v>2036</v>
      </c>
      <c r="J20" s="17">
        <v>264001.5</v>
      </c>
      <c r="K20" s="29"/>
      <c r="L20" s="17">
        <v>864897.48000000021</v>
      </c>
      <c r="M20" s="29"/>
      <c r="N20" s="4">
        <f t="shared" si="0"/>
        <v>1128898.9800000002</v>
      </c>
      <c r="O20" s="4">
        <f t="shared" si="1"/>
        <v>0</v>
      </c>
    </row>
    <row r="21" spans="1:15" x14ac:dyDescent="0.55000000000000004">
      <c r="A21" s="3" t="s">
        <v>11</v>
      </c>
      <c r="B21" s="3">
        <v>2021</v>
      </c>
      <c r="C21" s="12">
        <v>3625.9067767966394</v>
      </c>
      <c r="D21" s="39"/>
      <c r="E21" s="10">
        <v>1086.8830740736767</v>
      </c>
      <c r="F21" s="39"/>
      <c r="G21" s="10">
        <v>1025</v>
      </c>
      <c r="H21" s="10"/>
      <c r="I21" s="2">
        <v>2037</v>
      </c>
      <c r="J21" s="17">
        <v>23633.34</v>
      </c>
      <c r="K21" s="29"/>
      <c r="L21" s="17">
        <v>722159.40999999992</v>
      </c>
      <c r="M21" s="29"/>
      <c r="N21" s="4">
        <f t="shared" si="0"/>
        <v>745792.74999999988</v>
      </c>
      <c r="O21" s="4">
        <f t="shared" si="1"/>
        <v>0</v>
      </c>
    </row>
    <row r="22" spans="1:15" x14ac:dyDescent="0.55000000000000004">
      <c r="A22" s="3" t="s">
        <v>12</v>
      </c>
      <c r="B22" s="3">
        <v>2021</v>
      </c>
      <c r="C22" s="12">
        <v>3645.9136440472648</v>
      </c>
      <c r="D22" s="39"/>
      <c r="E22" s="10">
        <v>1086.0641606313652</v>
      </c>
      <c r="F22" s="39"/>
      <c r="G22" s="10">
        <v>1025</v>
      </c>
      <c r="H22" s="10"/>
      <c r="I22" s="2">
        <v>2038</v>
      </c>
      <c r="J22" s="17">
        <v>1167930.49</v>
      </c>
      <c r="K22" s="29"/>
      <c r="L22" s="17">
        <v>1123078.53</v>
      </c>
      <c r="M22" s="29"/>
      <c r="N22" s="4">
        <f t="shared" si="0"/>
        <v>2291009.02</v>
      </c>
      <c r="O22" s="4">
        <f t="shared" si="1"/>
        <v>0</v>
      </c>
    </row>
    <row r="23" spans="1:15" x14ac:dyDescent="0.55000000000000004">
      <c r="A23" s="3" t="s">
        <v>13</v>
      </c>
      <c r="B23" s="3">
        <v>2021</v>
      </c>
      <c r="C23" s="12">
        <v>3646.4638831154239</v>
      </c>
      <c r="D23" s="39"/>
      <c r="E23" s="10">
        <v>1085.6180768997965</v>
      </c>
      <c r="F23" s="39"/>
      <c r="G23" s="10">
        <v>1025</v>
      </c>
      <c r="H23" s="10"/>
      <c r="I23" s="2">
        <v>2039</v>
      </c>
      <c r="J23" s="17">
        <v>624864.57999999984</v>
      </c>
      <c r="K23" s="29"/>
      <c r="L23" s="17">
        <v>798458.99000000034</v>
      </c>
      <c r="M23" s="29"/>
      <c r="N23" s="4">
        <f t="shared" si="0"/>
        <v>1423323.5700000003</v>
      </c>
      <c r="O23" s="4">
        <f t="shared" si="1"/>
        <v>0</v>
      </c>
    </row>
    <row r="24" spans="1:15" x14ac:dyDescent="0.55000000000000004">
      <c r="A24" s="3" t="s">
        <v>14</v>
      </c>
      <c r="B24" s="3">
        <v>2021</v>
      </c>
      <c r="C24" s="12">
        <v>3644.7580619689538</v>
      </c>
      <c r="D24" s="39"/>
      <c r="E24" s="10">
        <v>1084.9459049877387</v>
      </c>
      <c r="F24" s="39"/>
      <c r="G24" s="10">
        <v>1025</v>
      </c>
      <c r="H24" s="10"/>
      <c r="I24" s="2">
        <v>2040</v>
      </c>
      <c r="J24" s="17">
        <v>208771.84</v>
      </c>
      <c r="K24" s="29"/>
      <c r="L24" s="17">
        <v>1170462.24</v>
      </c>
      <c r="M24" s="29"/>
      <c r="N24" s="4">
        <f t="shared" si="0"/>
        <v>1379234.08</v>
      </c>
      <c r="O24" s="4">
        <f t="shared" si="1"/>
        <v>0</v>
      </c>
    </row>
    <row r="25" spans="1:15" x14ac:dyDescent="0.55000000000000004">
      <c r="A25" s="3" t="s">
        <v>15</v>
      </c>
      <c r="B25" s="3">
        <v>2021</v>
      </c>
      <c r="C25" s="12">
        <v>3643.8581761600999</v>
      </c>
      <c r="D25" s="39"/>
      <c r="E25" s="10">
        <v>1086.7731965650325</v>
      </c>
      <c r="F25" s="39"/>
      <c r="G25" s="10">
        <v>1025</v>
      </c>
      <c r="H25" s="10"/>
      <c r="I25" s="2">
        <v>2041</v>
      </c>
      <c r="J25" s="17">
        <v>273829.37999999995</v>
      </c>
      <c r="K25" s="29"/>
      <c r="L25" s="17">
        <v>1154794.6199999999</v>
      </c>
      <c r="M25" s="29"/>
      <c r="N25" s="4">
        <f t="shared" si="0"/>
        <v>1428623.9999999998</v>
      </c>
      <c r="O25" s="4">
        <f t="shared" si="1"/>
        <v>0</v>
      </c>
    </row>
    <row r="26" spans="1:15" x14ac:dyDescent="0.55000000000000004">
      <c r="A26" s="3" t="s">
        <v>16</v>
      </c>
      <c r="B26" s="3">
        <v>2021</v>
      </c>
      <c r="C26" s="12">
        <v>3642.8679898415762</v>
      </c>
      <c r="D26" s="39"/>
      <c r="E26" s="10">
        <v>1087.8397092297712</v>
      </c>
      <c r="F26" s="39"/>
      <c r="G26" s="10">
        <v>1025</v>
      </c>
      <c r="H26" s="10"/>
      <c r="I26" s="2">
        <v>2042</v>
      </c>
      <c r="J26" s="17">
        <v>232061.74</v>
      </c>
      <c r="K26" s="29"/>
      <c r="L26" s="17">
        <v>1117000.67</v>
      </c>
      <c r="M26" s="29"/>
      <c r="N26" s="4">
        <f t="shared" si="0"/>
        <v>1349062.41</v>
      </c>
      <c r="O26" s="4">
        <f t="shared" si="1"/>
        <v>0</v>
      </c>
    </row>
    <row r="27" spans="1:15" x14ac:dyDescent="0.55000000000000004">
      <c r="A27" s="3" t="s">
        <v>17</v>
      </c>
      <c r="B27" s="3">
        <v>2021</v>
      </c>
      <c r="C27" s="12">
        <v>3640.713627558192</v>
      </c>
      <c r="D27" s="39"/>
      <c r="E27" s="10">
        <v>1089.7038739998766</v>
      </c>
      <c r="F27" s="39"/>
      <c r="G27" s="10">
        <v>1025</v>
      </c>
      <c r="H27" s="10"/>
      <c r="I27" s="2">
        <v>2043</v>
      </c>
      <c r="J27" s="17">
        <v>65769.31</v>
      </c>
      <c r="K27" s="29"/>
      <c r="L27" s="17">
        <v>1051981.6800000002</v>
      </c>
      <c r="M27" s="29"/>
      <c r="N27" s="4">
        <f t="shared" si="0"/>
        <v>1117750.9900000002</v>
      </c>
      <c r="O27" s="4">
        <f t="shared" si="1"/>
        <v>0</v>
      </c>
    </row>
    <row r="28" spans="1:15" x14ac:dyDescent="0.55000000000000004">
      <c r="A28" s="3" t="s">
        <v>6</v>
      </c>
      <c r="B28" s="3">
        <v>2022</v>
      </c>
      <c r="C28" s="12">
        <v>3637.9471521352348</v>
      </c>
      <c r="D28" s="39"/>
      <c r="E28" s="10">
        <v>1091.1384913735333</v>
      </c>
      <c r="F28" s="39"/>
      <c r="G28" s="10">
        <v>1025</v>
      </c>
      <c r="H28" s="10"/>
      <c r="I28" s="2">
        <v>2044</v>
      </c>
      <c r="J28" s="17">
        <v>834758.64</v>
      </c>
      <c r="K28" s="29"/>
      <c r="L28" s="17">
        <v>1019871.3000000002</v>
      </c>
      <c r="M28" s="29"/>
      <c r="N28" s="4">
        <f t="shared" si="0"/>
        <v>1854629.9400000002</v>
      </c>
      <c r="O28" s="4">
        <f t="shared" si="1"/>
        <v>0</v>
      </c>
    </row>
    <row r="29" spans="1:15" x14ac:dyDescent="0.55000000000000004">
      <c r="A29" s="3" t="s">
        <v>7</v>
      </c>
      <c r="B29" s="3">
        <v>2022</v>
      </c>
      <c r="C29" s="12">
        <v>3636.409908958894</v>
      </c>
      <c r="D29" s="39"/>
      <c r="E29" s="10">
        <v>1090.5560623951569</v>
      </c>
      <c r="F29" s="39"/>
      <c r="G29" s="10">
        <v>1025</v>
      </c>
      <c r="H29" s="10"/>
      <c r="I29" s="2">
        <v>2045</v>
      </c>
      <c r="J29" s="17">
        <v>41771.740000000005</v>
      </c>
      <c r="K29" s="29"/>
      <c r="L29" s="17">
        <v>1400122.6500000004</v>
      </c>
      <c r="M29" s="29"/>
      <c r="N29" s="4">
        <f t="shared" si="0"/>
        <v>1441894.3900000004</v>
      </c>
      <c r="O29" s="4">
        <f t="shared" si="1"/>
        <v>0</v>
      </c>
    </row>
    <row r="30" spans="1:15" x14ac:dyDescent="0.55000000000000004">
      <c r="A30" s="3" t="s">
        <v>8</v>
      </c>
      <c r="B30" s="3">
        <v>2022</v>
      </c>
      <c r="C30" s="12">
        <v>3634.3576970326212</v>
      </c>
      <c r="D30" s="39"/>
      <c r="E30" s="10">
        <v>1087.2374383098252</v>
      </c>
      <c r="F30" s="39"/>
      <c r="G30" s="10">
        <v>1025</v>
      </c>
      <c r="H30" s="10"/>
      <c r="I30" s="2">
        <v>2046</v>
      </c>
      <c r="J30" s="17">
        <v>28806.039999999997</v>
      </c>
      <c r="K30" s="29"/>
      <c r="L30" s="17">
        <v>1308907.56</v>
      </c>
      <c r="M30" s="29"/>
      <c r="N30" s="4">
        <f t="shared" si="0"/>
        <v>1337713.6000000001</v>
      </c>
      <c r="O30" s="4">
        <f t="shared" si="1"/>
        <v>0</v>
      </c>
    </row>
    <row r="31" spans="1:15" x14ac:dyDescent="0.55000000000000004">
      <c r="A31" s="3" t="s">
        <v>9</v>
      </c>
      <c r="B31" s="3">
        <v>2022</v>
      </c>
      <c r="C31" s="12">
        <v>3636.6065017330743</v>
      </c>
      <c r="D31" s="39"/>
      <c r="E31" s="10">
        <v>1084.2887380527632</v>
      </c>
      <c r="F31" s="39"/>
      <c r="G31" s="10">
        <v>1025</v>
      </c>
      <c r="H31" s="10"/>
      <c r="I31" s="2">
        <v>2047</v>
      </c>
      <c r="J31" s="17">
        <v>124962.25000000001</v>
      </c>
      <c r="K31" s="29"/>
      <c r="L31" s="17">
        <v>1322479.2900000003</v>
      </c>
      <c r="M31" s="29"/>
      <c r="N31" s="4">
        <f t="shared" si="0"/>
        <v>1447441.5400000003</v>
      </c>
      <c r="O31" s="4">
        <f t="shared" si="1"/>
        <v>0</v>
      </c>
    </row>
    <row r="32" spans="1:15" x14ac:dyDescent="0.55000000000000004">
      <c r="A32" s="3" t="s">
        <v>10</v>
      </c>
      <c r="B32" s="3">
        <v>2022</v>
      </c>
      <c r="C32" s="12">
        <v>3649.593790874143</v>
      </c>
      <c r="D32" s="39"/>
      <c r="E32" s="10">
        <v>1082.4564358393022</v>
      </c>
      <c r="F32" s="39"/>
      <c r="G32" s="10">
        <v>1025</v>
      </c>
      <c r="H32" s="10"/>
      <c r="I32" s="2">
        <v>2048</v>
      </c>
      <c r="J32" s="17">
        <v>15941.019999999999</v>
      </c>
      <c r="K32" s="29"/>
      <c r="L32" s="17">
        <v>1144178.7199999997</v>
      </c>
      <c r="M32" s="29"/>
      <c r="N32" s="4">
        <f t="shared" si="0"/>
        <v>1160119.7399999998</v>
      </c>
      <c r="O32" s="4">
        <f t="shared" si="1"/>
        <v>0</v>
      </c>
    </row>
    <row r="33" spans="1:15" x14ac:dyDescent="0.55000000000000004">
      <c r="A33" s="3" t="s">
        <v>11</v>
      </c>
      <c r="B33" s="3">
        <v>2022</v>
      </c>
      <c r="C33" s="12">
        <v>3657.6194754985977</v>
      </c>
      <c r="D33" s="39"/>
      <c r="E33" s="10">
        <v>1079.5287247548388</v>
      </c>
      <c r="F33" s="39"/>
      <c r="G33" s="10">
        <v>1025</v>
      </c>
      <c r="H33" s="10"/>
      <c r="I33" s="2">
        <v>2049</v>
      </c>
      <c r="J33" s="17">
        <v>184104.22</v>
      </c>
      <c r="K33" s="29"/>
      <c r="L33" s="17">
        <v>927953.91999999981</v>
      </c>
      <c r="M33" s="29"/>
      <c r="N33" s="4">
        <f t="shared" si="0"/>
        <v>1112058.1399999999</v>
      </c>
      <c r="O33" s="4">
        <f t="shared" si="1"/>
        <v>0</v>
      </c>
    </row>
    <row r="34" spans="1:15" x14ac:dyDescent="0.55000000000000004">
      <c r="A34" s="3" t="s">
        <v>12</v>
      </c>
      <c r="B34" s="3">
        <v>2022</v>
      </c>
      <c r="C34" s="12">
        <v>3656.8744946722036</v>
      </c>
      <c r="D34" s="39"/>
      <c r="E34" s="10">
        <v>1078.5393035218688</v>
      </c>
      <c r="F34" s="39"/>
      <c r="G34" s="10">
        <v>1025</v>
      </c>
      <c r="H34" s="10"/>
      <c r="I34" s="2">
        <v>2050</v>
      </c>
      <c r="J34" s="17">
        <v>75997.060000000012</v>
      </c>
      <c r="K34" s="29"/>
      <c r="L34" s="17">
        <v>0</v>
      </c>
      <c r="M34" s="29"/>
      <c r="N34" s="4">
        <f t="shared" si="0"/>
        <v>75997.060000000012</v>
      </c>
      <c r="O34" s="4">
        <f t="shared" si="1"/>
        <v>0</v>
      </c>
    </row>
    <row r="35" spans="1:15" x14ac:dyDescent="0.55000000000000004">
      <c r="A35" s="3" t="s">
        <v>13</v>
      </c>
      <c r="B35" s="3">
        <v>2022</v>
      </c>
      <c r="C35" s="12">
        <v>3652.7307310479086</v>
      </c>
      <c r="D35" s="39"/>
      <c r="E35" s="10">
        <v>1078.0115653611401</v>
      </c>
      <c r="F35" s="39"/>
      <c r="G35" s="10">
        <v>1025</v>
      </c>
      <c r="H35" s="10"/>
      <c r="I35" s="2">
        <v>2051</v>
      </c>
      <c r="J35" s="17">
        <v>15361.24</v>
      </c>
      <c r="K35" s="29"/>
      <c r="L35" s="17">
        <v>457279.52</v>
      </c>
      <c r="M35" s="29"/>
      <c r="N35" s="4">
        <f t="shared" si="0"/>
        <v>472640.76</v>
      </c>
      <c r="O35" s="4">
        <f t="shared" si="1"/>
        <v>0</v>
      </c>
    </row>
    <row r="36" spans="1:15" x14ac:dyDescent="0.55000000000000004">
      <c r="A36" s="3" t="s">
        <v>14</v>
      </c>
      <c r="B36" s="3">
        <v>2022</v>
      </c>
      <c r="C36" s="12">
        <v>3650.6949687363576</v>
      </c>
      <c r="D36" s="39"/>
      <c r="E36" s="10">
        <v>1077.0405224282749</v>
      </c>
      <c r="F36" s="39"/>
      <c r="G36" s="10">
        <v>1025</v>
      </c>
      <c r="H36" s="10"/>
      <c r="I36" s="2">
        <v>2052</v>
      </c>
      <c r="J36" s="17">
        <v>94520.420000000013</v>
      </c>
      <c r="K36" s="29"/>
      <c r="L36" s="17">
        <v>420749.21000000008</v>
      </c>
      <c r="M36" s="29"/>
      <c r="N36" s="4">
        <f t="shared" si="0"/>
        <v>515269.63000000012</v>
      </c>
      <c r="O36" s="4">
        <f t="shared" si="1"/>
        <v>0</v>
      </c>
    </row>
    <row r="37" spans="1:15" x14ac:dyDescent="0.55000000000000004">
      <c r="A37" s="3" t="s">
        <v>15</v>
      </c>
      <c r="B37" s="3">
        <v>2022</v>
      </c>
      <c r="C37" s="12">
        <v>3649.1227791474125</v>
      </c>
      <c r="D37" s="39"/>
      <c r="E37" s="10">
        <v>1078.712561187436</v>
      </c>
      <c r="F37" s="39"/>
      <c r="G37" s="10">
        <v>1025</v>
      </c>
      <c r="H37" s="10"/>
      <c r="I37" s="2">
        <v>2053</v>
      </c>
      <c r="J37" s="17">
        <v>12290.970000000001</v>
      </c>
      <c r="K37" s="29"/>
      <c r="L37" s="17">
        <v>501016.07999999984</v>
      </c>
      <c r="M37" s="29"/>
      <c r="N37" s="4">
        <f t="shared" si="0"/>
        <v>513307.04999999981</v>
      </c>
      <c r="O37" s="4">
        <f t="shared" si="1"/>
        <v>0</v>
      </c>
    </row>
    <row r="38" spans="1:15" x14ac:dyDescent="0.55000000000000004">
      <c r="A38" s="3" t="s">
        <v>16</v>
      </c>
      <c r="B38" s="3">
        <v>2022</v>
      </c>
      <c r="C38" s="12">
        <v>3648.432726765534</v>
      </c>
      <c r="D38" s="39"/>
      <c r="E38" s="10">
        <v>1079.58157155194</v>
      </c>
      <c r="F38" s="39"/>
      <c r="G38" s="10">
        <v>1025</v>
      </c>
      <c r="H38" s="10"/>
      <c r="I38" s="2">
        <v>2054</v>
      </c>
      <c r="J38" s="17">
        <v>83324.349999999991</v>
      </c>
      <c r="K38" s="29"/>
      <c r="L38" s="17">
        <v>0</v>
      </c>
      <c r="M38" s="29"/>
      <c r="N38" s="4">
        <f t="shared" si="0"/>
        <v>83324.349999999991</v>
      </c>
      <c r="O38" s="4">
        <f t="shared" si="1"/>
        <v>0</v>
      </c>
    </row>
    <row r="39" spans="1:15" x14ac:dyDescent="0.55000000000000004">
      <c r="A39" s="3" t="s">
        <v>17</v>
      </c>
      <c r="B39" s="3">
        <v>2022</v>
      </c>
      <c r="C39" s="12">
        <v>3646.473596440429</v>
      </c>
      <c r="D39" s="39"/>
      <c r="E39" s="10">
        <v>1080.3822006331566</v>
      </c>
      <c r="F39" s="39"/>
      <c r="G39" s="10">
        <v>1025</v>
      </c>
      <c r="H39" s="10"/>
      <c r="I39" s="2">
        <v>2055</v>
      </c>
      <c r="J39" s="17">
        <v>5595.7800000000007</v>
      </c>
      <c r="K39" s="29"/>
      <c r="L39" s="17">
        <v>592927.0299999998</v>
      </c>
      <c r="M39" s="29"/>
      <c r="N39" s="4">
        <f t="shared" si="0"/>
        <v>598522.80999999982</v>
      </c>
      <c r="O39" s="4">
        <f t="shared" si="1"/>
        <v>0</v>
      </c>
    </row>
    <row r="40" spans="1:15" x14ac:dyDescent="0.55000000000000004">
      <c r="A40" s="3" t="s">
        <v>6</v>
      </c>
      <c r="B40" s="3">
        <v>2023</v>
      </c>
      <c r="C40" s="12">
        <v>3644.5028846029945</v>
      </c>
      <c r="D40" s="39"/>
      <c r="E40" s="10">
        <v>1080.8705241953826</v>
      </c>
      <c r="F40" s="39"/>
      <c r="G40" s="10">
        <v>1025</v>
      </c>
      <c r="H40" s="10"/>
      <c r="I40" s="2">
        <v>2056</v>
      </c>
      <c r="J40" s="17">
        <v>21471.39</v>
      </c>
      <c r="K40" s="29"/>
      <c r="L40" s="17">
        <v>70516.940000000279</v>
      </c>
      <c r="M40" s="29"/>
      <c r="N40" s="4">
        <f t="shared" si="0"/>
        <v>91988.330000000278</v>
      </c>
      <c r="O40" s="4">
        <f t="shared" si="1"/>
        <v>0</v>
      </c>
    </row>
    <row r="41" spans="1:15" x14ac:dyDescent="0.55000000000000004">
      <c r="A41" s="3" t="s">
        <v>7</v>
      </c>
      <c r="B41" s="3">
        <v>2023</v>
      </c>
      <c r="C41" s="12">
        <v>3642.5199731788834</v>
      </c>
      <c r="D41" s="39"/>
      <c r="E41" s="10">
        <v>1079.7033817026215</v>
      </c>
      <c r="F41" s="39"/>
      <c r="G41" s="10">
        <v>1025</v>
      </c>
      <c r="H41" s="10"/>
      <c r="I41" s="2">
        <v>2057</v>
      </c>
      <c r="J41" s="17">
        <v>81279.449999999983</v>
      </c>
      <c r="K41" s="29"/>
      <c r="L41" s="17">
        <v>0</v>
      </c>
      <c r="M41" s="29"/>
      <c r="N41" s="4">
        <f t="shared" si="0"/>
        <v>81279.449999999983</v>
      </c>
      <c r="O41" s="4">
        <f t="shared" si="1"/>
        <v>0</v>
      </c>
    </row>
    <row r="42" spans="1:15" x14ac:dyDescent="0.55000000000000004">
      <c r="A42" s="3" t="s">
        <v>8</v>
      </c>
      <c r="B42" s="3">
        <v>2023</v>
      </c>
      <c r="C42" s="12">
        <v>3643.8012319263762</v>
      </c>
      <c r="D42" s="39"/>
      <c r="E42" s="10">
        <v>1078.1537876324435</v>
      </c>
      <c r="F42" s="39"/>
      <c r="G42" s="10">
        <v>1025</v>
      </c>
      <c r="H42" s="10"/>
      <c r="I42" s="2">
        <v>2058</v>
      </c>
      <c r="J42" s="17">
        <v>426544.99999999994</v>
      </c>
      <c r="K42" s="29"/>
      <c r="L42" s="17">
        <v>28393.43999999958</v>
      </c>
      <c r="M42" s="29"/>
      <c r="N42" s="4">
        <f t="shared" si="0"/>
        <v>454938.43999999954</v>
      </c>
      <c r="O42" s="4">
        <f t="shared" si="1"/>
        <v>0</v>
      </c>
    </row>
    <row r="43" spans="1:15" x14ac:dyDescent="0.55000000000000004">
      <c r="A43" s="3" t="s">
        <v>9</v>
      </c>
      <c r="B43" s="3">
        <v>2023</v>
      </c>
      <c r="C43" s="12">
        <v>3644.6335661828407</v>
      </c>
      <c r="D43" s="39"/>
      <c r="E43" s="10">
        <v>1080.0515401451471</v>
      </c>
      <c r="F43" s="39"/>
      <c r="G43" s="10">
        <v>1025</v>
      </c>
      <c r="H43" s="10"/>
      <c r="I43" s="2">
        <v>2059</v>
      </c>
      <c r="J43" s="17">
        <v>6350.9500000000007</v>
      </c>
      <c r="K43" s="29"/>
      <c r="L43" s="17">
        <v>0</v>
      </c>
      <c r="M43" s="29"/>
      <c r="N43" s="4">
        <f t="shared" si="0"/>
        <v>6350.9500000000007</v>
      </c>
      <c r="O43" s="4">
        <f t="shared" si="1"/>
        <v>0</v>
      </c>
    </row>
    <row r="44" spans="1:15" x14ac:dyDescent="0.55000000000000004">
      <c r="A44" s="3" t="s">
        <v>10</v>
      </c>
      <c r="B44" s="3">
        <v>2023</v>
      </c>
      <c r="C44" s="12">
        <v>3661.1663180842984</v>
      </c>
      <c r="D44" s="39"/>
      <c r="E44" s="10">
        <v>1083.1123486436047</v>
      </c>
      <c r="F44" s="39"/>
      <c r="G44" s="10">
        <v>1025</v>
      </c>
      <c r="H44" s="10"/>
      <c r="I44" s="2">
        <v>2060</v>
      </c>
      <c r="J44" s="17">
        <v>6083.37</v>
      </c>
      <c r="K44" s="29"/>
      <c r="L44" s="17">
        <v>0</v>
      </c>
      <c r="M44" s="29"/>
      <c r="N44" s="4">
        <f t="shared" si="0"/>
        <v>6083.37</v>
      </c>
      <c r="O44" s="4">
        <f t="shared" si="1"/>
        <v>0</v>
      </c>
    </row>
    <row r="45" spans="1:15" x14ac:dyDescent="0.55000000000000004">
      <c r="A45" s="3" t="s">
        <v>11</v>
      </c>
      <c r="B45" s="3">
        <v>2023</v>
      </c>
      <c r="C45" s="12">
        <v>3677.9762870169025</v>
      </c>
      <c r="D45" s="39"/>
      <c r="E45" s="10">
        <v>1087.3245091877702</v>
      </c>
      <c r="F45" s="39"/>
      <c r="G45" s="10">
        <v>1025</v>
      </c>
      <c r="H45" s="10"/>
      <c r="I45" s="10"/>
    </row>
    <row r="46" spans="1:15" x14ac:dyDescent="0.55000000000000004">
      <c r="A46" s="3" t="s">
        <v>12</v>
      </c>
      <c r="B46" s="3">
        <v>2023</v>
      </c>
      <c r="C46" s="12">
        <v>3676.1085347793251</v>
      </c>
      <c r="D46" s="39"/>
      <c r="E46" s="10">
        <v>1095.0980944312964</v>
      </c>
      <c r="F46" s="39"/>
      <c r="G46" s="10">
        <v>1025</v>
      </c>
      <c r="H46" s="10"/>
      <c r="I46" s="10"/>
    </row>
    <row r="47" spans="1:15" x14ac:dyDescent="0.55000000000000004">
      <c r="A47" s="3" t="s">
        <v>13</v>
      </c>
      <c r="B47" s="3">
        <v>2023</v>
      </c>
      <c r="C47" s="12">
        <v>3667.7509929405028</v>
      </c>
      <c r="D47" s="39"/>
      <c r="E47" s="10">
        <v>1107.6108972056902</v>
      </c>
      <c r="F47" s="39"/>
      <c r="G47" s="10">
        <v>1025</v>
      </c>
      <c r="H47" s="10"/>
      <c r="I47" s="10"/>
    </row>
    <row r="48" spans="1:15" x14ac:dyDescent="0.55000000000000004">
      <c r="A48" s="3" t="s">
        <v>14</v>
      </c>
      <c r="B48" s="3">
        <v>2023</v>
      </c>
      <c r="C48" s="12">
        <v>3662.7211095017437</v>
      </c>
      <c r="D48" s="39"/>
      <c r="E48" s="10">
        <v>1118.4005900151622</v>
      </c>
      <c r="F48" s="39"/>
      <c r="G48" s="10">
        <v>1025</v>
      </c>
      <c r="H48" s="10"/>
      <c r="I48" s="10"/>
    </row>
    <row r="49" spans="1:9" x14ac:dyDescent="0.55000000000000004">
      <c r="A49" s="3" t="s">
        <v>15</v>
      </c>
      <c r="B49" s="3">
        <v>2023</v>
      </c>
      <c r="C49" s="12">
        <v>3664.3217993244584</v>
      </c>
      <c r="D49" s="39"/>
      <c r="E49" s="10">
        <v>1119.4201711516989</v>
      </c>
      <c r="F49" s="39"/>
      <c r="G49" s="10">
        <v>1025</v>
      </c>
      <c r="H49" s="10"/>
      <c r="I49" s="10"/>
    </row>
    <row r="50" spans="1:9" x14ac:dyDescent="0.55000000000000004">
      <c r="A50" s="3" t="s">
        <v>16</v>
      </c>
      <c r="B50" s="3">
        <v>2023</v>
      </c>
      <c r="C50" s="12">
        <v>3664.6455209621568</v>
      </c>
      <c r="D50" s="39"/>
      <c r="E50" s="10">
        <v>1119.8448944207196</v>
      </c>
      <c r="F50" s="39"/>
      <c r="G50" s="10">
        <v>1025</v>
      </c>
      <c r="H50" s="10"/>
      <c r="I50" s="10"/>
    </row>
    <row r="51" spans="1:9" x14ac:dyDescent="0.55000000000000004">
      <c r="A51" s="3" t="s">
        <v>17</v>
      </c>
      <c r="B51" s="3">
        <v>2023</v>
      </c>
      <c r="C51" s="12">
        <v>3663.4089391376369</v>
      </c>
      <c r="D51" s="39"/>
      <c r="E51" s="10">
        <v>1120.1408717898291</v>
      </c>
      <c r="F51" s="39"/>
      <c r="G51" s="10">
        <v>1025</v>
      </c>
      <c r="H51" s="10"/>
      <c r="I51" s="10"/>
    </row>
    <row r="52" spans="1:9" x14ac:dyDescent="0.55000000000000004">
      <c r="A52" s="3" t="s">
        <v>6</v>
      </c>
      <c r="B52" s="3">
        <v>2024</v>
      </c>
      <c r="C52" s="12">
        <v>3659.7162000750222</v>
      </c>
      <c r="D52" s="39"/>
      <c r="E52" s="10">
        <v>1123.0202109679344</v>
      </c>
      <c r="F52" s="39"/>
      <c r="G52" s="10">
        <v>1025</v>
      </c>
      <c r="H52" s="10"/>
      <c r="I52" s="10"/>
    </row>
    <row r="53" spans="1:9" x14ac:dyDescent="0.55000000000000004">
      <c r="A53" s="3" t="s">
        <v>7</v>
      </c>
      <c r="B53" s="3">
        <v>2024</v>
      </c>
      <c r="C53" s="12">
        <v>3656.3241546727991</v>
      </c>
      <c r="D53" s="39"/>
      <c r="E53" s="10">
        <v>1125.4755348609353</v>
      </c>
      <c r="F53" s="39"/>
      <c r="G53" s="10">
        <v>1025</v>
      </c>
      <c r="H53" s="10"/>
      <c r="I53" s="10"/>
    </row>
    <row r="54" spans="1:9" x14ac:dyDescent="0.55000000000000004">
      <c r="A54" s="3" t="s">
        <v>8</v>
      </c>
      <c r="B54" s="3">
        <v>2024</v>
      </c>
      <c r="C54" s="12">
        <v>3654.8640645984301</v>
      </c>
      <c r="D54" s="39"/>
      <c r="E54" s="10">
        <v>1126.4106709584089</v>
      </c>
      <c r="F54" s="39"/>
      <c r="G54" s="10">
        <v>1025</v>
      </c>
      <c r="H54" s="10"/>
      <c r="I54" s="10"/>
    </row>
    <row r="55" spans="1:9" x14ac:dyDescent="0.55000000000000004">
      <c r="A55" s="3" t="s">
        <v>9</v>
      </c>
      <c r="B55" s="3">
        <v>2024</v>
      </c>
      <c r="C55" s="12">
        <v>3658.1693519792948</v>
      </c>
      <c r="D55" s="39"/>
      <c r="E55" s="10">
        <v>1125.022745401533</v>
      </c>
      <c r="F55" s="39"/>
      <c r="G55" s="10">
        <v>1025</v>
      </c>
      <c r="H55" s="10"/>
      <c r="I55" s="10"/>
    </row>
    <row r="56" spans="1:9" x14ac:dyDescent="0.55000000000000004">
      <c r="A56" s="3" t="s">
        <v>10</v>
      </c>
      <c r="B56" s="3">
        <v>2024</v>
      </c>
      <c r="C56" s="12">
        <v>3670.8947951697482</v>
      </c>
      <c r="D56" s="39"/>
      <c r="E56" s="10">
        <v>1124.9113166748596</v>
      </c>
      <c r="F56" s="39"/>
      <c r="G56" s="10">
        <v>1025</v>
      </c>
      <c r="H56" s="10"/>
      <c r="I56" s="10"/>
    </row>
    <row r="57" spans="1:9" x14ac:dyDescent="0.55000000000000004">
      <c r="A57" s="3" t="s">
        <v>11</v>
      </c>
      <c r="B57" s="3">
        <v>2024</v>
      </c>
      <c r="C57" s="12">
        <v>3676.7736133012982</v>
      </c>
      <c r="D57" s="39"/>
      <c r="E57" s="10">
        <v>1125.4136001662002</v>
      </c>
      <c r="F57" s="39"/>
      <c r="G57" s="10">
        <v>1025</v>
      </c>
      <c r="H57" s="10"/>
      <c r="I57" s="10"/>
    </row>
    <row r="58" spans="1:9" x14ac:dyDescent="0.55000000000000004">
      <c r="A58" s="3" t="s">
        <v>12</v>
      </c>
      <c r="B58" s="3">
        <v>2024</v>
      </c>
      <c r="C58" s="12">
        <v>3676.2134413118965</v>
      </c>
      <c r="D58" s="39"/>
      <c r="E58" s="10">
        <v>1127.3150831789383</v>
      </c>
      <c r="F58" s="39"/>
      <c r="G58" s="10">
        <v>1025</v>
      </c>
      <c r="H58" s="10"/>
      <c r="I58" s="10"/>
    </row>
    <row r="59" spans="1:9" x14ac:dyDescent="0.55000000000000004">
      <c r="A59" s="3" t="s">
        <v>13</v>
      </c>
      <c r="B59" s="3">
        <v>2024</v>
      </c>
      <c r="C59" s="12">
        <v>3668.706262329888</v>
      </c>
      <c r="D59" s="39"/>
      <c r="E59" s="10">
        <v>1134.1903029201665</v>
      </c>
      <c r="F59" s="39"/>
      <c r="G59" s="10">
        <v>1025</v>
      </c>
      <c r="H59" s="10"/>
      <c r="I59" s="10"/>
    </row>
    <row r="60" spans="1:9" x14ac:dyDescent="0.55000000000000004">
      <c r="A60" s="3" t="s">
        <v>14</v>
      </c>
      <c r="B60" s="3">
        <v>2024</v>
      </c>
      <c r="C60" s="12">
        <v>3663.4476523679873</v>
      </c>
      <c r="D60" s="39"/>
      <c r="E60" s="10">
        <v>1139.2959291056782</v>
      </c>
      <c r="F60" s="39"/>
      <c r="G60" s="10">
        <v>1025</v>
      </c>
      <c r="H60" s="10"/>
      <c r="I60" s="10"/>
    </row>
    <row r="61" spans="1:9" x14ac:dyDescent="0.55000000000000004">
      <c r="A61" s="3" t="s">
        <v>15</v>
      </c>
      <c r="B61" s="3">
        <v>2024</v>
      </c>
      <c r="C61" s="12">
        <v>3663.0706761466467</v>
      </c>
      <c r="D61" s="39"/>
      <c r="E61" s="10">
        <v>1140.1815725824376</v>
      </c>
      <c r="F61" s="39"/>
      <c r="G61" s="10">
        <v>1025</v>
      </c>
      <c r="H61" s="10"/>
      <c r="I61" s="10"/>
    </row>
    <row r="62" spans="1:9" x14ac:dyDescent="0.55000000000000004">
      <c r="A62" s="3" t="s">
        <v>16</v>
      </c>
      <c r="B62" s="3">
        <v>2024</v>
      </c>
      <c r="C62" s="12">
        <v>3663.041284693757</v>
      </c>
      <c r="D62" s="39"/>
      <c r="E62" s="10">
        <v>1139.5385524668202</v>
      </c>
      <c r="F62" s="39"/>
      <c r="G62" s="10">
        <v>1025</v>
      </c>
      <c r="H62" s="10"/>
      <c r="I62" s="10"/>
    </row>
    <row r="63" spans="1:9" x14ac:dyDescent="0.55000000000000004">
      <c r="A63" s="3" t="s">
        <v>17</v>
      </c>
      <c r="B63" s="3">
        <v>2024</v>
      </c>
      <c r="C63" s="12">
        <v>3660.8776229069731</v>
      </c>
      <c r="D63" s="39"/>
      <c r="E63" s="10">
        <v>1139.0578329286363</v>
      </c>
      <c r="F63" s="39"/>
      <c r="G63" s="10">
        <v>1025</v>
      </c>
      <c r="H63" s="10"/>
      <c r="I63" s="10"/>
    </row>
    <row r="64" spans="1:9" x14ac:dyDescent="0.55000000000000004">
      <c r="A64" s="3" t="s">
        <v>6</v>
      </c>
      <c r="B64" s="3">
        <v>2025</v>
      </c>
      <c r="C64" s="12">
        <v>3658.9364728307314</v>
      </c>
      <c r="D64" s="39"/>
      <c r="E64" s="10">
        <v>1140.6737882996397</v>
      </c>
      <c r="F64" s="39"/>
      <c r="G64" s="10">
        <v>1025</v>
      </c>
      <c r="H64" s="10"/>
      <c r="I64" s="10"/>
    </row>
    <row r="65" spans="1:9" x14ac:dyDescent="0.55000000000000004">
      <c r="A65" s="3" t="s">
        <v>7</v>
      </c>
      <c r="B65" s="3">
        <v>2025</v>
      </c>
      <c r="C65" s="12">
        <v>3657.3099334391331</v>
      </c>
      <c r="D65" s="39"/>
      <c r="E65" s="10">
        <v>1140.0161790778855</v>
      </c>
      <c r="F65" s="39"/>
      <c r="G65" s="10">
        <v>1025</v>
      </c>
      <c r="H65" s="10"/>
      <c r="I65" s="10"/>
    </row>
    <row r="66" spans="1:9" x14ac:dyDescent="0.55000000000000004">
      <c r="A66" s="3" t="s">
        <v>8</v>
      </c>
      <c r="B66" s="3">
        <v>2025</v>
      </c>
      <c r="C66" s="12">
        <v>3656.1996270915006</v>
      </c>
      <c r="D66" s="39"/>
      <c r="E66" s="10">
        <v>1137.91261600753</v>
      </c>
      <c r="F66" s="39"/>
      <c r="G66" s="10">
        <v>1025</v>
      </c>
      <c r="H66" s="10"/>
      <c r="I66" s="10"/>
    </row>
    <row r="67" spans="1:9" x14ac:dyDescent="0.55000000000000004">
      <c r="A67" s="3" t="s">
        <v>9</v>
      </c>
      <c r="B67" s="3">
        <v>2025</v>
      </c>
      <c r="C67" s="12">
        <v>3653.1784564238383</v>
      </c>
      <c r="D67" s="39"/>
      <c r="E67" s="10">
        <v>1137.6122734786168</v>
      </c>
      <c r="F67" s="39"/>
      <c r="G67" s="10">
        <v>1025</v>
      </c>
      <c r="H67" s="10"/>
      <c r="I67" s="10"/>
    </row>
    <row r="68" spans="1:9" x14ac:dyDescent="0.55000000000000004">
      <c r="A68" s="3" t="s">
        <v>10</v>
      </c>
      <c r="B68" s="3">
        <v>2025</v>
      </c>
      <c r="C68" s="12">
        <v>3657.639489305086</v>
      </c>
      <c r="D68" s="39"/>
      <c r="E68" s="10">
        <v>1138.2168481052656</v>
      </c>
      <c r="F68" s="39"/>
      <c r="G68" s="10">
        <v>1025</v>
      </c>
      <c r="H68" s="10"/>
      <c r="I68" s="10"/>
    </row>
    <row r="69" spans="1:9" x14ac:dyDescent="0.55000000000000004">
      <c r="A69" s="3" t="s">
        <v>11</v>
      </c>
      <c r="B69" s="3">
        <v>2025</v>
      </c>
      <c r="C69" s="12">
        <v>3666.451441868976</v>
      </c>
      <c r="D69" s="39"/>
      <c r="E69" s="10">
        <v>1138.1506138997563</v>
      </c>
      <c r="F69" s="39"/>
      <c r="G69" s="10">
        <v>1025</v>
      </c>
      <c r="H69" s="10"/>
      <c r="I69" s="10"/>
    </row>
    <row r="70" spans="1:9" x14ac:dyDescent="0.55000000000000004">
      <c r="A70" s="3" t="s">
        <v>12</v>
      </c>
      <c r="B70" s="3">
        <v>2025</v>
      </c>
      <c r="C70" s="12">
        <v>3668.7890648804841</v>
      </c>
      <c r="D70" s="39"/>
      <c r="E70" s="10">
        <v>1138.8915043420213</v>
      </c>
      <c r="F70" s="39"/>
      <c r="G70" s="10">
        <v>1025</v>
      </c>
      <c r="H70" s="10"/>
      <c r="I70" s="10"/>
    </row>
    <row r="71" spans="1:9" x14ac:dyDescent="0.55000000000000004">
      <c r="A71" s="3" t="s">
        <v>13</v>
      </c>
      <c r="B71" s="3">
        <v>2025</v>
      </c>
      <c r="C71" s="12">
        <v>3665.7125546660482</v>
      </c>
      <c r="D71" s="39"/>
      <c r="E71" s="10">
        <v>1142.1258757418627</v>
      </c>
      <c r="F71" s="39"/>
      <c r="G71" s="10">
        <v>1025</v>
      </c>
      <c r="H71" s="10"/>
      <c r="I71" s="10"/>
    </row>
    <row r="72" spans="1:9" x14ac:dyDescent="0.55000000000000004">
      <c r="A72" s="3" t="s">
        <v>14</v>
      </c>
      <c r="B72" s="3">
        <v>2025</v>
      </c>
      <c r="C72" s="12">
        <v>3664.1833355511349</v>
      </c>
      <c r="D72" s="39"/>
      <c r="E72" s="10">
        <v>1142.8783796616171</v>
      </c>
      <c r="F72" s="39"/>
      <c r="G72" s="10">
        <v>1025</v>
      </c>
      <c r="H72" s="10"/>
      <c r="I72" s="10"/>
    </row>
    <row r="73" spans="1:9" x14ac:dyDescent="0.55000000000000004">
      <c r="A73" s="3" t="s">
        <v>15</v>
      </c>
      <c r="B73" s="3">
        <v>2025</v>
      </c>
      <c r="C73" s="12">
        <v>3662.959613477552</v>
      </c>
      <c r="D73" s="39"/>
      <c r="E73" s="10">
        <v>1143.4066660175845</v>
      </c>
      <c r="F73" s="39"/>
      <c r="G73" s="10">
        <v>1025</v>
      </c>
      <c r="H73" s="10"/>
      <c r="I73" s="10"/>
    </row>
    <row r="74" spans="1:9" x14ac:dyDescent="0.55000000000000004">
      <c r="A74" s="3" t="s">
        <v>16</v>
      </c>
      <c r="B74" s="3">
        <v>2025</v>
      </c>
      <c r="C74" s="12">
        <v>3661.7659492168546</v>
      </c>
      <c r="D74" s="39"/>
      <c r="E74" s="10">
        <v>1143.265666158901</v>
      </c>
      <c r="F74" s="39"/>
      <c r="G74" s="10">
        <v>1025</v>
      </c>
      <c r="H74" s="10"/>
      <c r="I74" s="10"/>
    </row>
    <row r="75" spans="1:9" x14ac:dyDescent="0.55000000000000004">
      <c r="A75" s="3" t="s">
        <v>17</v>
      </c>
      <c r="B75" s="3">
        <v>2025</v>
      </c>
      <c r="C75" s="12">
        <v>3659.8180699845921</v>
      </c>
      <c r="D75" s="39"/>
      <c r="E75" s="10">
        <v>1144.059320602755</v>
      </c>
      <c r="F75" s="39"/>
      <c r="G75" s="10">
        <v>1025</v>
      </c>
      <c r="H75" s="10"/>
      <c r="I75" s="10"/>
    </row>
    <row r="76" spans="1:9" x14ac:dyDescent="0.55000000000000004">
      <c r="A76" s="3" t="s">
        <v>6</v>
      </c>
      <c r="B76" s="3">
        <v>2026</v>
      </c>
      <c r="C76" s="12">
        <v>3657.656406646654</v>
      </c>
      <c r="D76" s="39"/>
      <c r="E76" s="10">
        <v>1144.9500477043241</v>
      </c>
      <c r="F76" s="39"/>
      <c r="G76" s="10">
        <v>1025</v>
      </c>
      <c r="H76" s="10"/>
      <c r="I76" s="10"/>
    </row>
    <row r="77" spans="1:9" x14ac:dyDescent="0.55000000000000004">
      <c r="A77" s="3" t="s">
        <v>7</v>
      </c>
      <c r="B77" s="3">
        <v>2026</v>
      </c>
      <c r="C77" s="12">
        <v>3656.0156846485347</v>
      </c>
      <c r="D77" s="39"/>
      <c r="E77" s="10">
        <v>1144.4102064142523</v>
      </c>
      <c r="F77" s="39"/>
      <c r="G77" s="10">
        <v>1025</v>
      </c>
      <c r="H77" s="10"/>
      <c r="I77" s="10"/>
    </row>
    <row r="78" spans="1:9" x14ac:dyDescent="0.55000000000000004">
      <c r="A78" s="3" t="s">
        <v>8</v>
      </c>
      <c r="B78" s="3">
        <v>2026</v>
      </c>
      <c r="C78" s="12">
        <v>3654.5572916236392</v>
      </c>
      <c r="D78" s="39"/>
      <c r="E78" s="10">
        <v>1142.471803936917</v>
      </c>
      <c r="F78" s="39"/>
      <c r="G78" s="10">
        <v>1025</v>
      </c>
      <c r="H78" s="10"/>
      <c r="I78" s="10"/>
    </row>
    <row r="79" spans="1:9" x14ac:dyDescent="0.55000000000000004">
      <c r="A79" s="3" t="s">
        <v>9</v>
      </c>
      <c r="B79" s="3">
        <v>2026</v>
      </c>
      <c r="C79" s="12">
        <v>3655.5753331117098</v>
      </c>
      <c r="D79" s="39"/>
      <c r="E79" s="10">
        <v>1138.5259143908606</v>
      </c>
      <c r="F79" s="39"/>
      <c r="G79" s="10">
        <v>1025</v>
      </c>
      <c r="H79" s="10"/>
      <c r="I79" s="10"/>
    </row>
    <row r="80" spans="1:9" x14ac:dyDescent="0.55000000000000004">
      <c r="A80" s="3" t="s">
        <v>10</v>
      </c>
      <c r="B80" s="3">
        <v>2026</v>
      </c>
      <c r="C80" s="12">
        <v>3662.009522229991</v>
      </c>
      <c r="D80" s="39"/>
      <c r="E80" s="10">
        <v>1136.3972365156881</v>
      </c>
      <c r="F80" s="39"/>
      <c r="G80" s="10">
        <v>1025</v>
      </c>
      <c r="H80" s="10"/>
      <c r="I80" s="10"/>
    </row>
    <row r="81" spans="1:9" x14ac:dyDescent="0.55000000000000004">
      <c r="A81" s="3" t="s">
        <v>11</v>
      </c>
      <c r="B81" s="3">
        <v>2026</v>
      </c>
      <c r="C81" s="12">
        <v>3662.7730981695454</v>
      </c>
      <c r="D81" s="39"/>
      <c r="E81" s="10">
        <v>1133.8877768095297</v>
      </c>
      <c r="F81" s="39"/>
      <c r="G81" s="10">
        <v>1025</v>
      </c>
      <c r="H81" s="10"/>
      <c r="I81" s="10"/>
    </row>
    <row r="82" spans="1:9" x14ac:dyDescent="0.55000000000000004">
      <c r="A82" s="3" t="s">
        <v>12</v>
      </c>
      <c r="B82" s="3">
        <v>2026</v>
      </c>
      <c r="C82" s="12">
        <v>3658.6701411922572</v>
      </c>
      <c r="D82" s="39"/>
      <c r="E82" s="10">
        <v>1131.5163007316723</v>
      </c>
      <c r="F82" s="39"/>
      <c r="G82" s="10">
        <v>1025</v>
      </c>
      <c r="H82" s="10"/>
      <c r="I82" s="10"/>
    </row>
    <row r="83" spans="1:9" x14ac:dyDescent="0.55000000000000004">
      <c r="A83" s="3" t="s">
        <v>13</v>
      </c>
      <c r="B83" s="3">
        <v>2026</v>
      </c>
      <c r="C83" s="12">
        <v>3653.5917948933002</v>
      </c>
      <c r="D83" s="39"/>
      <c r="E83" s="10">
        <v>1130.5350646920772</v>
      </c>
      <c r="F83" s="39"/>
      <c r="G83" s="10">
        <v>1025</v>
      </c>
      <c r="H83" s="10"/>
      <c r="I83" s="10"/>
    </row>
    <row r="84" spans="1:9" x14ac:dyDescent="0.55000000000000004">
      <c r="A84" s="3" t="s">
        <v>14</v>
      </c>
      <c r="B84" s="3">
        <v>2026</v>
      </c>
      <c r="C84" s="12">
        <v>3650.4912478051133</v>
      </c>
      <c r="D84" s="39"/>
      <c r="E84" s="10">
        <v>1129.009844514241</v>
      </c>
      <c r="F84" s="39"/>
      <c r="G84" s="10">
        <v>1025</v>
      </c>
      <c r="H84" s="10"/>
      <c r="I84" s="10"/>
    </row>
    <row r="85" spans="1:9" x14ac:dyDescent="0.55000000000000004">
      <c r="A85" s="3" t="s">
        <v>15</v>
      </c>
      <c r="B85" s="3">
        <v>2026</v>
      </c>
      <c r="C85" s="12">
        <v>3648.0947344153906</v>
      </c>
      <c r="D85" s="39"/>
      <c r="E85" s="10">
        <v>1129.9391323670357</v>
      </c>
      <c r="F85" s="39"/>
      <c r="G85" s="10">
        <v>1025</v>
      </c>
      <c r="H85" s="10"/>
      <c r="I85" s="10"/>
    </row>
    <row r="86" spans="1:9" x14ac:dyDescent="0.55000000000000004">
      <c r="A86" s="3" t="s">
        <v>16</v>
      </c>
      <c r="B86" s="3">
        <v>2026</v>
      </c>
      <c r="C86" s="12">
        <v>3645.7945588550688</v>
      </c>
      <c r="D86" s="39"/>
      <c r="E86" s="10">
        <v>1129.5097439537096</v>
      </c>
      <c r="F86" s="39"/>
      <c r="G86" s="10">
        <v>1025</v>
      </c>
      <c r="H86" s="10"/>
      <c r="I86" s="10"/>
    </row>
    <row r="87" spans="1:9" x14ac:dyDescent="0.55000000000000004">
      <c r="A87" s="3" t="s">
        <v>17</v>
      </c>
      <c r="B87" s="3">
        <v>2026</v>
      </c>
      <c r="C87" s="12">
        <v>3642.515724212069</v>
      </c>
      <c r="D87" s="39"/>
      <c r="E87" s="10">
        <v>1130.0980313548084</v>
      </c>
      <c r="F87" s="39"/>
      <c r="G87" s="10">
        <v>1025</v>
      </c>
      <c r="H87" s="10"/>
      <c r="I87" s="10"/>
    </row>
    <row r="88" spans="1:9" x14ac:dyDescent="0.55000000000000004">
      <c r="A88" s="3" t="s">
        <v>6</v>
      </c>
      <c r="B88" s="3">
        <v>2027</v>
      </c>
      <c r="C88" s="12">
        <v>3639.0994276916699</v>
      </c>
      <c r="D88" s="39"/>
      <c r="E88" s="10">
        <v>1131.3073715815212</v>
      </c>
      <c r="F88" s="39"/>
      <c r="G88" s="10">
        <v>1025</v>
      </c>
      <c r="H88" s="10"/>
      <c r="I88" s="10"/>
    </row>
    <row r="89" spans="1:9" x14ac:dyDescent="0.55000000000000004">
      <c r="A89" s="3" t="s">
        <v>7</v>
      </c>
      <c r="B89" s="3">
        <v>2027</v>
      </c>
      <c r="C89" s="12">
        <v>3636.2303191842111</v>
      </c>
      <c r="D89" s="39"/>
      <c r="E89" s="10">
        <v>1130.8970840032625</v>
      </c>
      <c r="F89" s="39"/>
      <c r="G89" s="10">
        <v>1025</v>
      </c>
      <c r="H89" s="10"/>
      <c r="I89" s="10"/>
    </row>
    <row r="90" spans="1:9" x14ac:dyDescent="0.55000000000000004">
      <c r="A90" s="3" t="s">
        <v>8</v>
      </c>
      <c r="B90" s="3">
        <v>2027</v>
      </c>
      <c r="C90" s="12">
        <v>3634.1795222278279</v>
      </c>
      <c r="D90" s="39"/>
      <c r="E90" s="10">
        <v>1128.9063014931978</v>
      </c>
      <c r="F90" s="39"/>
      <c r="G90" s="10">
        <v>1025</v>
      </c>
      <c r="H90" s="10"/>
      <c r="I90" s="10"/>
    </row>
    <row r="91" spans="1:9" x14ac:dyDescent="0.55000000000000004">
      <c r="A91" s="3" t="s">
        <v>9</v>
      </c>
      <c r="B91" s="3">
        <v>2027</v>
      </c>
      <c r="C91" s="12">
        <v>3633.0966584922489</v>
      </c>
      <c r="D91" s="39"/>
      <c r="E91" s="10">
        <v>1125.0964088625524</v>
      </c>
      <c r="F91" s="39"/>
      <c r="G91" s="10">
        <v>1025</v>
      </c>
      <c r="H91" s="10"/>
      <c r="I91" s="10"/>
    </row>
    <row r="92" spans="1:9" x14ac:dyDescent="0.55000000000000004">
      <c r="A92" s="3" t="s">
        <v>10</v>
      </c>
      <c r="B92" s="3">
        <v>2027</v>
      </c>
      <c r="C92" s="12">
        <v>3640.1335031553658</v>
      </c>
      <c r="D92" s="39"/>
      <c r="E92" s="10">
        <v>1122.8020498176249</v>
      </c>
      <c r="F92" s="39"/>
      <c r="G92" s="10">
        <v>1025</v>
      </c>
      <c r="H92" s="10"/>
      <c r="I92" s="10"/>
    </row>
    <row r="93" spans="1:9" x14ac:dyDescent="0.55000000000000004">
      <c r="A93" s="3" t="s">
        <v>11</v>
      </c>
      <c r="B93" s="3">
        <v>2027</v>
      </c>
      <c r="C93" s="12">
        <v>3640.5725005817212</v>
      </c>
      <c r="D93" s="39"/>
      <c r="E93" s="10">
        <v>1119.7711040420352</v>
      </c>
      <c r="F93" s="39"/>
      <c r="G93" s="10">
        <v>1025</v>
      </c>
      <c r="H93" s="10"/>
      <c r="I93" s="10"/>
    </row>
    <row r="94" spans="1:9" x14ac:dyDescent="0.55000000000000004">
      <c r="A94" s="3" t="s">
        <v>12</v>
      </c>
      <c r="B94" s="3">
        <v>2027</v>
      </c>
      <c r="C94" s="12">
        <v>3636.0245289931026</v>
      </c>
      <c r="D94" s="39"/>
      <c r="E94" s="10">
        <v>1117.3064882552212</v>
      </c>
      <c r="F94" s="39"/>
      <c r="G94" s="10">
        <v>1025</v>
      </c>
      <c r="H94" s="10"/>
      <c r="I94" s="10"/>
    </row>
    <row r="95" spans="1:9" x14ac:dyDescent="0.55000000000000004">
      <c r="A95" s="3" t="s">
        <v>13</v>
      </c>
      <c r="B95" s="3">
        <v>2027</v>
      </c>
      <c r="C95" s="12">
        <v>3631.413276991444</v>
      </c>
      <c r="D95" s="39"/>
      <c r="E95" s="10">
        <v>1116.5904653973046</v>
      </c>
      <c r="F95" s="39"/>
      <c r="G95" s="10">
        <v>1025</v>
      </c>
      <c r="H95" s="10"/>
      <c r="I95" s="10"/>
    </row>
    <row r="96" spans="1:9" x14ac:dyDescent="0.55000000000000004">
      <c r="A96" s="3" t="s">
        <v>14</v>
      </c>
      <c r="B96" s="3">
        <v>2027</v>
      </c>
      <c r="C96" s="12">
        <v>3628.3049730041294</v>
      </c>
      <c r="D96" s="39"/>
      <c r="E96" s="10">
        <v>1115.4506226568094</v>
      </c>
      <c r="F96" s="39"/>
      <c r="G96" s="10">
        <v>1025</v>
      </c>
      <c r="H96" s="10"/>
      <c r="I96" s="10"/>
    </row>
    <row r="97" spans="1:9" x14ac:dyDescent="0.55000000000000004">
      <c r="A97" s="3" t="s">
        <v>15</v>
      </c>
      <c r="B97" s="3">
        <v>2027</v>
      </c>
      <c r="C97" s="12">
        <v>3624.6531522390501</v>
      </c>
      <c r="D97" s="39"/>
      <c r="E97" s="10">
        <v>1116.1344413028125</v>
      </c>
      <c r="F97" s="39"/>
      <c r="G97" s="10">
        <v>1025</v>
      </c>
      <c r="H97" s="10"/>
      <c r="I97" s="10"/>
    </row>
    <row r="98" spans="1:9" x14ac:dyDescent="0.55000000000000004">
      <c r="A98" s="3" t="s">
        <v>16</v>
      </c>
      <c r="B98" s="3">
        <v>2027</v>
      </c>
      <c r="C98" s="12">
        <v>3621.7533717941442</v>
      </c>
      <c r="D98" s="39"/>
      <c r="E98" s="10">
        <v>1115.697462212604</v>
      </c>
      <c r="F98" s="39"/>
      <c r="G98" s="10">
        <v>1025</v>
      </c>
      <c r="H98" s="10"/>
      <c r="I98" s="10"/>
    </row>
    <row r="99" spans="1:9" x14ac:dyDescent="0.55000000000000004">
      <c r="A99" s="3" t="s">
        <v>17</v>
      </c>
      <c r="B99" s="3">
        <v>2027</v>
      </c>
      <c r="C99" s="12">
        <v>3618.0121632140049</v>
      </c>
      <c r="D99" s="39"/>
      <c r="E99" s="10">
        <v>1116.2705773500309</v>
      </c>
      <c r="F99" s="39"/>
      <c r="G99" s="10">
        <v>1025</v>
      </c>
      <c r="H99" s="10"/>
      <c r="I99" s="10"/>
    </row>
    <row r="100" spans="1:9" x14ac:dyDescent="0.55000000000000004">
      <c r="A100" s="3" t="s">
        <v>6</v>
      </c>
      <c r="B100" s="3">
        <v>2028</v>
      </c>
      <c r="C100" s="12">
        <v>3613.7633509882603</v>
      </c>
      <c r="D100" s="39"/>
      <c r="E100" s="10">
        <v>1116.7222566910657</v>
      </c>
      <c r="F100" s="39"/>
      <c r="G100" s="10">
        <v>1025</v>
      </c>
      <c r="H100" s="10"/>
      <c r="I100" s="10"/>
    </row>
    <row r="101" spans="1:9" x14ac:dyDescent="0.55000000000000004">
      <c r="A101" s="3" t="s">
        <v>7</v>
      </c>
      <c r="B101" s="3">
        <v>2028</v>
      </c>
      <c r="C101" s="12">
        <v>3609.9342168641192</v>
      </c>
      <c r="D101" s="39"/>
      <c r="E101" s="10">
        <v>1115.4579191925536</v>
      </c>
      <c r="F101" s="39"/>
      <c r="G101" s="10">
        <v>1025</v>
      </c>
      <c r="H101" s="10"/>
      <c r="I101" s="10"/>
    </row>
    <row r="102" spans="1:9" x14ac:dyDescent="0.55000000000000004">
      <c r="A102" s="3" t="s">
        <v>8</v>
      </c>
      <c r="B102" s="3">
        <v>2028</v>
      </c>
      <c r="C102" s="12">
        <v>3606.3385173218248</v>
      </c>
      <c r="D102" s="39"/>
      <c r="E102" s="10">
        <v>1112.5402747938938</v>
      </c>
      <c r="F102" s="39"/>
      <c r="G102" s="10">
        <v>1025</v>
      </c>
      <c r="H102" s="10"/>
      <c r="I102" s="10"/>
    </row>
    <row r="103" spans="1:9" x14ac:dyDescent="0.55000000000000004">
      <c r="A103" s="3" t="s">
        <v>9</v>
      </c>
      <c r="B103" s="3">
        <v>2028</v>
      </c>
      <c r="C103" s="12">
        <v>3603.5016528642486</v>
      </c>
      <c r="D103" s="39"/>
      <c r="E103" s="10">
        <v>1108.0315430120886</v>
      </c>
      <c r="F103" s="39"/>
      <c r="G103" s="10">
        <v>1025</v>
      </c>
      <c r="H103" s="10"/>
      <c r="I103" s="10"/>
    </row>
    <row r="104" spans="1:9" x14ac:dyDescent="0.55000000000000004">
      <c r="A104" s="3" t="s">
        <v>10</v>
      </c>
      <c r="B104" s="3">
        <v>2028</v>
      </c>
      <c r="C104" s="12">
        <v>3600.3056326629999</v>
      </c>
      <c r="D104" s="39"/>
      <c r="E104" s="10">
        <v>1105.322731232616</v>
      </c>
      <c r="F104" s="39"/>
      <c r="G104" s="10">
        <v>1025</v>
      </c>
      <c r="H104" s="10"/>
      <c r="I104" s="10"/>
    </row>
    <row r="105" spans="1:9" x14ac:dyDescent="0.55000000000000004">
      <c r="A105" s="3" t="s">
        <v>11</v>
      </c>
      <c r="B105" s="3">
        <v>2028</v>
      </c>
      <c r="C105" s="12">
        <v>3595.8060780463538</v>
      </c>
      <c r="D105" s="39"/>
      <c r="E105" s="10">
        <v>1101.7888598318352</v>
      </c>
      <c r="F105" s="39"/>
      <c r="G105" s="10">
        <v>1025</v>
      </c>
      <c r="H105" s="10"/>
      <c r="I105" s="10"/>
    </row>
    <row r="106" spans="1:9" x14ac:dyDescent="0.55000000000000004">
      <c r="A106" s="3" t="s">
        <v>12</v>
      </c>
      <c r="B106" s="3">
        <v>2028</v>
      </c>
      <c r="C106" s="12">
        <v>3589.114867910062</v>
      </c>
      <c r="D106" s="39"/>
      <c r="E106" s="10">
        <v>1099.3762605220475</v>
      </c>
      <c r="F106" s="39"/>
      <c r="G106" s="10">
        <v>1025</v>
      </c>
      <c r="H106" s="10"/>
      <c r="I106" s="10"/>
    </row>
    <row r="107" spans="1:9" x14ac:dyDescent="0.55000000000000004">
      <c r="A107" s="3" t="s">
        <v>13</v>
      </c>
      <c r="B107" s="3">
        <v>2028</v>
      </c>
      <c r="C107" s="12">
        <v>3581.6522000813934</v>
      </c>
      <c r="D107" s="39"/>
      <c r="E107" s="10">
        <v>1097.8287166097159</v>
      </c>
      <c r="F107" s="39"/>
      <c r="G107" s="10">
        <v>1025</v>
      </c>
      <c r="H107" s="10"/>
      <c r="I107" s="10"/>
    </row>
    <row r="108" spans="1:9" x14ac:dyDescent="0.55000000000000004">
      <c r="A108" s="3" t="s">
        <v>14</v>
      </c>
      <c r="B108" s="3">
        <v>2028</v>
      </c>
      <c r="C108" s="12">
        <v>3579.253765776411</v>
      </c>
      <c r="D108" s="39"/>
      <c r="E108" s="10">
        <v>1097.4379735260925</v>
      </c>
      <c r="F108" s="39"/>
      <c r="G108" s="10">
        <v>1025</v>
      </c>
      <c r="H108" s="10"/>
      <c r="I108" s="10"/>
    </row>
    <row r="109" spans="1:9" x14ac:dyDescent="0.55000000000000004">
      <c r="A109" s="3" t="s">
        <v>15</v>
      </c>
      <c r="B109" s="3">
        <v>2028</v>
      </c>
      <c r="C109" s="12">
        <v>3575.1289386662725</v>
      </c>
      <c r="D109" s="39"/>
      <c r="E109" s="10">
        <v>1098.581689825038</v>
      </c>
      <c r="F109" s="39"/>
      <c r="G109" s="10">
        <v>1025</v>
      </c>
      <c r="H109" s="10"/>
      <c r="I109" s="10"/>
    </row>
    <row r="110" spans="1:9" x14ac:dyDescent="0.55000000000000004">
      <c r="A110" s="3" t="s">
        <v>16</v>
      </c>
      <c r="B110" s="3">
        <v>2028</v>
      </c>
      <c r="C110" s="12">
        <v>3571.8966570895545</v>
      </c>
      <c r="D110" s="39"/>
      <c r="E110" s="10">
        <v>1098.1941822193251</v>
      </c>
      <c r="F110" s="39"/>
      <c r="G110" s="10">
        <v>1025</v>
      </c>
      <c r="H110" s="10"/>
      <c r="I110" s="10"/>
    </row>
    <row r="111" spans="1:9" x14ac:dyDescent="0.55000000000000004">
      <c r="A111" s="3" t="s">
        <v>17</v>
      </c>
      <c r="B111" s="3">
        <v>2028</v>
      </c>
      <c r="C111" s="12">
        <v>3566.7663116264994</v>
      </c>
      <c r="D111" s="39"/>
      <c r="E111" s="10">
        <v>1098.7232656397334</v>
      </c>
      <c r="F111" s="39"/>
      <c r="G111" s="10">
        <v>1025</v>
      </c>
      <c r="H111" s="10"/>
      <c r="I111" s="10"/>
    </row>
    <row r="112" spans="1:9" x14ac:dyDescent="0.55000000000000004">
      <c r="A112" s="3" t="s">
        <v>6</v>
      </c>
      <c r="B112" s="3">
        <v>2029</v>
      </c>
      <c r="C112" s="12">
        <v>3562.0646854853694</v>
      </c>
      <c r="D112" s="39"/>
      <c r="E112" s="10">
        <v>1098.8933134209337</v>
      </c>
      <c r="F112" s="39"/>
      <c r="G112" s="10">
        <v>1025</v>
      </c>
      <c r="H112" s="10"/>
      <c r="I112" s="10"/>
    </row>
    <row r="113" spans="1:9" x14ac:dyDescent="0.55000000000000004">
      <c r="A113" s="3" t="s">
        <v>7</v>
      </c>
      <c r="B113" s="3">
        <v>2029</v>
      </c>
      <c r="C113" s="12">
        <v>3557.8754028496874</v>
      </c>
      <c r="D113" s="39"/>
      <c r="E113" s="10">
        <v>1097.7432378239048</v>
      </c>
      <c r="F113" s="39"/>
      <c r="G113" s="10">
        <v>1025</v>
      </c>
      <c r="H113" s="10"/>
      <c r="I113" s="10"/>
    </row>
    <row r="114" spans="1:9" x14ac:dyDescent="0.55000000000000004">
      <c r="A114" s="3" t="s">
        <v>8</v>
      </c>
      <c r="B114" s="3">
        <v>2029</v>
      </c>
      <c r="C114" s="12">
        <v>3555.0269091275404</v>
      </c>
      <c r="D114" s="39"/>
      <c r="E114" s="10">
        <v>1094.2161734423692</v>
      </c>
      <c r="F114" s="39"/>
      <c r="G114" s="10">
        <v>1025</v>
      </c>
      <c r="H114" s="10"/>
      <c r="I114" s="10"/>
    </row>
    <row r="115" spans="1:9" x14ac:dyDescent="0.55000000000000004">
      <c r="A115" s="3" t="s">
        <v>9</v>
      </c>
      <c r="B115" s="3">
        <v>2029</v>
      </c>
      <c r="C115" s="12">
        <v>3553.0118722750017</v>
      </c>
      <c r="D115" s="39"/>
      <c r="E115" s="10">
        <v>1089.4871017840544</v>
      </c>
      <c r="F115" s="39"/>
      <c r="G115" s="10">
        <v>1025</v>
      </c>
      <c r="H115" s="10"/>
      <c r="I115" s="10"/>
    </row>
    <row r="116" spans="1:9" x14ac:dyDescent="0.55000000000000004">
      <c r="A116" s="3" t="s">
        <v>10</v>
      </c>
      <c r="B116" s="3">
        <v>2029</v>
      </c>
      <c r="C116" s="12">
        <v>3559.5584398320534</v>
      </c>
      <c r="D116" s="39"/>
      <c r="E116" s="10">
        <v>1086.3265456059728</v>
      </c>
      <c r="F116" s="39"/>
      <c r="G116" s="10">
        <v>1025</v>
      </c>
      <c r="H116" s="10"/>
      <c r="I116" s="10"/>
    </row>
    <row r="117" spans="1:9" x14ac:dyDescent="0.55000000000000004">
      <c r="A117" s="3" t="s">
        <v>11</v>
      </c>
      <c r="B117" s="3">
        <v>2029</v>
      </c>
      <c r="C117" s="12">
        <v>3569.4106005111016</v>
      </c>
      <c r="D117" s="39"/>
      <c r="E117" s="10">
        <v>1081.975862424669</v>
      </c>
      <c r="F117" s="39"/>
      <c r="G117" s="10">
        <v>1025</v>
      </c>
      <c r="H117" s="10"/>
      <c r="I117" s="10"/>
    </row>
    <row r="118" spans="1:9" x14ac:dyDescent="0.55000000000000004">
      <c r="A118" s="3" t="s">
        <v>12</v>
      </c>
      <c r="B118" s="3">
        <v>2029</v>
      </c>
      <c r="C118" s="12">
        <v>3566.8812162084882</v>
      </c>
      <c r="D118" s="39"/>
      <c r="E118" s="10">
        <v>1078.7568999065861</v>
      </c>
      <c r="F118" s="39"/>
      <c r="G118" s="10">
        <v>1025</v>
      </c>
      <c r="H118" s="10"/>
      <c r="I118" s="10"/>
    </row>
    <row r="119" spans="1:9" x14ac:dyDescent="0.55000000000000004">
      <c r="A119" s="3" t="s">
        <v>13</v>
      </c>
      <c r="B119" s="3">
        <v>2029</v>
      </c>
      <c r="C119" s="12">
        <v>3560.6818772607944</v>
      </c>
      <c r="D119" s="39"/>
      <c r="E119" s="10">
        <v>1077.1314367769714</v>
      </c>
      <c r="F119" s="39"/>
      <c r="G119" s="10">
        <v>1025</v>
      </c>
      <c r="H119" s="10"/>
      <c r="I119" s="10"/>
    </row>
    <row r="120" spans="1:9" x14ac:dyDescent="0.55000000000000004">
      <c r="A120" s="3" t="s">
        <v>14</v>
      </c>
      <c r="B120" s="3">
        <v>2029</v>
      </c>
      <c r="C120" s="12">
        <v>3559.2043171446435</v>
      </c>
      <c r="D120" s="39"/>
      <c r="E120" s="10">
        <v>1075.0199438046986</v>
      </c>
      <c r="F120" s="39"/>
      <c r="G120" s="10">
        <v>1025</v>
      </c>
      <c r="H120" s="10"/>
      <c r="I120" s="10"/>
    </row>
    <row r="121" spans="1:9" x14ac:dyDescent="0.55000000000000004">
      <c r="A121" s="3" t="s">
        <v>15</v>
      </c>
      <c r="B121" s="3">
        <v>2029</v>
      </c>
      <c r="C121" s="12">
        <v>3556.8777127601816</v>
      </c>
      <c r="D121" s="39"/>
      <c r="E121" s="10">
        <v>1074.0703914568167</v>
      </c>
      <c r="F121" s="39"/>
      <c r="G121" s="10">
        <v>1025</v>
      </c>
      <c r="H121" s="10"/>
      <c r="I121" s="10"/>
    </row>
    <row r="122" spans="1:9" x14ac:dyDescent="0.55000000000000004">
      <c r="A122" s="3" t="s">
        <v>16</v>
      </c>
      <c r="B122" s="3">
        <v>2029</v>
      </c>
      <c r="C122" s="12">
        <v>3555.2368680342215</v>
      </c>
      <c r="D122" s="39"/>
      <c r="E122" s="10">
        <v>1072.4371386553651</v>
      </c>
      <c r="F122" s="39"/>
      <c r="G122" s="10">
        <v>1025</v>
      </c>
      <c r="H122" s="10"/>
      <c r="I122" s="10"/>
    </row>
    <row r="123" spans="1:9" x14ac:dyDescent="0.55000000000000004">
      <c r="A123" s="3" t="s">
        <v>17</v>
      </c>
      <c r="B123" s="3">
        <v>2029</v>
      </c>
      <c r="C123" s="12">
        <v>3551.4953244075327</v>
      </c>
      <c r="D123" s="39"/>
      <c r="E123" s="10">
        <v>1071.8396725550117</v>
      </c>
      <c r="F123" s="39"/>
      <c r="G123" s="10">
        <v>1025</v>
      </c>
      <c r="H123" s="10"/>
      <c r="I123" s="10"/>
    </row>
    <row r="124" spans="1:9" x14ac:dyDescent="0.55000000000000004">
      <c r="A124" s="3" t="s">
        <v>6</v>
      </c>
      <c r="B124" s="3">
        <v>2030</v>
      </c>
      <c r="C124" s="12">
        <v>3545.9993233872815</v>
      </c>
      <c r="D124" s="39"/>
      <c r="E124" s="10">
        <v>1072.8864102940568</v>
      </c>
      <c r="F124" s="39"/>
      <c r="G124" s="10">
        <v>1025</v>
      </c>
      <c r="H124" s="10"/>
      <c r="I124" s="10"/>
    </row>
    <row r="125" spans="1:9" x14ac:dyDescent="0.55000000000000004">
      <c r="A125" s="3" t="s">
        <v>7</v>
      </c>
      <c r="B125" s="3">
        <v>2030</v>
      </c>
      <c r="C125" s="12">
        <v>3541.3963418038115</v>
      </c>
      <c r="D125" s="39"/>
      <c r="E125" s="10">
        <v>1072.8244659921777</v>
      </c>
      <c r="F125" s="39"/>
      <c r="G125" s="10">
        <v>1025</v>
      </c>
      <c r="H125" s="10"/>
      <c r="I125" s="10"/>
    </row>
    <row r="126" spans="1:9" x14ac:dyDescent="0.55000000000000004">
      <c r="A126" s="3" t="s">
        <v>8</v>
      </c>
      <c r="B126" s="3">
        <v>2030</v>
      </c>
      <c r="C126" s="12">
        <v>3538.8980310567717</v>
      </c>
      <c r="D126" s="39"/>
      <c r="E126" s="10">
        <v>1069.9730102167907</v>
      </c>
      <c r="F126" s="39"/>
      <c r="G126" s="10">
        <v>1025</v>
      </c>
      <c r="H126" s="10"/>
      <c r="I126" s="10"/>
    </row>
    <row r="127" spans="1:9" x14ac:dyDescent="0.55000000000000004">
      <c r="A127" s="3" t="s">
        <v>9</v>
      </c>
      <c r="B127" s="3">
        <v>2030</v>
      </c>
      <c r="C127" s="12">
        <v>3539.9158681149293</v>
      </c>
      <c r="D127" s="39"/>
      <c r="E127" s="10">
        <v>1066.1935449851753</v>
      </c>
      <c r="F127" s="39"/>
      <c r="G127" s="10">
        <v>1025</v>
      </c>
      <c r="H127" s="10"/>
      <c r="I127" s="10"/>
    </row>
    <row r="128" spans="1:9" x14ac:dyDescent="0.55000000000000004">
      <c r="A128" s="3" t="s">
        <v>10</v>
      </c>
      <c r="B128" s="3">
        <v>2030</v>
      </c>
      <c r="C128" s="12">
        <v>3543.3168511106865</v>
      </c>
      <c r="D128" s="39"/>
      <c r="E128" s="10">
        <v>1062.9292475967134</v>
      </c>
      <c r="F128" s="39"/>
      <c r="G128" s="10">
        <v>1025</v>
      </c>
      <c r="H128" s="10"/>
      <c r="I128" s="10"/>
    </row>
    <row r="129" spans="1:9" x14ac:dyDescent="0.55000000000000004">
      <c r="A129" s="3" t="s">
        <v>11</v>
      </c>
      <c r="B129" s="3">
        <v>2030</v>
      </c>
      <c r="C129" s="12">
        <v>3540.1735448020622</v>
      </c>
      <c r="D129" s="39"/>
      <c r="E129" s="10">
        <v>1058.4055406188122</v>
      </c>
      <c r="F129" s="39"/>
      <c r="G129" s="10">
        <v>1025</v>
      </c>
      <c r="H129" s="10"/>
      <c r="I129" s="10"/>
    </row>
    <row r="130" spans="1:9" x14ac:dyDescent="0.55000000000000004">
      <c r="A130" s="3" t="s">
        <v>12</v>
      </c>
      <c r="B130" s="3">
        <v>2030</v>
      </c>
      <c r="C130" s="12">
        <v>3532.658979761216</v>
      </c>
      <c r="D130" s="39"/>
      <c r="E130" s="10">
        <v>1055.3716397478095</v>
      </c>
      <c r="F130" s="39"/>
      <c r="G130" s="10">
        <v>1025</v>
      </c>
      <c r="H130" s="10"/>
      <c r="I130" s="10"/>
    </row>
    <row r="131" spans="1:9" x14ac:dyDescent="0.55000000000000004">
      <c r="A131" s="3" t="s">
        <v>13</v>
      </c>
      <c r="B131" s="3">
        <v>2030</v>
      </c>
      <c r="C131" s="12">
        <v>3523.8255165831415</v>
      </c>
      <c r="D131" s="39"/>
      <c r="E131" s="10">
        <v>1053.8719333917288</v>
      </c>
      <c r="F131" s="39"/>
      <c r="G131" s="10">
        <v>1025</v>
      </c>
      <c r="H131" s="10"/>
      <c r="I131" s="10"/>
    </row>
    <row r="132" spans="1:9" x14ac:dyDescent="0.55000000000000004">
      <c r="A132" s="3" t="s">
        <v>14</v>
      </c>
      <c r="B132" s="3">
        <v>2030</v>
      </c>
      <c r="C132" s="12">
        <v>3519.3252381055308</v>
      </c>
      <c r="D132" s="39"/>
      <c r="E132" s="10">
        <v>1053.1988865747917</v>
      </c>
      <c r="F132" s="39"/>
      <c r="G132" s="10">
        <v>1025</v>
      </c>
      <c r="H132" s="10"/>
      <c r="I132" s="10"/>
    </row>
    <row r="133" spans="1:9" x14ac:dyDescent="0.55000000000000004">
      <c r="A133" s="3" t="s">
        <v>15</v>
      </c>
      <c r="B133" s="3">
        <v>2030</v>
      </c>
      <c r="C133" s="12">
        <v>3518.8540273116505</v>
      </c>
      <c r="D133" s="39"/>
      <c r="E133" s="10">
        <v>1057.1630595883385</v>
      </c>
      <c r="F133" s="39"/>
      <c r="G133" s="10">
        <v>1025</v>
      </c>
      <c r="H133" s="10"/>
      <c r="I133" s="10"/>
    </row>
    <row r="134" spans="1:9" x14ac:dyDescent="0.55000000000000004">
      <c r="A134" s="3" t="s">
        <v>16</v>
      </c>
      <c r="B134" s="3">
        <v>2030</v>
      </c>
      <c r="C134" s="12">
        <v>3518.646727845744</v>
      </c>
      <c r="D134" s="39"/>
      <c r="E134" s="10">
        <v>1059.4437907627541</v>
      </c>
      <c r="F134" s="39"/>
      <c r="G134" s="10">
        <v>1025</v>
      </c>
      <c r="H134" s="10"/>
      <c r="I134" s="10"/>
    </row>
    <row r="135" spans="1:9" x14ac:dyDescent="0.55000000000000004">
      <c r="A135" s="3" t="s">
        <v>17</v>
      </c>
      <c r="B135" s="3">
        <v>2030</v>
      </c>
      <c r="C135" s="12">
        <v>3515.4861571979654</v>
      </c>
      <c r="D135" s="39"/>
      <c r="E135" s="10">
        <v>1062.2769913287739</v>
      </c>
      <c r="F135" s="39"/>
      <c r="G135" s="10">
        <v>1025</v>
      </c>
      <c r="H135" s="10"/>
      <c r="I135" s="10"/>
    </row>
    <row r="136" spans="1:9" x14ac:dyDescent="0.55000000000000004">
      <c r="A136" s="3" t="s">
        <v>6</v>
      </c>
      <c r="B136" s="3">
        <v>2031</v>
      </c>
      <c r="C136" s="12">
        <v>3514.9134177030041</v>
      </c>
      <c r="D136" s="39"/>
      <c r="E136" s="10">
        <v>1069.7795147231921</v>
      </c>
      <c r="F136" s="39"/>
      <c r="G136" s="10">
        <v>1025</v>
      </c>
      <c r="H136" s="10"/>
      <c r="I136" s="10"/>
    </row>
    <row r="137" spans="1:9" x14ac:dyDescent="0.55000000000000004">
      <c r="A137" s="3" t="s">
        <v>7</v>
      </c>
      <c r="B137" s="3">
        <v>2031</v>
      </c>
      <c r="C137" s="12">
        <v>3514.7410167617772</v>
      </c>
      <c r="D137" s="39"/>
      <c r="E137" s="10">
        <v>1073.9608401333269</v>
      </c>
      <c r="F137" s="39"/>
      <c r="G137" s="10">
        <v>1025</v>
      </c>
      <c r="H137" s="10"/>
      <c r="I137" s="10"/>
    </row>
    <row r="138" spans="1:9" x14ac:dyDescent="0.55000000000000004">
      <c r="A138" s="3" t="s">
        <v>8</v>
      </c>
      <c r="B138" s="3">
        <v>2031</v>
      </c>
      <c r="C138" s="12">
        <v>3515.4457653892869</v>
      </c>
      <c r="D138" s="39"/>
      <c r="E138" s="10">
        <v>1073.7980025154179</v>
      </c>
      <c r="F138" s="39"/>
      <c r="G138" s="10">
        <v>1025</v>
      </c>
      <c r="H138" s="10"/>
      <c r="I138" s="10"/>
    </row>
    <row r="139" spans="1:9" x14ac:dyDescent="0.55000000000000004">
      <c r="A139" s="3" t="s">
        <v>9</v>
      </c>
      <c r="B139" s="3">
        <v>2031</v>
      </c>
      <c r="C139" s="12">
        <v>3524.5469938860574</v>
      </c>
      <c r="D139" s="39"/>
      <c r="E139" s="10">
        <v>1070.1250224716878</v>
      </c>
      <c r="F139" s="39"/>
      <c r="G139" s="10">
        <v>1025</v>
      </c>
      <c r="H139" s="10"/>
      <c r="I139" s="10"/>
    </row>
    <row r="140" spans="1:9" x14ac:dyDescent="0.55000000000000004">
      <c r="A140" s="3" t="s">
        <v>10</v>
      </c>
      <c r="B140" s="3">
        <v>2031</v>
      </c>
      <c r="C140" s="12">
        <v>3551.6994965375552</v>
      </c>
      <c r="D140" s="39"/>
      <c r="E140" s="10">
        <v>1067.5844249647964</v>
      </c>
      <c r="F140" s="39"/>
      <c r="G140" s="10">
        <v>1025</v>
      </c>
      <c r="H140" s="10"/>
      <c r="I140" s="10"/>
    </row>
    <row r="141" spans="1:9" x14ac:dyDescent="0.55000000000000004">
      <c r="A141" s="3" t="s">
        <v>11</v>
      </c>
      <c r="B141" s="3">
        <v>2031</v>
      </c>
      <c r="C141" s="12">
        <v>3576.0416196276174</v>
      </c>
      <c r="D141" s="39"/>
      <c r="E141" s="10">
        <v>1062.6231880794294</v>
      </c>
      <c r="F141" s="39"/>
      <c r="G141" s="10">
        <v>1025</v>
      </c>
      <c r="H141" s="10"/>
      <c r="I141" s="10"/>
    </row>
    <row r="142" spans="1:9" x14ac:dyDescent="0.55000000000000004">
      <c r="A142" s="3" t="s">
        <v>12</v>
      </c>
      <c r="B142" s="3">
        <v>2031</v>
      </c>
      <c r="C142" s="12">
        <v>3580.6138590592341</v>
      </c>
      <c r="D142" s="39"/>
      <c r="E142" s="10">
        <v>1058.1697360969538</v>
      </c>
      <c r="F142" s="39"/>
      <c r="G142" s="10">
        <v>1025</v>
      </c>
      <c r="H142" s="10"/>
      <c r="I142" s="10"/>
    </row>
    <row r="143" spans="1:9" x14ac:dyDescent="0.55000000000000004">
      <c r="A143" s="3" t="s">
        <v>13</v>
      </c>
      <c r="B143" s="3">
        <v>2031</v>
      </c>
      <c r="C143" s="12">
        <v>3571.6640750739552</v>
      </c>
      <c r="D143" s="39"/>
      <c r="E143" s="10">
        <v>1062.4285336648043</v>
      </c>
      <c r="F143" s="39"/>
      <c r="G143" s="10">
        <v>1025</v>
      </c>
      <c r="H143" s="10"/>
      <c r="I143" s="10"/>
    </row>
    <row r="144" spans="1:9" x14ac:dyDescent="0.55000000000000004">
      <c r="A144" s="3" t="s">
        <v>14</v>
      </c>
      <c r="B144" s="3">
        <v>2031</v>
      </c>
      <c r="C144" s="12">
        <v>3565.4649977787349</v>
      </c>
      <c r="D144" s="39"/>
      <c r="E144" s="10">
        <v>1064.1176000591104</v>
      </c>
      <c r="F144" s="39"/>
      <c r="G144" s="10">
        <v>1025</v>
      </c>
      <c r="H144" s="10"/>
      <c r="I144" s="10"/>
    </row>
    <row r="145" spans="1:9" x14ac:dyDescent="0.55000000000000004">
      <c r="A145" s="3" t="s">
        <v>15</v>
      </c>
      <c r="B145" s="3">
        <v>2031</v>
      </c>
      <c r="C145" s="12">
        <v>3566.2842351429331</v>
      </c>
      <c r="D145" s="39"/>
      <c r="E145" s="10">
        <v>1064.7703692999751</v>
      </c>
      <c r="F145" s="39"/>
      <c r="G145" s="10">
        <v>1025</v>
      </c>
      <c r="H145" s="10"/>
      <c r="I145" s="10"/>
    </row>
    <row r="146" spans="1:9" x14ac:dyDescent="0.55000000000000004">
      <c r="A146" s="3" t="s">
        <v>16</v>
      </c>
      <c r="B146" s="3">
        <v>2031</v>
      </c>
      <c r="C146" s="12">
        <v>3565.7935674744986</v>
      </c>
      <c r="D146" s="39"/>
      <c r="E146" s="10">
        <v>1063.6028384188294</v>
      </c>
      <c r="F146" s="39"/>
      <c r="G146" s="10">
        <v>1025</v>
      </c>
      <c r="H146" s="10"/>
      <c r="I146" s="10"/>
    </row>
    <row r="147" spans="1:9" x14ac:dyDescent="0.55000000000000004">
      <c r="A147" s="3" t="s">
        <v>17</v>
      </c>
      <c r="B147" s="3">
        <v>2031</v>
      </c>
      <c r="C147" s="12">
        <v>3562.7719753149495</v>
      </c>
      <c r="D147" s="39"/>
      <c r="E147" s="10">
        <v>1063.9581568982542</v>
      </c>
      <c r="F147" s="39"/>
      <c r="G147" s="10">
        <v>1025</v>
      </c>
      <c r="H147" s="10"/>
      <c r="I147" s="10"/>
    </row>
    <row r="148" spans="1:9" x14ac:dyDescent="0.55000000000000004">
      <c r="A148" s="3" t="s">
        <v>6</v>
      </c>
      <c r="B148" s="3">
        <v>2032</v>
      </c>
      <c r="C148" s="12">
        <v>3558.7275445026512</v>
      </c>
      <c r="D148" s="39"/>
      <c r="E148" s="10">
        <v>1064.766590415667</v>
      </c>
      <c r="F148" s="39"/>
      <c r="G148" s="10">
        <v>1025</v>
      </c>
      <c r="H148" s="10"/>
      <c r="I148" s="10"/>
    </row>
    <row r="149" spans="1:9" x14ac:dyDescent="0.55000000000000004">
      <c r="A149" s="3" t="s">
        <v>7</v>
      </c>
      <c r="B149" s="3">
        <v>2032</v>
      </c>
      <c r="C149" s="12">
        <v>3554.8242266903267</v>
      </c>
      <c r="D149" s="39"/>
      <c r="E149" s="10">
        <v>1064.2430853338906</v>
      </c>
      <c r="F149" s="39"/>
      <c r="G149" s="10">
        <v>1025</v>
      </c>
      <c r="H149" s="10"/>
      <c r="I149" s="10"/>
    </row>
    <row r="150" spans="1:9" x14ac:dyDescent="0.55000000000000004">
      <c r="A150" s="3" t="s">
        <v>8</v>
      </c>
      <c r="B150" s="3">
        <v>2032</v>
      </c>
      <c r="C150" s="12">
        <v>3551.8367046845046</v>
      </c>
      <c r="D150" s="39"/>
      <c r="E150" s="10">
        <v>1062.4823574690049</v>
      </c>
      <c r="F150" s="39"/>
      <c r="G150" s="10">
        <v>1025</v>
      </c>
      <c r="H150" s="10"/>
      <c r="I150" s="10"/>
    </row>
    <row r="151" spans="1:9" x14ac:dyDescent="0.55000000000000004">
      <c r="A151" s="3" t="s">
        <v>9</v>
      </c>
      <c r="B151" s="3">
        <v>2032</v>
      </c>
      <c r="C151" s="12">
        <v>3557.2194286983718</v>
      </c>
      <c r="D151" s="39"/>
      <c r="E151" s="10">
        <v>1058.0467920121125</v>
      </c>
      <c r="F151" s="39"/>
      <c r="G151" s="10">
        <v>1025</v>
      </c>
      <c r="H151" s="10"/>
      <c r="I151" s="10"/>
    </row>
    <row r="152" spans="1:9" x14ac:dyDescent="0.55000000000000004">
      <c r="A152" s="3" t="s">
        <v>10</v>
      </c>
      <c r="B152" s="3">
        <v>2032</v>
      </c>
      <c r="C152" s="12">
        <v>3571.0881023181323</v>
      </c>
      <c r="D152" s="39"/>
      <c r="E152" s="10">
        <v>1054.4155126372289</v>
      </c>
      <c r="F152" s="39"/>
      <c r="G152" s="10">
        <v>1025</v>
      </c>
      <c r="H152" s="10"/>
      <c r="I152" s="10"/>
    </row>
    <row r="153" spans="1:9" x14ac:dyDescent="0.55000000000000004">
      <c r="A153" s="3" t="s">
        <v>11</v>
      </c>
      <c r="B153" s="3">
        <v>2032</v>
      </c>
      <c r="C153" s="12">
        <v>3574.0837713361375</v>
      </c>
      <c r="D153" s="39"/>
      <c r="E153" s="10">
        <v>1049.8567962004233</v>
      </c>
      <c r="F153" s="39"/>
      <c r="G153" s="10">
        <v>1025</v>
      </c>
      <c r="H153" s="10"/>
      <c r="I153" s="10"/>
    </row>
    <row r="154" spans="1:9" x14ac:dyDescent="0.55000000000000004">
      <c r="A154" s="3" t="s">
        <v>12</v>
      </c>
      <c r="B154" s="3">
        <v>2032</v>
      </c>
      <c r="C154" s="12">
        <v>3569.1747259014478</v>
      </c>
      <c r="D154" s="39"/>
      <c r="E154" s="10">
        <v>1046.4230242179385</v>
      </c>
      <c r="F154" s="39"/>
      <c r="G154" s="10">
        <v>1025</v>
      </c>
      <c r="H154" s="10"/>
      <c r="I154" s="10"/>
    </row>
    <row r="155" spans="1:9" x14ac:dyDescent="0.55000000000000004">
      <c r="A155" s="3" t="s">
        <v>13</v>
      </c>
      <c r="B155" s="3">
        <v>2032</v>
      </c>
      <c r="C155" s="12">
        <v>3563.560282372247</v>
      </c>
      <c r="D155" s="39"/>
      <c r="E155" s="10">
        <v>1045.2097010872403</v>
      </c>
      <c r="F155" s="39"/>
      <c r="G155" s="10">
        <v>1025</v>
      </c>
      <c r="H155" s="10"/>
      <c r="I155" s="10"/>
    </row>
    <row r="156" spans="1:9" x14ac:dyDescent="0.55000000000000004">
      <c r="A156" s="3" t="s">
        <v>14</v>
      </c>
      <c r="B156" s="3">
        <v>2032</v>
      </c>
      <c r="C156" s="12">
        <v>3560.135919886618</v>
      </c>
      <c r="D156" s="39"/>
      <c r="E156" s="10">
        <v>1043.3048566345365</v>
      </c>
      <c r="F156" s="39"/>
      <c r="G156" s="10">
        <v>1025</v>
      </c>
      <c r="H156" s="10"/>
      <c r="I156" s="10"/>
    </row>
    <row r="157" spans="1:9" x14ac:dyDescent="0.55000000000000004">
      <c r="A157" s="3" t="s">
        <v>15</v>
      </c>
      <c r="B157" s="3">
        <v>2032</v>
      </c>
      <c r="C157" s="12">
        <v>3569.5004682918293</v>
      </c>
      <c r="D157" s="39"/>
      <c r="E157" s="10">
        <v>1044.6942234698629</v>
      </c>
      <c r="F157" s="39"/>
      <c r="G157" s="10">
        <v>1025</v>
      </c>
      <c r="H157" s="10"/>
      <c r="I157" s="10"/>
    </row>
    <row r="158" spans="1:9" x14ac:dyDescent="0.55000000000000004">
      <c r="A158" s="3" t="s">
        <v>16</v>
      </c>
      <c r="B158" s="3">
        <v>2032</v>
      </c>
      <c r="C158" s="12">
        <v>3569.4757834029147</v>
      </c>
      <c r="D158" s="39"/>
      <c r="E158" s="10">
        <v>1043.7605508895651</v>
      </c>
      <c r="F158" s="39"/>
      <c r="G158" s="10">
        <v>1025</v>
      </c>
      <c r="H158" s="10"/>
      <c r="I158" s="10"/>
    </row>
    <row r="159" spans="1:9" x14ac:dyDescent="0.55000000000000004">
      <c r="A159" s="3" t="s">
        <v>17</v>
      </c>
      <c r="B159" s="3">
        <v>2032</v>
      </c>
      <c r="C159" s="12">
        <v>3567.2928080116208</v>
      </c>
      <c r="D159" s="39"/>
      <c r="E159" s="10">
        <v>1043.9207766724578</v>
      </c>
      <c r="F159" s="39"/>
      <c r="G159" s="10">
        <v>1025</v>
      </c>
      <c r="H159" s="10"/>
      <c r="I159" s="10"/>
    </row>
    <row r="160" spans="1:9" x14ac:dyDescent="0.55000000000000004">
      <c r="A160" s="3" t="s">
        <v>6</v>
      </c>
      <c r="B160" s="3">
        <v>2033</v>
      </c>
      <c r="C160" s="12">
        <v>3562.9738381356765</v>
      </c>
      <c r="D160" s="39"/>
      <c r="E160" s="10">
        <v>1045.0784513338281</v>
      </c>
      <c r="F160" s="39"/>
      <c r="G160" s="10">
        <v>1025</v>
      </c>
      <c r="H160" s="10"/>
      <c r="I160" s="10"/>
    </row>
    <row r="161" spans="1:9" x14ac:dyDescent="0.55000000000000004">
      <c r="A161" s="3" t="s">
        <v>7</v>
      </c>
      <c r="B161" s="3">
        <v>2033</v>
      </c>
      <c r="C161" s="12">
        <v>3560.4502228187671</v>
      </c>
      <c r="D161" s="39"/>
      <c r="E161" s="10">
        <v>1044.4473643126305</v>
      </c>
      <c r="F161" s="39"/>
      <c r="G161" s="10">
        <v>1025</v>
      </c>
      <c r="H161" s="10"/>
      <c r="I161" s="10"/>
    </row>
    <row r="162" spans="1:9" x14ac:dyDescent="0.55000000000000004">
      <c r="A162" s="3" t="s">
        <v>8</v>
      </c>
      <c r="B162" s="3">
        <v>2033</v>
      </c>
      <c r="C162" s="12">
        <v>3561.5028394991987</v>
      </c>
      <c r="D162" s="39"/>
      <c r="E162" s="10">
        <v>1042.3117085681324</v>
      </c>
      <c r="F162" s="39"/>
      <c r="G162" s="10">
        <v>1025</v>
      </c>
      <c r="H162" s="10"/>
      <c r="I162" s="10"/>
    </row>
    <row r="163" spans="1:9" x14ac:dyDescent="0.55000000000000004">
      <c r="A163" s="3" t="s">
        <v>9</v>
      </c>
      <c r="B163" s="3">
        <v>2033</v>
      </c>
      <c r="C163" s="12">
        <v>3564.5136988179934</v>
      </c>
      <c r="D163" s="39"/>
      <c r="E163" s="10">
        <v>1037.4862412208415</v>
      </c>
      <c r="F163" s="39"/>
      <c r="G163" s="10">
        <v>1025</v>
      </c>
      <c r="H163" s="10"/>
      <c r="I163" s="10"/>
    </row>
    <row r="164" spans="1:9" x14ac:dyDescent="0.55000000000000004">
      <c r="A164" s="3" t="s">
        <v>10</v>
      </c>
      <c r="B164" s="3">
        <v>2033</v>
      </c>
      <c r="C164" s="12">
        <v>3575.7513450765287</v>
      </c>
      <c r="D164" s="39"/>
      <c r="E164" s="10">
        <v>1033.8362352057213</v>
      </c>
      <c r="F164" s="39"/>
      <c r="G164" s="10">
        <v>1025</v>
      </c>
      <c r="H164" s="10"/>
      <c r="I164" s="10"/>
    </row>
    <row r="165" spans="1:9" x14ac:dyDescent="0.55000000000000004">
      <c r="A165" s="3" t="s">
        <v>11</v>
      </c>
      <c r="B165" s="3">
        <v>2033</v>
      </c>
      <c r="C165" s="12">
        <v>3577.2168944703199</v>
      </c>
      <c r="D165" s="39"/>
      <c r="E165" s="10">
        <v>1028.9549722646555</v>
      </c>
      <c r="F165" s="39"/>
      <c r="G165" s="10">
        <v>1025</v>
      </c>
      <c r="H165" s="10"/>
      <c r="I165" s="10"/>
    </row>
    <row r="166" spans="1:9" x14ac:dyDescent="0.55000000000000004">
      <c r="A166" s="3" t="s">
        <v>12</v>
      </c>
      <c r="B166" s="3">
        <v>2033</v>
      </c>
      <c r="C166" s="12">
        <v>3574.184680516908</v>
      </c>
      <c r="D166" s="39"/>
      <c r="E166" s="10">
        <v>1025.8863494395466</v>
      </c>
      <c r="F166" s="39"/>
      <c r="G166" s="10">
        <v>1025</v>
      </c>
      <c r="H166" s="10"/>
      <c r="I166" s="10"/>
    </row>
    <row r="167" spans="1:9" x14ac:dyDescent="0.55000000000000004">
      <c r="A167" s="3" t="s">
        <v>13</v>
      </c>
      <c r="B167" s="3">
        <v>2033</v>
      </c>
      <c r="C167" s="12">
        <v>3569.2671945578668</v>
      </c>
      <c r="D167" s="39"/>
      <c r="E167" s="10">
        <v>1025.2212591734074</v>
      </c>
      <c r="F167" s="39"/>
      <c r="G167" s="10">
        <v>1025</v>
      </c>
      <c r="H167" s="10"/>
      <c r="I167" s="10"/>
    </row>
    <row r="168" spans="1:9" x14ac:dyDescent="0.55000000000000004">
      <c r="A168" s="3" t="s">
        <v>14</v>
      </c>
      <c r="B168" s="3">
        <v>2033</v>
      </c>
      <c r="C168" s="12">
        <v>3565.696910980656</v>
      </c>
      <c r="D168" s="39"/>
      <c r="E168" s="10">
        <v>1023.49581277254</v>
      </c>
      <c r="F168" s="39"/>
      <c r="G168" s="10">
        <v>1025</v>
      </c>
      <c r="H168" s="10"/>
      <c r="I168" s="10"/>
    </row>
    <row r="169" spans="1:9" x14ac:dyDescent="0.55000000000000004">
      <c r="A169" s="3" t="s">
        <v>15</v>
      </c>
      <c r="B169" s="3">
        <v>2033</v>
      </c>
      <c r="C169" s="12">
        <v>3563.1343222173837</v>
      </c>
      <c r="D169" s="39"/>
      <c r="E169" s="10">
        <v>1026.2106415925309</v>
      </c>
      <c r="F169" s="39"/>
      <c r="G169" s="10">
        <v>1025</v>
      </c>
      <c r="H169" s="10"/>
      <c r="I169" s="10"/>
    </row>
    <row r="170" spans="1:9" x14ac:dyDescent="0.55000000000000004">
      <c r="A170" s="3" t="s">
        <v>16</v>
      </c>
      <c r="B170" s="3">
        <v>2033</v>
      </c>
      <c r="C170" s="12">
        <v>3559.7646205604988</v>
      </c>
      <c r="D170" s="39"/>
      <c r="E170" s="10">
        <v>1027.7667825270091</v>
      </c>
      <c r="F170" s="39"/>
      <c r="G170" s="10">
        <v>1025</v>
      </c>
      <c r="H170" s="10"/>
      <c r="I170" s="10"/>
    </row>
    <row r="171" spans="1:9" x14ac:dyDescent="0.55000000000000004">
      <c r="A171" s="3" t="s">
        <v>17</v>
      </c>
      <c r="B171" s="3">
        <v>2033</v>
      </c>
      <c r="C171" s="12">
        <v>3555.1232732058761</v>
      </c>
      <c r="D171" s="39"/>
      <c r="E171" s="10">
        <v>1030.7372157807554</v>
      </c>
      <c r="F171" s="39"/>
      <c r="G171" s="10">
        <v>1025</v>
      </c>
      <c r="H171" s="10"/>
      <c r="I171" s="10"/>
    </row>
    <row r="172" spans="1:9" x14ac:dyDescent="0.55000000000000004">
      <c r="A172" s="3" t="s">
        <v>6</v>
      </c>
      <c r="B172" s="3">
        <v>2034</v>
      </c>
      <c r="C172" s="12">
        <v>3550.9441047329256</v>
      </c>
      <c r="D172" s="39"/>
      <c r="E172" s="10">
        <v>1032.1603452671936</v>
      </c>
      <c r="F172" s="39"/>
      <c r="G172" s="10">
        <v>1025</v>
      </c>
      <c r="H172" s="10"/>
      <c r="I172" s="10"/>
    </row>
    <row r="173" spans="1:9" x14ac:dyDescent="0.55000000000000004">
      <c r="A173" s="3" t="s">
        <v>7</v>
      </c>
      <c r="B173" s="3">
        <v>2034</v>
      </c>
      <c r="C173" s="12">
        <v>3548.4831895162392</v>
      </c>
      <c r="D173" s="39"/>
      <c r="E173" s="10">
        <v>1032.1261458513038</v>
      </c>
      <c r="F173" s="39"/>
      <c r="G173" s="10">
        <v>1025</v>
      </c>
      <c r="H173" s="10"/>
      <c r="I173" s="10"/>
    </row>
    <row r="174" spans="1:9" x14ac:dyDescent="0.55000000000000004">
      <c r="A174" s="3" t="s">
        <v>8</v>
      </c>
      <c r="B174" s="3">
        <v>2034</v>
      </c>
      <c r="C174" s="12">
        <v>3546.9629798487877</v>
      </c>
      <c r="D174" s="39"/>
      <c r="E174" s="10">
        <v>1029.5504512944015</v>
      </c>
      <c r="F174" s="39"/>
      <c r="G174" s="10">
        <v>1025</v>
      </c>
      <c r="H174" s="10"/>
      <c r="I174" s="10"/>
    </row>
    <row r="175" spans="1:9" x14ac:dyDescent="0.55000000000000004">
      <c r="A175" s="3" t="s">
        <v>9</v>
      </c>
      <c r="B175" s="3">
        <v>2034</v>
      </c>
      <c r="C175" s="12">
        <v>3553.2196633459125</v>
      </c>
      <c r="D175" s="39"/>
      <c r="E175" s="10">
        <v>1023.8216527483489</v>
      </c>
      <c r="F175" s="39"/>
      <c r="G175" s="10">
        <v>1025</v>
      </c>
      <c r="H175" s="10"/>
      <c r="I175" s="10"/>
    </row>
    <row r="176" spans="1:9" x14ac:dyDescent="0.55000000000000004">
      <c r="A176" s="3" t="s">
        <v>10</v>
      </c>
      <c r="B176" s="3">
        <v>2034</v>
      </c>
      <c r="C176" s="12">
        <v>3575.550922394546</v>
      </c>
      <c r="D176" s="39"/>
      <c r="E176" s="10">
        <v>1019.5601303978351</v>
      </c>
      <c r="F176" s="39"/>
      <c r="G176" s="10">
        <v>1025</v>
      </c>
      <c r="H176" s="10"/>
      <c r="I176" s="10"/>
    </row>
    <row r="177" spans="1:9" x14ac:dyDescent="0.55000000000000004">
      <c r="A177" s="3" t="s">
        <v>11</v>
      </c>
      <c r="B177" s="3">
        <v>2034</v>
      </c>
      <c r="C177" s="12">
        <v>3600.284605007073</v>
      </c>
      <c r="D177" s="39"/>
      <c r="E177" s="10">
        <v>1013.8755525700418</v>
      </c>
      <c r="F177" s="39"/>
      <c r="G177" s="10">
        <v>1025</v>
      </c>
      <c r="H177" s="10"/>
      <c r="I177" s="10"/>
    </row>
    <row r="178" spans="1:9" x14ac:dyDescent="0.55000000000000004">
      <c r="A178" s="3" t="s">
        <v>12</v>
      </c>
      <c r="B178" s="3">
        <v>2034</v>
      </c>
      <c r="C178" s="12">
        <v>3604.5768456314513</v>
      </c>
      <c r="D178" s="39"/>
      <c r="E178" s="10">
        <v>1009.7083942251546</v>
      </c>
      <c r="F178" s="39"/>
      <c r="G178" s="10">
        <v>1025</v>
      </c>
      <c r="H178" s="10"/>
      <c r="I178" s="10"/>
    </row>
    <row r="179" spans="1:9" x14ac:dyDescent="0.55000000000000004">
      <c r="A179" s="3" t="s">
        <v>13</v>
      </c>
      <c r="B179" s="3">
        <v>2034</v>
      </c>
      <c r="C179" s="12">
        <v>3601.090536426324</v>
      </c>
      <c r="D179" s="39"/>
      <c r="E179" s="10">
        <v>1007.7991631052138</v>
      </c>
      <c r="F179" s="39"/>
      <c r="G179" s="10">
        <v>1025</v>
      </c>
      <c r="H179" s="10"/>
      <c r="I179" s="10"/>
    </row>
    <row r="180" spans="1:9" x14ac:dyDescent="0.55000000000000004">
      <c r="A180" s="3" t="s">
        <v>14</v>
      </c>
      <c r="B180" s="3">
        <v>2034</v>
      </c>
      <c r="C180" s="12">
        <v>3598.6062666756138</v>
      </c>
      <c r="D180" s="39"/>
      <c r="E180" s="10">
        <v>1005.6576797232535</v>
      </c>
      <c r="F180" s="39"/>
      <c r="G180" s="10">
        <v>1025</v>
      </c>
      <c r="H180" s="10"/>
      <c r="I180" s="10"/>
    </row>
    <row r="181" spans="1:9" x14ac:dyDescent="0.55000000000000004">
      <c r="A181" s="3" t="s">
        <v>15</v>
      </c>
      <c r="B181" s="3">
        <v>2034</v>
      </c>
      <c r="C181" s="12">
        <v>3595.9620595194374</v>
      </c>
      <c r="D181" s="39"/>
      <c r="E181" s="10">
        <v>1008.8849461238757</v>
      </c>
      <c r="F181" s="39"/>
      <c r="G181" s="10">
        <v>1025</v>
      </c>
      <c r="H181" s="10"/>
      <c r="I181" s="10"/>
    </row>
    <row r="182" spans="1:9" x14ac:dyDescent="0.55000000000000004">
      <c r="A182" s="3" t="s">
        <v>16</v>
      </c>
      <c r="B182" s="3">
        <v>2034</v>
      </c>
      <c r="C182" s="12">
        <v>3593.5036178268156</v>
      </c>
      <c r="D182" s="39"/>
      <c r="E182" s="10">
        <v>1010.7589484928648</v>
      </c>
      <c r="F182" s="39"/>
      <c r="G182" s="10">
        <v>1025</v>
      </c>
      <c r="H182" s="10"/>
      <c r="I182" s="10"/>
    </row>
    <row r="183" spans="1:9" x14ac:dyDescent="0.55000000000000004">
      <c r="A183" s="3" t="s">
        <v>17</v>
      </c>
      <c r="B183" s="3">
        <v>2034</v>
      </c>
      <c r="C183" s="12">
        <v>3589.9530583424771</v>
      </c>
      <c r="D183" s="39"/>
      <c r="E183" s="10">
        <v>1013.9993508928312</v>
      </c>
      <c r="F183" s="39"/>
      <c r="G183" s="10">
        <v>1025</v>
      </c>
      <c r="H183" s="10"/>
      <c r="I183" s="10"/>
    </row>
    <row r="184" spans="1:9" x14ac:dyDescent="0.55000000000000004">
      <c r="A184" s="3" t="s">
        <v>6</v>
      </c>
      <c r="B184" s="3">
        <v>2035</v>
      </c>
      <c r="C184" s="12">
        <v>3585.0628800313521</v>
      </c>
      <c r="D184" s="39"/>
      <c r="E184" s="10">
        <v>1018.1099846947375</v>
      </c>
      <c r="F184" s="39"/>
      <c r="G184" s="10">
        <v>1025</v>
      </c>
      <c r="H184" s="10"/>
      <c r="I184" s="10"/>
    </row>
    <row r="185" spans="1:9" x14ac:dyDescent="0.55000000000000004">
      <c r="A185" s="3" t="s">
        <v>7</v>
      </c>
      <c r="B185" s="3">
        <v>2035</v>
      </c>
      <c r="C185" s="12">
        <v>3580.9501806504877</v>
      </c>
      <c r="D185" s="39"/>
      <c r="E185" s="10">
        <v>1020.4211720133862</v>
      </c>
      <c r="F185" s="39"/>
      <c r="G185" s="10">
        <v>1025</v>
      </c>
      <c r="H185" s="10"/>
      <c r="I185" s="10"/>
    </row>
    <row r="186" spans="1:9" x14ac:dyDescent="0.55000000000000004">
      <c r="A186" s="3" t="s">
        <v>8</v>
      </c>
      <c r="B186" s="3">
        <v>2035</v>
      </c>
      <c r="C186" s="12">
        <v>3576.9436880911476</v>
      </c>
      <c r="D186" s="39"/>
      <c r="E186" s="10">
        <v>1020.1632717543595</v>
      </c>
      <c r="F186" s="39"/>
      <c r="G186" s="10">
        <v>1025</v>
      </c>
      <c r="H186" s="10"/>
      <c r="I186" s="10"/>
    </row>
    <row r="187" spans="1:9" x14ac:dyDescent="0.55000000000000004">
      <c r="A187" s="3" t="s">
        <v>9</v>
      </c>
      <c r="B187" s="3">
        <v>2035</v>
      </c>
      <c r="C187" s="12">
        <v>3577.0170937395578</v>
      </c>
      <c r="D187" s="39"/>
      <c r="E187" s="10">
        <v>1017.0410930769856</v>
      </c>
      <c r="F187" s="39"/>
      <c r="G187" s="10">
        <v>1025</v>
      </c>
      <c r="H187" s="10"/>
      <c r="I187" s="10"/>
    </row>
    <row r="188" spans="1:9" x14ac:dyDescent="0.55000000000000004">
      <c r="A188" s="3" t="s">
        <v>10</v>
      </c>
      <c r="B188" s="3">
        <v>2035</v>
      </c>
      <c r="C188" s="12">
        <v>3598.6764421112152</v>
      </c>
      <c r="D188" s="39"/>
      <c r="E188" s="10">
        <v>1016.2261627730416</v>
      </c>
      <c r="F188" s="39"/>
      <c r="G188" s="10">
        <v>1025</v>
      </c>
      <c r="H188" s="10"/>
      <c r="I188" s="10"/>
    </row>
    <row r="189" spans="1:9" x14ac:dyDescent="0.55000000000000004">
      <c r="A189" s="3" t="s">
        <v>11</v>
      </c>
      <c r="B189" s="3">
        <v>2035</v>
      </c>
      <c r="C189" s="12">
        <v>3607.3596829460348</v>
      </c>
      <c r="D189" s="39"/>
      <c r="E189" s="10">
        <v>1013.8666809371989</v>
      </c>
      <c r="F189" s="39"/>
      <c r="G189" s="10">
        <v>1025</v>
      </c>
      <c r="H189" s="10"/>
      <c r="I189" s="10"/>
    </row>
    <row r="190" spans="1:9" x14ac:dyDescent="0.55000000000000004">
      <c r="A190" s="3" t="s">
        <v>12</v>
      </c>
      <c r="B190" s="3">
        <v>2035</v>
      </c>
      <c r="C190" s="12">
        <v>3605.7246790041745</v>
      </c>
      <c r="D190" s="39"/>
      <c r="E190" s="10">
        <v>1012.8510321714181</v>
      </c>
      <c r="F190" s="39"/>
      <c r="G190" s="10">
        <v>1025</v>
      </c>
      <c r="H190" s="10"/>
      <c r="I190" s="10"/>
    </row>
    <row r="191" spans="1:9" x14ac:dyDescent="0.55000000000000004">
      <c r="A191" s="3" t="s">
        <v>13</v>
      </c>
      <c r="B191" s="3">
        <v>2035</v>
      </c>
      <c r="C191" s="12">
        <v>3599.2056663993285</v>
      </c>
      <c r="D191" s="39"/>
      <c r="E191" s="10">
        <v>1013.289807468585</v>
      </c>
      <c r="F191" s="39"/>
      <c r="G191" s="10">
        <v>1025</v>
      </c>
      <c r="H191" s="10"/>
      <c r="I191" s="10"/>
    </row>
    <row r="192" spans="1:9" x14ac:dyDescent="0.55000000000000004">
      <c r="A192" s="3" t="s">
        <v>14</v>
      </c>
      <c r="B192" s="3">
        <v>2035</v>
      </c>
      <c r="C192" s="12">
        <v>3594.9372943892872</v>
      </c>
      <c r="D192" s="39"/>
      <c r="E192" s="10">
        <v>1013.5773892276928</v>
      </c>
      <c r="F192" s="39"/>
      <c r="G192" s="10">
        <v>1025</v>
      </c>
      <c r="H192" s="10"/>
      <c r="I192" s="10"/>
    </row>
    <row r="193" spans="1:9" x14ac:dyDescent="0.55000000000000004">
      <c r="A193" s="3" t="s">
        <v>15</v>
      </c>
      <c r="B193" s="3">
        <v>2035</v>
      </c>
      <c r="C193" s="12">
        <v>3591.4255888805565</v>
      </c>
      <c r="D193" s="39"/>
      <c r="E193" s="10">
        <v>1016.656615894399</v>
      </c>
      <c r="F193" s="39"/>
      <c r="G193" s="10">
        <v>1025</v>
      </c>
      <c r="H193" s="10"/>
      <c r="I193" s="10"/>
    </row>
    <row r="194" spans="1:9" x14ac:dyDescent="0.55000000000000004">
      <c r="A194" s="3" t="s">
        <v>16</v>
      </c>
      <c r="B194" s="3">
        <v>2035</v>
      </c>
      <c r="C194" s="12">
        <v>3588.7164883778942</v>
      </c>
      <c r="D194" s="39"/>
      <c r="E194" s="10">
        <v>1018.3322691775228</v>
      </c>
      <c r="F194" s="39"/>
      <c r="G194" s="10">
        <v>1025</v>
      </c>
      <c r="H194" s="10"/>
      <c r="I194" s="10"/>
    </row>
    <row r="195" spans="1:9" x14ac:dyDescent="0.55000000000000004">
      <c r="A195" s="3" t="s">
        <v>17</v>
      </c>
      <c r="B195" s="3">
        <v>2035</v>
      </c>
      <c r="C195" s="12">
        <v>3584.3903291815191</v>
      </c>
      <c r="D195" s="39"/>
      <c r="E195" s="10">
        <v>1021.1275981578727</v>
      </c>
      <c r="F195" s="39"/>
      <c r="G195" s="10">
        <v>1025</v>
      </c>
      <c r="H195" s="10"/>
      <c r="I195" s="10"/>
    </row>
    <row r="196" spans="1:9" x14ac:dyDescent="0.55000000000000004">
      <c r="A196" s="3" t="s">
        <v>6</v>
      </c>
      <c r="B196" s="3">
        <v>2036</v>
      </c>
      <c r="C196" s="12">
        <v>3579.5156559080719</v>
      </c>
      <c r="D196" s="39"/>
      <c r="E196" s="10">
        <v>1027.0121545653292</v>
      </c>
      <c r="F196" s="39"/>
      <c r="G196" s="10">
        <v>1025</v>
      </c>
      <c r="H196" s="10"/>
      <c r="I196" s="10"/>
    </row>
    <row r="197" spans="1:9" x14ac:dyDescent="0.55000000000000004">
      <c r="A197" s="3" t="s">
        <v>7</v>
      </c>
      <c r="B197" s="3">
        <v>2036</v>
      </c>
      <c r="C197" s="12">
        <v>3575.4711355593095</v>
      </c>
      <c r="D197" s="39"/>
      <c r="E197" s="10">
        <v>1029.1388527219565</v>
      </c>
      <c r="F197" s="39"/>
      <c r="G197" s="10">
        <v>1025</v>
      </c>
      <c r="H197" s="10"/>
      <c r="I197" s="10"/>
    </row>
    <row r="198" spans="1:9" x14ac:dyDescent="0.55000000000000004">
      <c r="A198" s="3" t="s">
        <v>8</v>
      </c>
      <c r="B198" s="3">
        <v>2036</v>
      </c>
      <c r="C198" s="12">
        <v>3571.9986520881848</v>
      </c>
      <c r="D198" s="39"/>
      <c r="E198" s="10">
        <v>1029.6550562982979</v>
      </c>
      <c r="F198" s="39"/>
      <c r="G198" s="10">
        <v>1025</v>
      </c>
      <c r="H198" s="10"/>
      <c r="I198" s="10"/>
    </row>
    <row r="199" spans="1:9" x14ac:dyDescent="0.55000000000000004">
      <c r="A199" s="3" t="s">
        <v>9</v>
      </c>
      <c r="B199" s="3">
        <v>2036</v>
      </c>
      <c r="C199" s="12">
        <v>3572.6224547354855</v>
      </c>
      <c r="D199" s="39"/>
      <c r="E199" s="10">
        <v>1028.2144947583974</v>
      </c>
      <c r="F199" s="39"/>
      <c r="G199" s="10">
        <v>1025</v>
      </c>
      <c r="H199" s="10"/>
      <c r="I199" s="10"/>
    </row>
    <row r="200" spans="1:9" x14ac:dyDescent="0.55000000000000004">
      <c r="A200" s="3" t="s">
        <v>10</v>
      </c>
      <c r="B200" s="3">
        <v>2036</v>
      </c>
      <c r="C200" s="12">
        <v>3575.4364216196495</v>
      </c>
      <c r="D200" s="39"/>
      <c r="E200" s="10">
        <v>1026.7119850214258</v>
      </c>
      <c r="F200" s="39"/>
      <c r="G200" s="10">
        <v>1025</v>
      </c>
      <c r="H200" s="10"/>
      <c r="I200" s="10"/>
    </row>
    <row r="201" spans="1:9" x14ac:dyDescent="0.55000000000000004">
      <c r="A201" s="3" t="s">
        <v>11</v>
      </c>
      <c r="B201" s="3">
        <v>2036</v>
      </c>
      <c r="C201" s="12">
        <v>3588.2933149620726</v>
      </c>
      <c r="D201" s="39"/>
      <c r="E201" s="10">
        <v>1023.887799646198</v>
      </c>
      <c r="F201" s="39"/>
      <c r="G201" s="10">
        <v>1025</v>
      </c>
      <c r="H201" s="10"/>
      <c r="I201" s="10"/>
    </row>
    <row r="202" spans="1:9" x14ac:dyDescent="0.55000000000000004">
      <c r="A202" s="3" t="s">
        <v>12</v>
      </c>
      <c r="B202" s="3">
        <v>2036</v>
      </c>
      <c r="C202" s="12">
        <v>3582.9126082251582</v>
      </c>
      <c r="D202" s="39"/>
      <c r="E202" s="10">
        <v>1021.9576334886167</v>
      </c>
      <c r="F202" s="39"/>
      <c r="G202" s="10">
        <v>1025</v>
      </c>
      <c r="H202" s="10"/>
      <c r="I202" s="10"/>
    </row>
    <row r="203" spans="1:9" x14ac:dyDescent="0.55000000000000004">
      <c r="A203" s="3" t="s">
        <v>13</v>
      </c>
      <c r="B203" s="3">
        <v>2036</v>
      </c>
      <c r="C203" s="12">
        <v>3577.6539212086095</v>
      </c>
      <c r="D203" s="39"/>
      <c r="E203" s="10">
        <v>1022.9885757426802</v>
      </c>
      <c r="F203" s="39"/>
      <c r="G203" s="10">
        <v>1025</v>
      </c>
      <c r="H203" s="10"/>
      <c r="I203" s="10"/>
    </row>
    <row r="204" spans="1:9" x14ac:dyDescent="0.55000000000000004">
      <c r="A204" s="3" t="s">
        <v>14</v>
      </c>
      <c r="B204" s="3">
        <v>2036</v>
      </c>
      <c r="C204" s="12">
        <v>3573.1940770241617</v>
      </c>
      <c r="D204" s="39"/>
      <c r="E204" s="10">
        <v>1023.2053453262714</v>
      </c>
      <c r="F204" s="39"/>
      <c r="G204" s="10">
        <v>1025</v>
      </c>
      <c r="H204" s="10"/>
      <c r="I204" s="10"/>
    </row>
    <row r="205" spans="1:9" x14ac:dyDescent="0.55000000000000004">
      <c r="A205" s="3" t="s">
        <v>15</v>
      </c>
      <c r="B205" s="3">
        <v>2036</v>
      </c>
      <c r="C205" s="12">
        <v>3571.0506810195538</v>
      </c>
      <c r="D205" s="39"/>
      <c r="E205" s="10">
        <v>1026.8736454766602</v>
      </c>
      <c r="F205" s="39"/>
      <c r="G205" s="10">
        <v>1025</v>
      </c>
      <c r="H205" s="10"/>
      <c r="I205" s="10"/>
    </row>
    <row r="206" spans="1:9" x14ac:dyDescent="0.55000000000000004">
      <c r="A206" s="3" t="s">
        <v>16</v>
      </c>
      <c r="B206" s="3">
        <v>2036</v>
      </c>
      <c r="C206" s="12">
        <v>3567.9497422886702</v>
      </c>
      <c r="D206" s="39"/>
      <c r="E206" s="10">
        <v>1027.6317572742994</v>
      </c>
      <c r="F206" s="39"/>
      <c r="G206" s="10">
        <v>1025</v>
      </c>
      <c r="H206" s="10"/>
      <c r="I206" s="10"/>
    </row>
    <row r="207" spans="1:9" x14ac:dyDescent="0.55000000000000004">
      <c r="A207" s="3" t="s">
        <v>17</v>
      </c>
      <c r="B207" s="3">
        <v>2036</v>
      </c>
      <c r="C207" s="12">
        <v>3564.6747287961866</v>
      </c>
      <c r="D207" s="39"/>
      <c r="E207" s="10">
        <v>1033.747960819564</v>
      </c>
      <c r="F207" s="39"/>
      <c r="G207" s="10">
        <v>1025</v>
      </c>
      <c r="H207" s="10"/>
      <c r="I207" s="10"/>
    </row>
    <row r="208" spans="1:9" x14ac:dyDescent="0.55000000000000004">
      <c r="A208" s="3" t="s">
        <v>6</v>
      </c>
      <c r="B208" s="3">
        <v>2037</v>
      </c>
      <c r="C208" s="12">
        <v>3560.4388135572881</v>
      </c>
      <c r="D208" s="39"/>
      <c r="E208" s="10">
        <v>1034.792942207388</v>
      </c>
      <c r="F208" s="39"/>
      <c r="G208" s="10">
        <v>1025</v>
      </c>
      <c r="H208" s="10"/>
      <c r="I208" s="10"/>
    </row>
    <row r="209" spans="1:9" x14ac:dyDescent="0.55000000000000004">
      <c r="A209" s="3" t="s">
        <v>7</v>
      </c>
      <c r="B209" s="3">
        <v>2037</v>
      </c>
      <c r="C209" s="12">
        <v>3556.871412327544</v>
      </c>
      <c r="D209" s="39"/>
      <c r="E209" s="10">
        <v>1034.5980140293686</v>
      </c>
      <c r="F209" s="39"/>
      <c r="G209" s="10">
        <v>1025</v>
      </c>
      <c r="H209" s="10"/>
      <c r="I209" s="10"/>
    </row>
    <row r="210" spans="1:9" x14ac:dyDescent="0.55000000000000004">
      <c r="A210" s="3" t="s">
        <v>8</v>
      </c>
      <c r="B210" s="3">
        <v>2037</v>
      </c>
      <c r="C210" s="12">
        <v>3555.0090832080059</v>
      </c>
      <c r="D210" s="39"/>
      <c r="E210" s="10">
        <v>1031.7663591318726</v>
      </c>
      <c r="F210" s="39"/>
      <c r="G210" s="10">
        <v>1025</v>
      </c>
      <c r="H210" s="10"/>
      <c r="I210" s="10"/>
    </row>
    <row r="211" spans="1:9" x14ac:dyDescent="0.55000000000000004">
      <c r="A211" s="3" t="s">
        <v>9</v>
      </c>
      <c r="B211" s="3">
        <v>2037</v>
      </c>
      <c r="C211" s="12">
        <v>3557.697547483885</v>
      </c>
      <c r="D211" s="39"/>
      <c r="E211" s="10">
        <v>1027.7097280369558</v>
      </c>
      <c r="F211" s="39"/>
      <c r="G211" s="10">
        <v>1025</v>
      </c>
      <c r="H211" s="10"/>
      <c r="I211" s="10"/>
    </row>
    <row r="212" spans="1:9" x14ac:dyDescent="0.55000000000000004">
      <c r="A212" s="3" t="s">
        <v>10</v>
      </c>
      <c r="B212" s="3">
        <v>2037</v>
      </c>
      <c r="C212" s="12">
        <v>3575.6697369279432</v>
      </c>
      <c r="D212" s="39"/>
      <c r="E212" s="10">
        <v>1024.3204668025521</v>
      </c>
      <c r="F212" s="39"/>
      <c r="G212" s="10">
        <v>1025</v>
      </c>
      <c r="H212" s="10"/>
      <c r="I212" s="10"/>
    </row>
    <row r="213" spans="1:9" x14ac:dyDescent="0.55000000000000004">
      <c r="A213" s="3" t="s">
        <v>11</v>
      </c>
      <c r="B213" s="3">
        <v>2037</v>
      </c>
      <c r="C213" s="12">
        <v>3611.0999776049612</v>
      </c>
      <c r="D213" s="39"/>
      <c r="E213" s="10">
        <v>1019.5086892890567</v>
      </c>
      <c r="F213" s="39"/>
      <c r="G213" s="10">
        <v>1025</v>
      </c>
      <c r="H213" s="10"/>
      <c r="I213" s="10"/>
    </row>
    <row r="214" spans="1:9" x14ac:dyDescent="0.55000000000000004">
      <c r="A214" s="3" t="s">
        <v>12</v>
      </c>
      <c r="B214" s="3">
        <v>2037</v>
      </c>
      <c r="C214" s="12">
        <v>3629.1556050430027</v>
      </c>
      <c r="D214" s="39"/>
      <c r="E214" s="10">
        <v>1015.5600023894769</v>
      </c>
      <c r="F214" s="39"/>
      <c r="G214" s="10">
        <v>1025</v>
      </c>
      <c r="H214" s="10"/>
      <c r="I214" s="10"/>
    </row>
    <row r="215" spans="1:9" x14ac:dyDescent="0.55000000000000004">
      <c r="A215" s="3" t="s">
        <v>13</v>
      </c>
      <c r="B215" s="3">
        <v>2037</v>
      </c>
      <c r="C215" s="12">
        <v>3629.0798737943915</v>
      </c>
      <c r="D215" s="39"/>
      <c r="E215" s="10">
        <v>1013.4259453886212</v>
      </c>
      <c r="F215" s="39"/>
      <c r="G215" s="10">
        <v>1025</v>
      </c>
      <c r="H215" s="10"/>
      <c r="I215" s="10"/>
    </row>
    <row r="216" spans="1:9" x14ac:dyDescent="0.55000000000000004">
      <c r="A216" s="3" t="s">
        <v>14</v>
      </c>
      <c r="B216" s="3">
        <v>2037</v>
      </c>
      <c r="C216" s="12">
        <v>3629.074817014759</v>
      </c>
      <c r="D216" s="39"/>
      <c r="E216" s="10">
        <v>1011.3999083100028</v>
      </c>
      <c r="F216" s="39"/>
      <c r="G216" s="10">
        <v>1025</v>
      </c>
      <c r="H216" s="10"/>
      <c r="I216" s="10"/>
    </row>
    <row r="217" spans="1:9" x14ac:dyDescent="0.55000000000000004">
      <c r="A217" s="3" t="s">
        <v>15</v>
      </c>
      <c r="B217" s="3">
        <v>2037</v>
      </c>
      <c r="C217" s="12">
        <v>3628.073216117104</v>
      </c>
      <c r="D217" s="39"/>
      <c r="E217" s="10">
        <v>1014.7777619287829</v>
      </c>
      <c r="F217" s="39"/>
      <c r="G217" s="10">
        <v>1025</v>
      </c>
      <c r="H217" s="10"/>
      <c r="I217" s="10"/>
    </row>
    <row r="218" spans="1:9" x14ac:dyDescent="0.55000000000000004">
      <c r="A218" s="3" t="s">
        <v>16</v>
      </c>
      <c r="B218" s="3">
        <v>2037</v>
      </c>
      <c r="C218" s="12">
        <v>3626.4205483655328</v>
      </c>
      <c r="D218" s="39"/>
      <c r="E218" s="10">
        <v>1016.380975837468</v>
      </c>
      <c r="F218" s="39"/>
      <c r="G218" s="10">
        <v>1025</v>
      </c>
      <c r="H218" s="10"/>
      <c r="I218" s="10"/>
    </row>
    <row r="219" spans="1:9" x14ac:dyDescent="0.55000000000000004">
      <c r="A219" s="3" t="s">
        <v>17</v>
      </c>
      <c r="B219" s="3">
        <v>2037</v>
      </c>
      <c r="C219" s="12">
        <v>3623.3247194009923</v>
      </c>
      <c r="D219" s="39"/>
      <c r="E219" s="10">
        <v>1019.9245607285791</v>
      </c>
      <c r="F219" s="39"/>
      <c r="G219" s="10">
        <v>1025</v>
      </c>
      <c r="H219" s="10"/>
      <c r="I219" s="10"/>
    </row>
    <row r="220" spans="1:9" x14ac:dyDescent="0.55000000000000004">
      <c r="A220" s="3" t="s">
        <v>6</v>
      </c>
      <c r="B220" s="3">
        <v>2038</v>
      </c>
      <c r="C220" s="12">
        <v>3619.1266745374878</v>
      </c>
      <c r="D220" s="39"/>
      <c r="E220" s="10">
        <v>1024.3371208323549</v>
      </c>
      <c r="F220" s="39"/>
      <c r="G220" s="10">
        <v>1025</v>
      </c>
      <c r="H220" s="10"/>
      <c r="I220" s="10"/>
    </row>
    <row r="221" spans="1:9" x14ac:dyDescent="0.55000000000000004">
      <c r="A221" s="3" t="s">
        <v>7</v>
      </c>
      <c r="B221" s="3">
        <v>2038</v>
      </c>
      <c r="C221" s="12">
        <v>3615.6833322167104</v>
      </c>
      <c r="D221" s="39"/>
      <c r="E221" s="10">
        <v>1025.9985799400336</v>
      </c>
      <c r="F221" s="39"/>
      <c r="G221" s="10">
        <v>1025</v>
      </c>
      <c r="H221" s="10"/>
      <c r="I221" s="10"/>
    </row>
    <row r="222" spans="1:9" x14ac:dyDescent="0.55000000000000004">
      <c r="A222" s="3" t="s">
        <v>8</v>
      </c>
      <c r="B222" s="3">
        <v>2038</v>
      </c>
      <c r="C222" s="12">
        <v>3613.397641367796</v>
      </c>
      <c r="D222" s="39"/>
      <c r="E222" s="10">
        <v>1025.6780782123019</v>
      </c>
      <c r="F222" s="39"/>
      <c r="G222" s="10">
        <v>1025</v>
      </c>
      <c r="H222" s="10"/>
      <c r="I222" s="10"/>
    </row>
    <row r="223" spans="1:9" x14ac:dyDescent="0.55000000000000004">
      <c r="A223" s="3" t="s">
        <v>9</v>
      </c>
      <c r="B223" s="3">
        <v>2038</v>
      </c>
      <c r="C223" s="12">
        <v>3613.3366904040654</v>
      </c>
      <c r="D223" s="39"/>
      <c r="E223" s="10">
        <v>1023.0159861111892</v>
      </c>
      <c r="F223" s="39"/>
      <c r="G223" s="10">
        <v>1025</v>
      </c>
      <c r="H223" s="10"/>
      <c r="I223" s="10"/>
    </row>
    <row r="224" spans="1:9" x14ac:dyDescent="0.55000000000000004">
      <c r="A224" s="3" t="s">
        <v>10</v>
      </c>
      <c r="B224" s="3">
        <v>2038</v>
      </c>
      <c r="C224" s="12">
        <v>3611.5467537341251</v>
      </c>
      <c r="D224" s="39"/>
      <c r="E224" s="10">
        <v>1021.5496657507441</v>
      </c>
      <c r="F224" s="39"/>
      <c r="G224" s="10">
        <v>1025</v>
      </c>
      <c r="H224" s="10"/>
      <c r="I224" s="10"/>
    </row>
    <row r="225" spans="1:9" x14ac:dyDescent="0.55000000000000004">
      <c r="A225" s="3" t="s">
        <v>11</v>
      </c>
      <c r="B225" s="3">
        <v>2038</v>
      </c>
      <c r="C225" s="12">
        <v>3606.9767268458354</v>
      </c>
      <c r="D225" s="39"/>
      <c r="E225" s="10">
        <v>1018.5366990545562</v>
      </c>
      <c r="F225" s="39"/>
      <c r="G225" s="10">
        <v>1025</v>
      </c>
      <c r="H225" s="10"/>
      <c r="I225" s="10"/>
    </row>
    <row r="226" spans="1:9" x14ac:dyDescent="0.55000000000000004">
      <c r="A226" s="3" t="s">
        <v>12</v>
      </c>
      <c r="B226" s="3">
        <v>2038</v>
      </c>
      <c r="C226" s="12">
        <v>3600.248849374967</v>
      </c>
      <c r="D226" s="39"/>
      <c r="E226" s="10">
        <v>1018.7699434732436</v>
      </c>
      <c r="F226" s="39"/>
      <c r="G226" s="10">
        <v>1025</v>
      </c>
      <c r="H226" s="10"/>
      <c r="I226" s="10"/>
    </row>
    <row r="227" spans="1:9" x14ac:dyDescent="0.55000000000000004">
      <c r="A227" s="3" t="s">
        <v>13</v>
      </c>
      <c r="B227" s="3">
        <v>2038</v>
      </c>
      <c r="C227" s="12">
        <v>3593.1378709406245</v>
      </c>
      <c r="D227" s="39"/>
      <c r="E227" s="10">
        <v>1021.5190723836446</v>
      </c>
      <c r="F227" s="39"/>
      <c r="G227" s="10">
        <v>1025</v>
      </c>
      <c r="H227" s="10"/>
      <c r="I227" s="10"/>
    </row>
    <row r="228" spans="1:9" x14ac:dyDescent="0.55000000000000004">
      <c r="A228" s="3" t="s">
        <v>14</v>
      </c>
      <c r="B228" s="3">
        <v>2038</v>
      </c>
      <c r="C228" s="12">
        <v>3588.0843290671419</v>
      </c>
      <c r="D228" s="39"/>
      <c r="E228" s="10">
        <v>1022.554509814671</v>
      </c>
      <c r="F228" s="39"/>
      <c r="G228" s="10">
        <v>1025</v>
      </c>
      <c r="H228" s="10"/>
      <c r="I228" s="10"/>
    </row>
    <row r="229" spans="1:9" x14ac:dyDescent="0.55000000000000004">
      <c r="A229" s="3" t="s">
        <v>15</v>
      </c>
      <c r="B229" s="3">
        <v>2038</v>
      </c>
      <c r="C229" s="12">
        <v>3584.1283523792667</v>
      </c>
      <c r="D229" s="39"/>
      <c r="E229" s="10">
        <v>1026.502407485297</v>
      </c>
      <c r="F229" s="39"/>
      <c r="G229" s="10">
        <v>1025</v>
      </c>
      <c r="H229" s="10"/>
      <c r="I229" s="10"/>
    </row>
    <row r="230" spans="1:9" x14ac:dyDescent="0.55000000000000004">
      <c r="A230" s="3" t="s">
        <v>16</v>
      </c>
      <c r="B230" s="3">
        <v>2038</v>
      </c>
      <c r="C230" s="12">
        <v>3580.0814416845697</v>
      </c>
      <c r="D230" s="39"/>
      <c r="E230" s="10">
        <v>1028.7431550891704</v>
      </c>
      <c r="F230" s="39"/>
      <c r="G230" s="10">
        <v>1025</v>
      </c>
      <c r="H230" s="10"/>
      <c r="I230" s="10"/>
    </row>
    <row r="231" spans="1:9" x14ac:dyDescent="0.55000000000000004">
      <c r="A231" s="3" t="s">
        <v>17</v>
      </c>
      <c r="B231" s="3">
        <v>2038</v>
      </c>
      <c r="C231" s="12">
        <v>3574.5520851020169</v>
      </c>
      <c r="D231" s="39"/>
      <c r="E231" s="10">
        <v>1032.1547043054893</v>
      </c>
      <c r="F231" s="39"/>
      <c r="G231" s="10">
        <v>1025</v>
      </c>
      <c r="H231" s="10"/>
      <c r="I231" s="10"/>
    </row>
    <row r="232" spans="1:9" x14ac:dyDescent="0.55000000000000004">
      <c r="A232" s="3" t="s">
        <v>6</v>
      </c>
      <c r="B232" s="3">
        <v>2039</v>
      </c>
      <c r="C232" s="12">
        <v>3569.5087406209223</v>
      </c>
      <c r="D232" s="39"/>
      <c r="E232" s="10">
        <v>1033.9413065495385</v>
      </c>
      <c r="F232" s="39"/>
      <c r="G232" s="10">
        <v>1025</v>
      </c>
      <c r="H232" s="10"/>
      <c r="I232" s="10"/>
    </row>
    <row r="233" spans="1:9" x14ac:dyDescent="0.55000000000000004">
      <c r="A233" s="3" t="s">
        <v>7</v>
      </c>
      <c r="B233" s="3">
        <v>2039</v>
      </c>
      <c r="C233" s="12">
        <v>3565.9175669584738</v>
      </c>
      <c r="D233" s="39"/>
      <c r="E233" s="10">
        <v>1033.4480543592961</v>
      </c>
      <c r="F233" s="39"/>
      <c r="G233" s="10">
        <v>1025</v>
      </c>
      <c r="H233" s="10"/>
      <c r="I233" s="10"/>
    </row>
    <row r="234" spans="1:9" x14ac:dyDescent="0.55000000000000004">
      <c r="A234" s="3" t="s">
        <v>8</v>
      </c>
      <c r="B234" s="3">
        <v>2039</v>
      </c>
      <c r="C234" s="12">
        <v>3561.706553132517</v>
      </c>
      <c r="D234" s="39"/>
      <c r="E234" s="10">
        <v>1030.8291382481755</v>
      </c>
      <c r="F234" s="39"/>
      <c r="G234" s="10">
        <v>1025</v>
      </c>
      <c r="H234" s="10"/>
      <c r="I234" s="10"/>
    </row>
    <row r="235" spans="1:9" x14ac:dyDescent="0.55000000000000004">
      <c r="A235" s="3" t="s">
        <v>9</v>
      </c>
      <c r="B235" s="3">
        <v>2039</v>
      </c>
      <c r="C235" s="12">
        <v>3558.0265733610177</v>
      </c>
      <c r="D235" s="39"/>
      <c r="E235" s="10">
        <v>1025.4602174213237</v>
      </c>
      <c r="F235" s="39"/>
      <c r="G235" s="10">
        <v>1025</v>
      </c>
      <c r="H235" s="10"/>
      <c r="I235" s="10"/>
    </row>
    <row r="236" spans="1:9" x14ac:dyDescent="0.55000000000000004">
      <c r="A236" s="3" t="s">
        <v>10</v>
      </c>
      <c r="B236" s="3">
        <v>2039</v>
      </c>
      <c r="C236" s="12">
        <v>3560.7045159587306</v>
      </c>
      <c r="D236" s="39"/>
      <c r="E236" s="10">
        <v>1021.4869277925304</v>
      </c>
      <c r="F236" s="39"/>
      <c r="G236" s="10">
        <v>1025</v>
      </c>
      <c r="H236" s="10"/>
      <c r="I236" s="10"/>
    </row>
    <row r="237" spans="1:9" x14ac:dyDescent="0.55000000000000004">
      <c r="A237" s="3" t="s">
        <v>11</v>
      </c>
      <c r="B237" s="3">
        <v>2039</v>
      </c>
      <c r="C237" s="12">
        <v>3559.2801605328973</v>
      </c>
      <c r="D237" s="39"/>
      <c r="E237" s="10">
        <v>1015.6975091153416</v>
      </c>
      <c r="F237" s="39"/>
      <c r="G237" s="10">
        <v>1025</v>
      </c>
      <c r="H237" s="10"/>
      <c r="I237" s="10"/>
    </row>
    <row r="238" spans="1:9" x14ac:dyDescent="0.55000000000000004">
      <c r="A238" s="3" t="s">
        <v>12</v>
      </c>
      <c r="B238" s="3">
        <v>2039</v>
      </c>
      <c r="C238" s="12">
        <v>3553.4095446996757</v>
      </c>
      <c r="D238" s="39"/>
      <c r="E238" s="10">
        <v>1012.5226677346159</v>
      </c>
      <c r="F238" s="39"/>
      <c r="G238" s="10">
        <v>1025</v>
      </c>
      <c r="H238" s="10"/>
      <c r="I238" s="10"/>
    </row>
    <row r="239" spans="1:9" x14ac:dyDescent="0.55000000000000004">
      <c r="A239" s="3" t="s">
        <v>13</v>
      </c>
      <c r="B239" s="3">
        <v>2039</v>
      </c>
      <c r="C239" s="12">
        <v>3548.1084176920399</v>
      </c>
      <c r="D239" s="39"/>
      <c r="E239" s="10">
        <v>1011.5186731716209</v>
      </c>
      <c r="F239" s="39"/>
      <c r="G239" s="10">
        <v>1025</v>
      </c>
      <c r="H239" s="10"/>
      <c r="I239" s="10"/>
    </row>
    <row r="240" spans="1:9" x14ac:dyDescent="0.55000000000000004">
      <c r="A240" s="3" t="s">
        <v>14</v>
      </c>
      <c r="B240" s="3">
        <v>2039</v>
      </c>
      <c r="C240" s="12">
        <v>3551.0948812152742</v>
      </c>
      <c r="D240" s="39"/>
      <c r="E240" s="10">
        <v>1010.5754770732793</v>
      </c>
      <c r="F240" s="39"/>
      <c r="G240" s="10">
        <v>1025</v>
      </c>
      <c r="H240" s="10"/>
      <c r="I240" s="10"/>
    </row>
    <row r="241" spans="1:9" x14ac:dyDescent="0.55000000000000004">
      <c r="A241" s="3" t="s">
        <v>15</v>
      </c>
      <c r="B241" s="3">
        <v>2039</v>
      </c>
      <c r="C241" s="12">
        <v>3549.9180818784616</v>
      </c>
      <c r="D241" s="39"/>
      <c r="E241" s="10">
        <v>1013.7456469101361</v>
      </c>
      <c r="F241" s="39"/>
      <c r="G241" s="10">
        <v>1025</v>
      </c>
      <c r="H241" s="10"/>
      <c r="I241" s="10"/>
    </row>
    <row r="242" spans="1:9" x14ac:dyDescent="0.55000000000000004">
      <c r="A242" s="3" t="s">
        <v>16</v>
      </c>
      <c r="B242" s="3">
        <v>2039</v>
      </c>
      <c r="C242" s="12">
        <v>3549.3034220856157</v>
      </c>
      <c r="D242" s="39"/>
      <c r="E242" s="10">
        <v>1016.7771039409423</v>
      </c>
      <c r="F242" s="39"/>
      <c r="G242" s="10">
        <v>1025</v>
      </c>
      <c r="H242" s="10"/>
      <c r="I242" s="10"/>
    </row>
    <row r="243" spans="1:9" x14ac:dyDescent="0.55000000000000004">
      <c r="A243" s="3" t="s">
        <v>17</v>
      </c>
      <c r="B243" s="3">
        <v>2039</v>
      </c>
      <c r="C243" s="12">
        <v>3545.6374073784164</v>
      </c>
      <c r="D243" s="39"/>
      <c r="E243" s="10">
        <v>1019.6106097971375</v>
      </c>
      <c r="F243" s="39"/>
      <c r="G243" s="10">
        <v>1025</v>
      </c>
      <c r="H243" s="10"/>
      <c r="I243" s="10"/>
    </row>
    <row r="244" spans="1:9" x14ac:dyDescent="0.55000000000000004">
      <c r="A244" s="3" t="s">
        <v>6</v>
      </c>
      <c r="B244" s="3">
        <v>2040</v>
      </c>
      <c r="C244" s="12">
        <v>3540.7555586752187</v>
      </c>
      <c r="D244" s="39"/>
      <c r="E244" s="10">
        <v>1022.8348289416178</v>
      </c>
      <c r="F244" s="39"/>
      <c r="G244" s="10">
        <v>1025</v>
      </c>
      <c r="H244" s="10"/>
      <c r="I244" s="10"/>
    </row>
    <row r="245" spans="1:9" x14ac:dyDescent="0.55000000000000004">
      <c r="A245" s="3" t="s">
        <v>7</v>
      </c>
      <c r="B245" s="3">
        <v>2040</v>
      </c>
      <c r="C245" s="12">
        <v>3537.294148642271</v>
      </c>
      <c r="D245" s="39"/>
      <c r="E245" s="10">
        <v>1024.2222997423573</v>
      </c>
      <c r="F245" s="39"/>
      <c r="G245" s="10">
        <v>1025</v>
      </c>
      <c r="H245" s="10"/>
      <c r="I245" s="10"/>
    </row>
    <row r="246" spans="1:9" x14ac:dyDescent="0.55000000000000004">
      <c r="A246" s="3" t="s">
        <v>8</v>
      </c>
      <c r="B246" s="3">
        <v>2040</v>
      </c>
      <c r="C246" s="12">
        <v>3534.9318982019613</v>
      </c>
      <c r="D246" s="39"/>
      <c r="E246" s="10">
        <v>1021.7161358930082</v>
      </c>
      <c r="F246" s="39"/>
      <c r="G246" s="10">
        <v>1025</v>
      </c>
      <c r="H246" s="10"/>
      <c r="I246" s="10"/>
    </row>
    <row r="247" spans="1:9" x14ac:dyDescent="0.55000000000000004">
      <c r="A247" s="3" t="s">
        <v>9</v>
      </c>
      <c r="B247" s="3">
        <v>2040</v>
      </c>
      <c r="C247" s="12">
        <v>3536.1809788196524</v>
      </c>
      <c r="D247" s="39"/>
      <c r="E247" s="10">
        <v>1018.0765861783552</v>
      </c>
      <c r="F247" s="39"/>
      <c r="G247" s="10">
        <v>1025</v>
      </c>
      <c r="H247" s="10"/>
      <c r="I247" s="10"/>
    </row>
    <row r="248" spans="1:9" x14ac:dyDescent="0.55000000000000004">
      <c r="A248" s="3" t="s">
        <v>10</v>
      </c>
      <c r="B248" s="3">
        <v>2040</v>
      </c>
      <c r="C248" s="12">
        <v>3552.6536941253112</v>
      </c>
      <c r="D248" s="39"/>
      <c r="E248" s="10">
        <v>1014.8475312447119</v>
      </c>
      <c r="F248" s="39"/>
      <c r="G248" s="10">
        <v>1025</v>
      </c>
      <c r="H248" s="10"/>
      <c r="I248" s="10"/>
    </row>
    <row r="249" spans="1:9" x14ac:dyDescent="0.55000000000000004">
      <c r="A249" s="3" t="s">
        <v>11</v>
      </c>
      <c r="B249" s="3">
        <v>2040</v>
      </c>
      <c r="C249" s="12">
        <v>3568.7095118368161</v>
      </c>
      <c r="D249" s="39"/>
      <c r="E249" s="10">
        <v>1010.1598315917896</v>
      </c>
      <c r="F249" s="39"/>
      <c r="G249" s="10">
        <v>1025</v>
      </c>
      <c r="H249" s="10"/>
      <c r="I249" s="10"/>
    </row>
    <row r="250" spans="1:9" x14ac:dyDescent="0.55000000000000004">
      <c r="A250" s="3" t="s">
        <v>12</v>
      </c>
      <c r="B250" s="3">
        <v>2040</v>
      </c>
      <c r="C250" s="12">
        <v>3567.1862338614474</v>
      </c>
      <c r="D250" s="39"/>
      <c r="E250" s="10">
        <v>1008.2369508549507</v>
      </c>
      <c r="F250" s="39"/>
      <c r="G250" s="10">
        <v>1025</v>
      </c>
      <c r="H250" s="10"/>
      <c r="I250" s="10"/>
    </row>
    <row r="251" spans="1:9" x14ac:dyDescent="0.55000000000000004">
      <c r="A251" s="3" t="s">
        <v>13</v>
      </c>
      <c r="B251" s="3">
        <v>2040</v>
      </c>
      <c r="C251" s="12">
        <v>3561.5799289129413</v>
      </c>
      <c r="D251" s="39"/>
      <c r="E251" s="10">
        <v>1008.8657004373018</v>
      </c>
      <c r="F251" s="39"/>
      <c r="G251" s="10">
        <v>1025</v>
      </c>
      <c r="H251" s="10"/>
      <c r="I251" s="10"/>
    </row>
    <row r="252" spans="1:9" x14ac:dyDescent="0.55000000000000004">
      <c r="A252" s="3" t="s">
        <v>14</v>
      </c>
      <c r="B252" s="3">
        <v>2040</v>
      </c>
      <c r="C252" s="12">
        <v>3559.7903757745985</v>
      </c>
      <c r="D252" s="39"/>
      <c r="E252" s="10">
        <v>1009.4028217352438</v>
      </c>
      <c r="F252" s="39"/>
      <c r="G252" s="10">
        <v>1025</v>
      </c>
      <c r="H252" s="10"/>
      <c r="I252" s="10"/>
    </row>
    <row r="253" spans="1:9" x14ac:dyDescent="0.55000000000000004">
      <c r="A253" s="3" t="s">
        <v>15</v>
      </c>
      <c r="B253" s="3">
        <v>2040</v>
      </c>
      <c r="C253" s="12">
        <v>3559.6076758925842</v>
      </c>
      <c r="D253" s="39"/>
      <c r="E253" s="10">
        <v>1013.3986512710976</v>
      </c>
      <c r="F253" s="39"/>
      <c r="G253" s="10">
        <v>1025</v>
      </c>
      <c r="H253" s="10"/>
      <c r="I253" s="10"/>
    </row>
    <row r="254" spans="1:9" x14ac:dyDescent="0.55000000000000004">
      <c r="A254" s="3" t="s">
        <v>16</v>
      </c>
      <c r="B254" s="3">
        <v>2040</v>
      </c>
      <c r="C254" s="12">
        <v>3557.1713029871548</v>
      </c>
      <c r="D254" s="39"/>
      <c r="E254" s="10">
        <v>1015.5105399536516</v>
      </c>
      <c r="F254" s="39"/>
      <c r="G254" s="10">
        <v>1025</v>
      </c>
      <c r="H254" s="10"/>
      <c r="I254" s="10"/>
    </row>
    <row r="255" spans="1:9" x14ac:dyDescent="0.55000000000000004">
      <c r="A255" s="3" t="s">
        <v>17</v>
      </c>
      <c r="B255" s="3">
        <v>2040</v>
      </c>
      <c r="C255" s="12">
        <v>3553.4010945428372</v>
      </c>
      <c r="D255" s="39"/>
      <c r="E255" s="10">
        <v>1019.4768631870028</v>
      </c>
      <c r="F255" s="39"/>
      <c r="G255" s="10">
        <v>1025</v>
      </c>
      <c r="H255" s="10"/>
      <c r="I255" s="10"/>
    </row>
    <row r="256" spans="1:9" x14ac:dyDescent="0.55000000000000004">
      <c r="A256" s="3" t="s">
        <v>6</v>
      </c>
      <c r="B256" s="3">
        <v>2041</v>
      </c>
      <c r="C256" s="12">
        <v>3548.1263567463202</v>
      </c>
      <c r="D256" s="39"/>
      <c r="E256" s="10">
        <v>1023.0443209556864</v>
      </c>
      <c r="F256" s="39"/>
      <c r="G256" s="10">
        <v>1025</v>
      </c>
      <c r="H256" s="10"/>
      <c r="I256" s="10"/>
    </row>
    <row r="257" spans="1:9" x14ac:dyDescent="0.55000000000000004">
      <c r="A257" s="3" t="s">
        <v>7</v>
      </c>
      <c r="B257" s="3">
        <v>2041</v>
      </c>
      <c r="C257" s="12">
        <v>3545.0582171179603</v>
      </c>
      <c r="D257" s="39"/>
      <c r="E257" s="10">
        <v>1024.5857224980032</v>
      </c>
      <c r="F257" s="39"/>
      <c r="G257" s="10">
        <v>1025</v>
      </c>
      <c r="H257" s="10"/>
      <c r="I257" s="10"/>
    </row>
    <row r="258" spans="1:9" x14ac:dyDescent="0.55000000000000004">
      <c r="A258" s="3" t="s">
        <v>8</v>
      </c>
      <c r="B258" s="3">
        <v>2041</v>
      </c>
      <c r="C258" s="12">
        <v>3541.9154111500857</v>
      </c>
      <c r="D258" s="39"/>
      <c r="E258" s="10">
        <v>1022.7442377714834</v>
      </c>
      <c r="F258" s="39"/>
      <c r="G258" s="10">
        <v>1025</v>
      </c>
      <c r="H258" s="10"/>
      <c r="I258" s="10"/>
    </row>
    <row r="259" spans="1:9" x14ac:dyDescent="0.55000000000000004">
      <c r="A259" s="3" t="s">
        <v>9</v>
      </c>
      <c r="B259" s="3">
        <v>2041</v>
      </c>
      <c r="C259" s="12">
        <v>3540.3925418183039</v>
      </c>
      <c r="D259" s="39"/>
      <c r="E259" s="10">
        <v>1019.0290111128742</v>
      </c>
      <c r="F259" s="39"/>
      <c r="G259" s="10">
        <v>1025</v>
      </c>
      <c r="H259" s="10"/>
      <c r="I259" s="10"/>
    </row>
    <row r="260" spans="1:9" x14ac:dyDescent="0.55000000000000004">
      <c r="A260" s="3" t="s">
        <v>10</v>
      </c>
      <c r="B260" s="3">
        <v>2041</v>
      </c>
      <c r="C260" s="12">
        <v>3546.9191920206745</v>
      </c>
      <c r="D260" s="39"/>
      <c r="E260" s="10">
        <v>1016.3524557481616</v>
      </c>
      <c r="F260" s="39"/>
      <c r="G260" s="10">
        <v>1025</v>
      </c>
      <c r="H260" s="10"/>
      <c r="I260" s="10"/>
    </row>
    <row r="261" spans="1:9" x14ac:dyDescent="0.55000000000000004">
      <c r="A261" s="3" t="s">
        <v>11</v>
      </c>
      <c r="B261" s="3">
        <v>2041</v>
      </c>
      <c r="C261" s="12">
        <v>3566.020128899831</v>
      </c>
      <c r="D261" s="39"/>
      <c r="E261" s="10">
        <v>1012.4191926672534</v>
      </c>
      <c r="F261" s="39"/>
      <c r="G261" s="10">
        <v>1025</v>
      </c>
      <c r="H261" s="10"/>
      <c r="I261" s="10"/>
    </row>
    <row r="262" spans="1:9" x14ac:dyDescent="0.55000000000000004">
      <c r="A262" s="3" t="s">
        <v>12</v>
      </c>
      <c r="B262" s="3">
        <v>2041</v>
      </c>
      <c r="C262" s="12">
        <v>3566.1663764045152</v>
      </c>
      <c r="D262" s="39"/>
      <c r="E262" s="10">
        <v>1010.3402946405192</v>
      </c>
      <c r="F262" s="39"/>
      <c r="G262" s="10">
        <v>1025</v>
      </c>
      <c r="H262" s="10"/>
      <c r="I262" s="10"/>
    </row>
    <row r="263" spans="1:9" x14ac:dyDescent="0.55000000000000004">
      <c r="A263" s="3" t="s">
        <v>13</v>
      </c>
      <c r="B263" s="3">
        <v>2041</v>
      </c>
      <c r="C263" s="12">
        <v>3560.2746724066678</v>
      </c>
      <c r="D263" s="39"/>
      <c r="E263" s="10">
        <v>1010.3657888705732</v>
      </c>
      <c r="F263" s="39"/>
      <c r="G263" s="10">
        <v>1025</v>
      </c>
      <c r="H263" s="10"/>
      <c r="I263" s="10"/>
    </row>
    <row r="264" spans="1:9" x14ac:dyDescent="0.55000000000000004">
      <c r="A264" s="3" t="s">
        <v>14</v>
      </c>
      <c r="B264" s="3">
        <v>2041</v>
      </c>
      <c r="C264" s="12">
        <v>3557.3950342057296</v>
      </c>
      <c r="D264" s="39"/>
      <c r="E264" s="10">
        <v>1009.8436808380046</v>
      </c>
      <c r="F264" s="39"/>
      <c r="G264" s="10">
        <v>1025</v>
      </c>
      <c r="H264" s="10"/>
      <c r="I264" s="10"/>
    </row>
    <row r="265" spans="1:9" x14ac:dyDescent="0.55000000000000004">
      <c r="A265" s="3" t="s">
        <v>15</v>
      </c>
      <c r="B265" s="3">
        <v>2041</v>
      </c>
      <c r="C265" s="12">
        <v>3557.2150205772118</v>
      </c>
      <c r="D265" s="39"/>
      <c r="E265" s="10">
        <v>1014.8026174583594</v>
      </c>
      <c r="F265" s="39"/>
      <c r="G265" s="10">
        <v>1025</v>
      </c>
      <c r="H265" s="10"/>
      <c r="I265" s="10"/>
    </row>
    <row r="266" spans="1:9" x14ac:dyDescent="0.55000000000000004">
      <c r="A266" s="3" t="s">
        <v>16</v>
      </c>
      <c r="B266" s="3">
        <v>2041</v>
      </c>
      <c r="C266" s="12">
        <v>3555.8966753467012</v>
      </c>
      <c r="D266" s="39"/>
      <c r="E266" s="10">
        <v>1016.9151472614869</v>
      </c>
      <c r="F266" s="39"/>
      <c r="G266" s="10">
        <v>1025</v>
      </c>
      <c r="H266" s="10"/>
      <c r="I266" s="10"/>
    </row>
    <row r="267" spans="1:9" x14ac:dyDescent="0.55000000000000004">
      <c r="A267" s="3" t="s">
        <v>17</v>
      </c>
      <c r="B267" s="3">
        <v>2041</v>
      </c>
      <c r="C267" s="12">
        <v>3552.2349311213397</v>
      </c>
      <c r="D267" s="39"/>
      <c r="E267" s="10">
        <v>1020.525870074419</v>
      </c>
      <c r="F267" s="39"/>
      <c r="G267" s="10">
        <v>1025</v>
      </c>
      <c r="H267" s="10"/>
      <c r="I267" s="10"/>
    </row>
    <row r="268" spans="1:9" x14ac:dyDescent="0.55000000000000004">
      <c r="A268" s="3" t="s">
        <v>6</v>
      </c>
      <c r="B268" s="3">
        <v>2042</v>
      </c>
      <c r="C268" s="12">
        <v>3546.9920022901429</v>
      </c>
      <c r="D268" s="39"/>
      <c r="E268" s="10">
        <v>1023.9468663513107</v>
      </c>
      <c r="F268" s="39"/>
      <c r="G268" s="10">
        <v>1025</v>
      </c>
      <c r="H268" s="10"/>
      <c r="I268" s="10"/>
    </row>
    <row r="269" spans="1:9" x14ac:dyDescent="0.55000000000000004">
      <c r="A269" s="3" t="s">
        <v>7</v>
      </c>
      <c r="B269" s="3">
        <v>2042</v>
      </c>
      <c r="C269" s="12">
        <v>3543.0678779311097</v>
      </c>
      <c r="D269" s="39"/>
      <c r="E269" s="10">
        <v>1024.9663224100514</v>
      </c>
      <c r="F269" s="39"/>
      <c r="G269" s="10">
        <v>1025</v>
      </c>
      <c r="H269" s="10"/>
      <c r="I269" s="10"/>
    </row>
    <row r="270" spans="1:9" x14ac:dyDescent="0.55000000000000004">
      <c r="A270" s="3" t="s">
        <v>8</v>
      </c>
      <c r="B270" s="3">
        <v>2042</v>
      </c>
      <c r="C270" s="12">
        <v>3540.3458829179481</v>
      </c>
      <c r="D270" s="39"/>
      <c r="E270" s="10">
        <v>1023.5919544719567</v>
      </c>
      <c r="F270" s="39"/>
      <c r="G270" s="10">
        <v>1025</v>
      </c>
      <c r="H270" s="10"/>
      <c r="I270" s="10"/>
    </row>
    <row r="271" spans="1:9" x14ac:dyDescent="0.55000000000000004">
      <c r="A271" s="3" t="s">
        <v>9</v>
      </c>
      <c r="B271" s="3">
        <v>2042</v>
      </c>
      <c r="C271" s="12">
        <v>3540.0635567999143</v>
      </c>
      <c r="D271" s="39"/>
      <c r="E271" s="10">
        <v>1020.3034698458096</v>
      </c>
      <c r="F271" s="39"/>
      <c r="G271" s="10">
        <v>1025</v>
      </c>
      <c r="H271" s="10"/>
      <c r="I271" s="10"/>
    </row>
    <row r="272" spans="1:9" x14ac:dyDescent="0.55000000000000004">
      <c r="A272" s="3" t="s">
        <v>10</v>
      </c>
      <c r="B272" s="3">
        <v>2042</v>
      </c>
      <c r="C272" s="12">
        <v>3551.473845571606</v>
      </c>
      <c r="D272" s="39"/>
      <c r="E272" s="10">
        <v>1017.6997937381731</v>
      </c>
      <c r="F272" s="39"/>
      <c r="G272" s="10">
        <v>1025</v>
      </c>
      <c r="H272" s="10"/>
      <c r="I272" s="10"/>
    </row>
    <row r="273" spans="1:9" x14ac:dyDescent="0.55000000000000004">
      <c r="A273" s="3" t="s">
        <v>11</v>
      </c>
      <c r="B273" s="3">
        <v>2042</v>
      </c>
      <c r="C273" s="12">
        <v>3565.0878978823671</v>
      </c>
      <c r="D273" s="39"/>
      <c r="E273" s="10">
        <v>1013.9511142304996</v>
      </c>
      <c r="F273" s="39"/>
      <c r="G273" s="10">
        <v>1025</v>
      </c>
      <c r="H273" s="10"/>
      <c r="I273" s="10"/>
    </row>
    <row r="274" spans="1:9" x14ac:dyDescent="0.55000000000000004">
      <c r="A274" s="3" t="s">
        <v>12</v>
      </c>
      <c r="B274" s="3">
        <v>2042</v>
      </c>
      <c r="C274" s="12">
        <v>3561.6939804295962</v>
      </c>
      <c r="D274" s="39"/>
      <c r="E274" s="10">
        <v>1011.7990518009128</v>
      </c>
      <c r="F274" s="39"/>
      <c r="G274" s="10">
        <v>1025</v>
      </c>
      <c r="H274" s="10"/>
      <c r="I274" s="10"/>
    </row>
    <row r="275" spans="1:9" x14ac:dyDescent="0.55000000000000004">
      <c r="A275" s="3" t="s">
        <v>13</v>
      </c>
      <c r="B275" s="3">
        <v>2042</v>
      </c>
      <c r="C275" s="12">
        <v>3554.5750131062878</v>
      </c>
      <c r="D275" s="39"/>
      <c r="E275" s="10">
        <v>1011.8508997382568</v>
      </c>
      <c r="F275" s="39"/>
      <c r="G275" s="10">
        <v>1025</v>
      </c>
      <c r="H275" s="10"/>
      <c r="I275" s="10"/>
    </row>
    <row r="276" spans="1:9" x14ac:dyDescent="0.55000000000000004">
      <c r="A276" s="3" t="s">
        <v>14</v>
      </c>
      <c r="B276" s="3">
        <v>2042</v>
      </c>
      <c r="C276" s="12">
        <v>3550.529619394038</v>
      </c>
      <c r="D276" s="39"/>
      <c r="E276" s="10">
        <v>1011.3112718102203</v>
      </c>
      <c r="F276" s="39"/>
      <c r="G276" s="10">
        <v>1025</v>
      </c>
      <c r="H276" s="10"/>
      <c r="I276" s="10"/>
    </row>
    <row r="277" spans="1:9" x14ac:dyDescent="0.55000000000000004">
      <c r="A277" s="3" t="s">
        <v>15</v>
      </c>
      <c r="B277" s="3">
        <v>2042</v>
      </c>
      <c r="C277" s="12">
        <v>3547.0848158675103</v>
      </c>
      <c r="D277" s="39"/>
      <c r="E277" s="10">
        <v>1015.3869132685062</v>
      </c>
      <c r="F277" s="39"/>
      <c r="G277" s="10">
        <v>1025</v>
      </c>
      <c r="H277" s="10"/>
      <c r="I277" s="10"/>
    </row>
    <row r="278" spans="1:9" x14ac:dyDescent="0.55000000000000004">
      <c r="A278" s="3" t="s">
        <v>16</v>
      </c>
      <c r="B278" s="3">
        <v>2042</v>
      </c>
      <c r="C278" s="12">
        <v>3543.1031130876236</v>
      </c>
      <c r="D278" s="39"/>
      <c r="E278" s="10">
        <v>1017.8370878004082</v>
      </c>
      <c r="F278" s="39"/>
      <c r="G278" s="10">
        <v>1025</v>
      </c>
      <c r="H278" s="10"/>
      <c r="I278" s="10"/>
    </row>
    <row r="279" spans="1:9" x14ac:dyDescent="0.55000000000000004">
      <c r="A279" s="3" t="s">
        <v>17</v>
      </c>
      <c r="B279" s="3">
        <v>2042</v>
      </c>
      <c r="C279" s="12">
        <v>3538.1442372601696</v>
      </c>
      <c r="D279" s="39"/>
      <c r="E279" s="10">
        <v>1021.856406317415</v>
      </c>
      <c r="F279" s="39"/>
      <c r="G279" s="10">
        <v>1025</v>
      </c>
      <c r="H279" s="10"/>
      <c r="I279" s="10"/>
    </row>
    <row r="280" spans="1:9" x14ac:dyDescent="0.55000000000000004">
      <c r="A280" s="3" t="s">
        <v>6</v>
      </c>
      <c r="B280" s="3">
        <v>2043</v>
      </c>
      <c r="C280" s="12">
        <v>3533.478891639018</v>
      </c>
      <c r="D280" s="39"/>
      <c r="E280" s="10">
        <v>1026.080449634756</v>
      </c>
      <c r="F280" s="39"/>
      <c r="G280" s="10">
        <v>1025</v>
      </c>
      <c r="H280" s="10"/>
      <c r="I280" s="10"/>
    </row>
    <row r="281" spans="1:9" x14ac:dyDescent="0.55000000000000004">
      <c r="A281" s="3" t="s">
        <v>7</v>
      </c>
      <c r="B281" s="3">
        <v>2043</v>
      </c>
      <c r="C281" s="12">
        <v>3530.8122072054211</v>
      </c>
      <c r="D281" s="39"/>
      <c r="E281" s="10">
        <v>1028.7847524239501</v>
      </c>
      <c r="F281" s="39"/>
      <c r="G281" s="10">
        <v>1025</v>
      </c>
      <c r="H281" s="10"/>
      <c r="I281" s="10"/>
    </row>
    <row r="282" spans="1:9" x14ac:dyDescent="0.55000000000000004">
      <c r="A282" s="3" t="s">
        <v>8</v>
      </c>
      <c r="B282" s="3">
        <v>2043</v>
      </c>
      <c r="C282" s="12">
        <v>3529.4206996713292</v>
      </c>
      <c r="D282" s="39"/>
      <c r="E282" s="10">
        <v>1027.9196478775048</v>
      </c>
      <c r="F282" s="39"/>
      <c r="G282" s="10">
        <v>1025</v>
      </c>
      <c r="H282" s="10"/>
      <c r="I282" s="10"/>
    </row>
    <row r="283" spans="1:9" x14ac:dyDescent="0.55000000000000004">
      <c r="A283" s="3" t="s">
        <v>9</v>
      </c>
      <c r="B283" s="3">
        <v>2043</v>
      </c>
      <c r="C283" s="12">
        <v>3542.4072715761454</v>
      </c>
      <c r="D283" s="39"/>
      <c r="E283" s="10">
        <v>1024.8309926509889</v>
      </c>
      <c r="F283" s="39"/>
      <c r="G283" s="10">
        <v>1025</v>
      </c>
      <c r="H283" s="10"/>
      <c r="I283" s="10"/>
    </row>
    <row r="284" spans="1:9" x14ac:dyDescent="0.55000000000000004">
      <c r="A284" s="3" t="s">
        <v>10</v>
      </c>
      <c r="B284" s="3">
        <v>2043</v>
      </c>
      <c r="C284" s="12">
        <v>3563.7532800216873</v>
      </c>
      <c r="D284" s="39"/>
      <c r="E284" s="10">
        <v>1022.3530085447018</v>
      </c>
      <c r="F284" s="39"/>
      <c r="G284" s="10">
        <v>1025</v>
      </c>
      <c r="H284" s="10"/>
      <c r="I284" s="10"/>
    </row>
    <row r="285" spans="1:9" x14ac:dyDescent="0.55000000000000004">
      <c r="A285" s="3" t="s">
        <v>11</v>
      </c>
      <c r="B285" s="3">
        <v>2043</v>
      </c>
      <c r="C285" s="12">
        <v>3578.5005094307608</v>
      </c>
      <c r="D285" s="39"/>
      <c r="E285" s="10">
        <v>1017.9647736510331</v>
      </c>
      <c r="F285" s="39"/>
      <c r="G285" s="10">
        <v>1025</v>
      </c>
      <c r="H285" s="10"/>
      <c r="I285" s="10"/>
    </row>
    <row r="286" spans="1:9" x14ac:dyDescent="0.55000000000000004">
      <c r="A286" s="3" t="s">
        <v>12</v>
      </c>
      <c r="B286" s="3">
        <v>2043</v>
      </c>
      <c r="C286" s="12">
        <v>3576.6171087635698</v>
      </c>
      <c r="D286" s="39"/>
      <c r="E286" s="10">
        <v>1015.9238520673888</v>
      </c>
      <c r="F286" s="39"/>
      <c r="G286" s="10">
        <v>1025</v>
      </c>
      <c r="H286" s="10"/>
      <c r="I286" s="10"/>
    </row>
    <row r="287" spans="1:9" x14ac:dyDescent="0.55000000000000004">
      <c r="A287" s="3" t="s">
        <v>13</v>
      </c>
      <c r="B287" s="3">
        <v>2043</v>
      </c>
      <c r="C287" s="12">
        <v>3571.8886138762182</v>
      </c>
      <c r="D287" s="39"/>
      <c r="E287" s="10">
        <v>1015.232151983313</v>
      </c>
      <c r="F287" s="39"/>
      <c r="G287" s="10">
        <v>1025</v>
      </c>
      <c r="H287" s="10"/>
      <c r="I287" s="10"/>
    </row>
    <row r="288" spans="1:9" x14ac:dyDescent="0.55000000000000004">
      <c r="A288" s="3" t="s">
        <v>14</v>
      </c>
      <c r="B288" s="3">
        <v>2043</v>
      </c>
      <c r="C288" s="12">
        <v>3568.0944890647979</v>
      </c>
      <c r="D288" s="39"/>
      <c r="E288" s="10">
        <v>1014.7907144061209</v>
      </c>
      <c r="F288" s="39"/>
      <c r="G288" s="10">
        <v>1025</v>
      </c>
      <c r="H288" s="10"/>
      <c r="I288" s="10"/>
    </row>
    <row r="289" spans="1:9" x14ac:dyDescent="0.55000000000000004">
      <c r="A289" s="3" t="s">
        <v>15</v>
      </c>
      <c r="B289" s="3">
        <v>2043</v>
      </c>
      <c r="C289" s="12">
        <v>3565.0458400734524</v>
      </c>
      <c r="D289" s="39"/>
      <c r="E289" s="10">
        <v>1018.1314086890438</v>
      </c>
      <c r="F289" s="39"/>
      <c r="G289" s="10">
        <v>1025</v>
      </c>
      <c r="H289" s="10"/>
      <c r="I289" s="10"/>
    </row>
    <row r="290" spans="1:9" x14ac:dyDescent="0.55000000000000004">
      <c r="A290" s="3" t="s">
        <v>16</v>
      </c>
      <c r="B290" s="3">
        <v>2043</v>
      </c>
      <c r="C290" s="12">
        <v>3562.1929709974584</v>
      </c>
      <c r="D290" s="39"/>
      <c r="E290" s="10">
        <v>1020.3480461055245</v>
      </c>
      <c r="F290" s="39"/>
      <c r="G290" s="10">
        <v>1025</v>
      </c>
      <c r="H290" s="10"/>
      <c r="I290" s="10"/>
    </row>
    <row r="291" spans="1:9" x14ac:dyDescent="0.55000000000000004">
      <c r="A291" s="3" t="s">
        <v>17</v>
      </c>
      <c r="B291" s="3">
        <v>2043</v>
      </c>
      <c r="C291" s="12">
        <v>3557.9662823851718</v>
      </c>
      <c r="D291" s="39"/>
      <c r="E291" s="10">
        <v>1023.7186785104672</v>
      </c>
      <c r="F291" s="39"/>
      <c r="G291" s="10">
        <v>1025</v>
      </c>
      <c r="H291" s="10"/>
      <c r="I291" s="10"/>
    </row>
    <row r="292" spans="1:9" x14ac:dyDescent="0.55000000000000004">
      <c r="A292" s="3" t="s">
        <v>6</v>
      </c>
      <c r="B292" s="3">
        <v>2044</v>
      </c>
      <c r="C292" s="12">
        <v>3552.1241988456268</v>
      </c>
      <c r="D292" s="39"/>
      <c r="E292" s="10">
        <v>1027.4353595483108</v>
      </c>
      <c r="F292" s="39"/>
      <c r="G292" s="10">
        <v>1025</v>
      </c>
      <c r="H292" s="10"/>
      <c r="I292" s="10"/>
    </row>
    <row r="293" spans="1:9" x14ac:dyDescent="0.55000000000000004">
      <c r="A293" s="3" t="s">
        <v>7</v>
      </c>
      <c r="B293" s="3">
        <v>2044</v>
      </c>
      <c r="C293" s="12">
        <v>3547.2964526535516</v>
      </c>
      <c r="D293" s="39"/>
      <c r="E293" s="10">
        <v>1028.4635327888602</v>
      </c>
      <c r="F293" s="39"/>
      <c r="G293" s="10">
        <v>1025</v>
      </c>
      <c r="H293" s="10"/>
      <c r="I293" s="10"/>
    </row>
    <row r="294" spans="1:9" x14ac:dyDescent="0.55000000000000004">
      <c r="A294" s="3" t="s">
        <v>8</v>
      </c>
      <c r="B294" s="3">
        <v>2044</v>
      </c>
      <c r="C294" s="12">
        <v>3542.3415723104822</v>
      </c>
      <c r="D294" s="39"/>
      <c r="E294" s="10">
        <v>1026.9819569445617</v>
      </c>
      <c r="F294" s="39"/>
      <c r="G294" s="10">
        <v>1025</v>
      </c>
      <c r="H294" s="10"/>
      <c r="I294" s="10"/>
    </row>
    <row r="295" spans="1:9" x14ac:dyDescent="0.55000000000000004">
      <c r="A295" s="3" t="s">
        <v>9</v>
      </c>
      <c r="B295" s="3">
        <v>2044</v>
      </c>
      <c r="C295" s="12">
        <v>3539.7340743619638</v>
      </c>
      <c r="D295" s="39"/>
      <c r="E295" s="10">
        <v>1022.3987758811398</v>
      </c>
      <c r="F295" s="39"/>
      <c r="G295" s="10">
        <v>1025</v>
      </c>
      <c r="H295" s="10"/>
      <c r="I295" s="10"/>
    </row>
    <row r="296" spans="1:9" x14ac:dyDescent="0.55000000000000004">
      <c r="A296" s="3" t="s">
        <v>10</v>
      </c>
      <c r="B296" s="3">
        <v>2044</v>
      </c>
      <c r="C296" s="12">
        <v>3549.716764068778</v>
      </c>
      <c r="D296" s="39"/>
      <c r="E296" s="10">
        <v>1019.1353878792294</v>
      </c>
      <c r="F296" s="39"/>
      <c r="G296" s="10">
        <v>1025</v>
      </c>
      <c r="H296" s="10"/>
      <c r="I296" s="10"/>
    </row>
    <row r="297" spans="1:9" x14ac:dyDescent="0.55000000000000004">
      <c r="A297" s="3" t="s">
        <v>11</v>
      </c>
      <c r="B297" s="3">
        <v>2044</v>
      </c>
      <c r="C297" s="12">
        <v>3548.8120004513617</v>
      </c>
      <c r="D297" s="39"/>
      <c r="E297" s="10">
        <v>1014.5061131262505</v>
      </c>
      <c r="F297" s="39"/>
      <c r="G297" s="10">
        <v>1025</v>
      </c>
      <c r="H297" s="10"/>
      <c r="I297" s="10"/>
    </row>
    <row r="298" spans="1:9" x14ac:dyDescent="0.55000000000000004">
      <c r="A298" s="3" t="s">
        <v>12</v>
      </c>
      <c r="B298" s="3">
        <v>2044</v>
      </c>
      <c r="C298" s="12">
        <v>3543.4347386157483</v>
      </c>
      <c r="D298" s="39"/>
      <c r="E298" s="10">
        <v>1012.8727577554866</v>
      </c>
      <c r="F298" s="39"/>
      <c r="G298" s="10">
        <v>1025</v>
      </c>
      <c r="H298" s="10"/>
      <c r="I298" s="10"/>
    </row>
    <row r="299" spans="1:9" x14ac:dyDescent="0.55000000000000004">
      <c r="A299" s="3" t="s">
        <v>13</v>
      </c>
      <c r="B299" s="3">
        <v>2044</v>
      </c>
      <c r="C299" s="12">
        <v>3535.3714212855666</v>
      </c>
      <c r="D299" s="39"/>
      <c r="E299" s="10">
        <v>1012.2891519971313</v>
      </c>
      <c r="F299" s="39"/>
      <c r="G299" s="10">
        <v>1025</v>
      </c>
      <c r="H299" s="10"/>
      <c r="I299" s="10"/>
    </row>
    <row r="300" spans="1:9" x14ac:dyDescent="0.55000000000000004">
      <c r="A300" s="3" t="s">
        <v>14</v>
      </c>
      <c r="B300" s="3">
        <v>2044</v>
      </c>
      <c r="C300" s="12">
        <v>3530.0360914012349</v>
      </c>
      <c r="D300" s="39"/>
      <c r="E300" s="10">
        <v>1011.630662855941</v>
      </c>
      <c r="F300" s="39"/>
      <c r="G300" s="10">
        <v>1025</v>
      </c>
      <c r="H300" s="10"/>
      <c r="I300" s="10"/>
    </row>
    <row r="301" spans="1:9" x14ac:dyDescent="0.55000000000000004">
      <c r="A301" s="3" t="s">
        <v>15</v>
      </c>
      <c r="B301" s="3">
        <v>2044</v>
      </c>
      <c r="C301" s="12">
        <v>3527.25712767699</v>
      </c>
      <c r="D301" s="39"/>
      <c r="E301" s="10">
        <v>1015.8711775120952</v>
      </c>
      <c r="F301" s="39"/>
      <c r="G301" s="10">
        <v>1025</v>
      </c>
      <c r="H301" s="10"/>
      <c r="I301" s="10"/>
    </row>
    <row r="302" spans="1:9" x14ac:dyDescent="0.55000000000000004">
      <c r="A302" s="3" t="s">
        <v>16</v>
      </c>
      <c r="B302" s="3">
        <v>2044</v>
      </c>
      <c r="C302" s="12">
        <v>3522.9006017064012</v>
      </c>
      <c r="D302" s="39"/>
      <c r="E302" s="10">
        <v>1017.9678022720674</v>
      </c>
      <c r="F302" s="39"/>
      <c r="G302" s="10">
        <v>1025</v>
      </c>
      <c r="H302" s="10"/>
      <c r="I302" s="10"/>
    </row>
    <row r="303" spans="1:9" x14ac:dyDescent="0.55000000000000004">
      <c r="A303" s="3" t="s">
        <v>17</v>
      </c>
      <c r="B303" s="3">
        <v>2044</v>
      </c>
      <c r="C303" s="12">
        <v>3515.6632625452044</v>
      </c>
      <c r="D303" s="39"/>
      <c r="E303" s="10">
        <v>1021.6669503952977</v>
      </c>
      <c r="F303" s="39"/>
      <c r="G303" s="10">
        <v>1025</v>
      </c>
      <c r="H303" s="10"/>
      <c r="I303" s="10"/>
    </row>
    <row r="304" spans="1:9" x14ac:dyDescent="0.55000000000000004">
      <c r="A304" s="3" t="s">
        <v>6</v>
      </c>
      <c r="B304" s="3">
        <v>2045</v>
      </c>
      <c r="C304" s="12">
        <v>3507.7562136688343</v>
      </c>
      <c r="D304" s="39"/>
      <c r="E304" s="10">
        <v>1023.6594121211444</v>
      </c>
      <c r="F304" s="39"/>
      <c r="G304" s="10">
        <v>1025</v>
      </c>
      <c r="H304" s="10"/>
      <c r="I304" s="10"/>
    </row>
    <row r="305" spans="1:9" x14ac:dyDescent="0.55000000000000004">
      <c r="A305" s="3" t="s">
        <v>7</v>
      </c>
      <c r="B305" s="3">
        <v>2045</v>
      </c>
      <c r="C305" s="12">
        <v>3499.0463364933312</v>
      </c>
      <c r="D305" s="39"/>
      <c r="E305" s="10">
        <v>1027.6703644993863</v>
      </c>
      <c r="F305" s="39"/>
      <c r="G305" s="10">
        <v>1025</v>
      </c>
      <c r="H305" s="10"/>
      <c r="I305" s="10"/>
    </row>
    <row r="306" spans="1:9" x14ac:dyDescent="0.55000000000000004">
      <c r="A306" s="3" t="s">
        <v>8</v>
      </c>
      <c r="B306" s="3">
        <v>2045</v>
      </c>
      <c r="C306" s="12">
        <v>3494.6429051676287</v>
      </c>
      <c r="D306" s="39"/>
      <c r="E306" s="10">
        <v>1031.7388302299878</v>
      </c>
      <c r="F306" s="39"/>
      <c r="G306" s="10">
        <v>1025</v>
      </c>
      <c r="H306" s="10"/>
      <c r="I306" s="10"/>
    </row>
    <row r="307" spans="1:9" x14ac:dyDescent="0.55000000000000004">
      <c r="A307" s="3" t="s">
        <v>9</v>
      </c>
      <c r="B307" s="3">
        <v>2045</v>
      </c>
      <c r="C307" s="12">
        <v>3492.9177593780255</v>
      </c>
      <c r="D307" s="39"/>
      <c r="E307" s="10">
        <v>1031.3544756061829</v>
      </c>
      <c r="F307" s="39"/>
      <c r="G307" s="10">
        <v>1025</v>
      </c>
      <c r="H307" s="10"/>
      <c r="I307" s="10"/>
    </row>
    <row r="308" spans="1:9" x14ac:dyDescent="0.55000000000000004">
      <c r="A308" s="3" t="s">
        <v>10</v>
      </c>
      <c r="B308" s="3">
        <v>2045</v>
      </c>
      <c r="C308" s="12">
        <v>3513.1208774685965</v>
      </c>
      <c r="D308" s="39"/>
      <c r="E308" s="10">
        <v>1027.035065084903</v>
      </c>
      <c r="F308" s="39"/>
      <c r="G308" s="10">
        <v>1025</v>
      </c>
      <c r="H308" s="10"/>
      <c r="I308" s="10"/>
    </row>
    <row r="309" spans="1:9" x14ac:dyDescent="0.55000000000000004">
      <c r="A309" s="3" t="s">
        <v>11</v>
      </c>
      <c r="B309" s="3">
        <v>2045</v>
      </c>
      <c r="C309" s="12">
        <v>3543.9513388152377</v>
      </c>
      <c r="D309" s="39"/>
      <c r="E309" s="10">
        <v>1022.0298417708191</v>
      </c>
      <c r="F309" s="39"/>
      <c r="G309" s="10">
        <v>1025</v>
      </c>
      <c r="H309" s="10"/>
      <c r="I309" s="10"/>
    </row>
    <row r="310" spans="1:9" x14ac:dyDescent="0.55000000000000004">
      <c r="A310" s="3" t="s">
        <v>12</v>
      </c>
      <c r="B310" s="3">
        <v>2045</v>
      </c>
      <c r="C310" s="12">
        <v>3558.4511587122024</v>
      </c>
      <c r="D310" s="39"/>
      <c r="E310" s="10">
        <v>1019.6017498998734</v>
      </c>
      <c r="F310" s="39"/>
      <c r="G310" s="10">
        <v>1025</v>
      </c>
      <c r="H310" s="10"/>
      <c r="I310" s="10"/>
    </row>
    <row r="311" spans="1:9" x14ac:dyDescent="0.55000000000000004">
      <c r="A311" s="3" t="s">
        <v>13</v>
      </c>
      <c r="B311" s="3">
        <v>2045</v>
      </c>
      <c r="C311" s="12">
        <v>3552.3854425891868</v>
      </c>
      <c r="D311" s="39"/>
      <c r="E311" s="10">
        <v>1029.3778956020726</v>
      </c>
      <c r="F311" s="39"/>
      <c r="G311" s="10">
        <v>1025</v>
      </c>
      <c r="H311" s="10"/>
      <c r="I311" s="10"/>
    </row>
    <row r="312" spans="1:9" x14ac:dyDescent="0.55000000000000004">
      <c r="A312" s="3" t="s">
        <v>14</v>
      </c>
      <c r="B312" s="3">
        <v>2045</v>
      </c>
      <c r="C312" s="12">
        <v>3554.4675952611401</v>
      </c>
      <c r="D312" s="39"/>
      <c r="E312" s="10">
        <v>1036.089424255423</v>
      </c>
      <c r="F312" s="39"/>
      <c r="G312" s="10">
        <v>1025</v>
      </c>
      <c r="H312" s="10"/>
      <c r="I312" s="10"/>
    </row>
    <row r="313" spans="1:9" x14ac:dyDescent="0.55000000000000004">
      <c r="A313" s="3" t="s">
        <v>15</v>
      </c>
      <c r="B313" s="3">
        <v>2045</v>
      </c>
      <c r="C313" s="12">
        <v>3557.6772264307374</v>
      </c>
      <c r="D313" s="39"/>
      <c r="E313" s="10">
        <v>1036.0264309715189</v>
      </c>
      <c r="F313" s="39"/>
      <c r="G313" s="10">
        <v>1025</v>
      </c>
      <c r="H313" s="10"/>
      <c r="I313" s="10"/>
    </row>
    <row r="314" spans="1:9" x14ac:dyDescent="0.55000000000000004">
      <c r="A314" s="3" t="s">
        <v>16</v>
      </c>
      <c r="B314" s="3">
        <v>2045</v>
      </c>
      <c r="C314" s="12">
        <v>3557.6388196131966</v>
      </c>
      <c r="D314" s="39"/>
      <c r="E314" s="10">
        <v>1035.4613197823987</v>
      </c>
      <c r="F314" s="39"/>
      <c r="G314" s="10">
        <v>1025</v>
      </c>
      <c r="H314" s="10"/>
      <c r="I314" s="10"/>
    </row>
    <row r="315" spans="1:9" x14ac:dyDescent="0.55000000000000004">
      <c r="A315" s="3" t="s">
        <v>17</v>
      </c>
      <c r="B315" s="3">
        <v>2045</v>
      </c>
      <c r="C315" s="12">
        <v>3554.6282164813101</v>
      </c>
      <c r="D315" s="39"/>
      <c r="E315" s="10">
        <v>1037.1735470056353</v>
      </c>
      <c r="F315" s="39"/>
      <c r="G315" s="10">
        <v>1025</v>
      </c>
      <c r="H315" s="10"/>
      <c r="I315" s="10"/>
    </row>
    <row r="316" spans="1:9" x14ac:dyDescent="0.55000000000000004">
      <c r="A316" s="3" t="s">
        <v>6</v>
      </c>
      <c r="B316" s="3">
        <v>2046</v>
      </c>
      <c r="C316" s="12">
        <v>3550.204970284678</v>
      </c>
      <c r="D316" s="39"/>
      <c r="E316" s="10">
        <v>1039.6050758817908</v>
      </c>
      <c r="F316" s="39"/>
      <c r="G316" s="10">
        <v>1025</v>
      </c>
      <c r="H316" s="10"/>
      <c r="I316" s="10"/>
    </row>
    <row r="317" spans="1:9" x14ac:dyDescent="0.55000000000000004">
      <c r="A317" s="3" t="s">
        <v>7</v>
      </c>
      <c r="B317" s="3">
        <v>2046</v>
      </c>
      <c r="C317" s="12">
        <v>3546.9212508015976</v>
      </c>
      <c r="D317" s="39"/>
      <c r="E317" s="10">
        <v>1039.7700462276018</v>
      </c>
      <c r="F317" s="39"/>
      <c r="G317" s="10">
        <v>1025</v>
      </c>
      <c r="H317" s="10"/>
      <c r="I317" s="10"/>
    </row>
    <row r="318" spans="1:9" x14ac:dyDescent="0.55000000000000004">
      <c r="A318" s="3" t="s">
        <v>8</v>
      </c>
      <c r="B318" s="3">
        <v>2046</v>
      </c>
      <c r="C318" s="12">
        <v>3545.3439705810324</v>
      </c>
      <c r="D318" s="39"/>
      <c r="E318" s="10">
        <v>1042.1023838667111</v>
      </c>
      <c r="F318" s="39"/>
      <c r="G318" s="10">
        <v>1025</v>
      </c>
      <c r="H318" s="10"/>
      <c r="I318" s="10"/>
    </row>
    <row r="319" spans="1:9" x14ac:dyDescent="0.55000000000000004">
      <c r="A319" s="3" t="s">
        <v>9</v>
      </c>
      <c r="B319" s="3">
        <v>2046</v>
      </c>
      <c r="C319" s="12">
        <v>3550.8303334488255</v>
      </c>
      <c r="D319" s="39"/>
      <c r="E319" s="10">
        <v>1041.1485451030449</v>
      </c>
      <c r="F319" s="39"/>
      <c r="G319" s="10">
        <v>1025</v>
      </c>
      <c r="H319" s="10"/>
      <c r="I319" s="10"/>
    </row>
    <row r="320" spans="1:9" x14ac:dyDescent="0.55000000000000004">
      <c r="A320" s="3" t="s">
        <v>10</v>
      </c>
      <c r="B320" s="3">
        <v>2046</v>
      </c>
      <c r="C320" s="12">
        <v>3566.5109805958082</v>
      </c>
      <c r="D320" s="39"/>
      <c r="E320" s="10">
        <v>1037.7843838967567</v>
      </c>
      <c r="F320" s="39"/>
      <c r="G320" s="10">
        <v>1025</v>
      </c>
      <c r="H320" s="10"/>
      <c r="I320" s="10"/>
    </row>
    <row r="321" spans="1:9" x14ac:dyDescent="0.55000000000000004">
      <c r="A321" s="3" t="s">
        <v>11</v>
      </c>
      <c r="B321" s="3">
        <v>2046</v>
      </c>
      <c r="C321" s="12">
        <v>3595.0421174069602</v>
      </c>
      <c r="D321" s="39"/>
      <c r="E321" s="10">
        <v>1034.3615839995591</v>
      </c>
      <c r="F321" s="39"/>
      <c r="G321" s="10">
        <v>1025</v>
      </c>
      <c r="H321" s="10"/>
      <c r="I321" s="10"/>
    </row>
    <row r="322" spans="1:9" x14ac:dyDescent="0.55000000000000004">
      <c r="A322" s="3" t="s">
        <v>12</v>
      </c>
      <c r="B322" s="3">
        <v>2046</v>
      </c>
      <c r="C322" s="12">
        <v>3618.14415934504</v>
      </c>
      <c r="D322" s="39"/>
      <c r="E322" s="10">
        <v>1034.2004521977594</v>
      </c>
      <c r="F322" s="39"/>
      <c r="G322" s="10">
        <v>1025</v>
      </c>
      <c r="H322" s="10"/>
      <c r="I322" s="10"/>
    </row>
    <row r="323" spans="1:9" x14ac:dyDescent="0.55000000000000004">
      <c r="A323" s="3" t="s">
        <v>13</v>
      </c>
      <c r="B323" s="3">
        <v>2046</v>
      </c>
      <c r="C323" s="12">
        <v>3621.6960259038151</v>
      </c>
      <c r="D323" s="39"/>
      <c r="E323" s="10">
        <v>1033.9674259445212</v>
      </c>
      <c r="F323" s="39"/>
      <c r="G323" s="10">
        <v>1025</v>
      </c>
      <c r="H323" s="10"/>
      <c r="I323" s="10"/>
    </row>
    <row r="324" spans="1:9" x14ac:dyDescent="0.55000000000000004">
      <c r="A324" s="3" t="s">
        <v>14</v>
      </c>
      <c r="B324" s="3">
        <v>2046</v>
      </c>
      <c r="C324" s="12">
        <v>3623.0697826292908</v>
      </c>
      <c r="D324" s="39"/>
      <c r="E324" s="10">
        <v>1032.1735332387425</v>
      </c>
      <c r="F324" s="39"/>
      <c r="G324" s="10">
        <v>1025</v>
      </c>
      <c r="H324" s="10"/>
      <c r="I324" s="10"/>
    </row>
    <row r="325" spans="1:9" x14ac:dyDescent="0.55000000000000004">
      <c r="A325" s="3" t="s">
        <v>15</v>
      </c>
      <c r="B325" s="3">
        <v>2046</v>
      </c>
      <c r="C325" s="12">
        <v>3622.5651043641947</v>
      </c>
      <c r="D325" s="39"/>
      <c r="E325" s="10">
        <v>1035.8924573005272</v>
      </c>
      <c r="F325" s="39"/>
      <c r="G325" s="10">
        <v>1025</v>
      </c>
      <c r="H325" s="10"/>
      <c r="I325" s="10"/>
    </row>
    <row r="326" spans="1:9" x14ac:dyDescent="0.55000000000000004">
      <c r="A326" s="3" t="s">
        <v>16</v>
      </c>
      <c r="B326" s="3">
        <v>2046</v>
      </c>
      <c r="C326" s="12">
        <v>3620.7599060032617</v>
      </c>
      <c r="D326" s="39"/>
      <c r="E326" s="10">
        <v>1037.7274758547296</v>
      </c>
      <c r="F326" s="39"/>
      <c r="G326" s="10">
        <v>1025</v>
      </c>
      <c r="H326" s="10"/>
      <c r="I326" s="10"/>
    </row>
    <row r="327" spans="1:9" x14ac:dyDescent="0.55000000000000004">
      <c r="A327" s="3" t="s">
        <v>17</v>
      </c>
      <c r="B327" s="3">
        <v>2046</v>
      </c>
      <c r="C327" s="12">
        <v>3617.1056526361872</v>
      </c>
      <c r="D327" s="39"/>
      <c r="E327" s="10">
        <v>1040.6345187641239</v>
      </c>
      <c r="F327" s="39"/>
      <c r="G327" s="10">
        <v>1025</v>
      </c>
      <c r="H327" s="10"/>
      <c r="I327" s="10"/>
    </row>
    <row r="328" spans="1:9" x14ac:dyDescent="0.55000000000000004">
      <c r="A328" s="3" t="s">
        <v>6</v>
      </c>
      <c r="B328" s="3">
        <v>2047</v>
      </c>
      <c r="C328" s="12">
        <v>3612.0388336079759</v>
      </c>
      <c r="D328" s="39"/>
      <c r="E328" s="10">
        <v>1043.805275288064</v>
      </c>
      <c r="F328" s="39"/>
      <c r="G328" s="10">
        <v>1025</v>
      </c>
      <c r="H328" s="10"/>
      <c r="I328" s="10"/>
    </row>
    <row r="329" spans="1:9" x14ac:dyDescent="0.55000000000000004">
      <c r="A329" s="3" t="s">
        <v>7</v>
      </c>
      <c r="B329" s="3">
        <v>2047</v>
      </c>
      <c r="C329" s="12">
        <v>3608.3560514616661</v>
      </c>
      <c r="D329" s="39"/>
      <c r="E329" s="10">
        <v>1045.9212429124</v>
      </c>
      <c r="F329" s="39"/>
      <c r="G329" s="10">
        <v>1025</v>
      </c>
      <c r="H329" s="10"/>
      <c r="I329" s="10"/>
    </row>
    <row r="330" spans="1:9" x14ac:dyDescent="0.55000000000000004">
      <c r="A330" s="3" t="s">
        <v>8</v>
      </c>
      <c r="B330" s="3">
        <v>2047</v>
      </c>
      <c r="C330" s="12">
        <v>3604.9045731291935</v>
      </c>
      <c r="D330" s="39"/>
      <c r="E330" s="10">
        <v>1047.9385019907211</v>
      </c>
      <c r="F330" s="39"/>
      <c r="G330" s="10">
        <v>1025</v>
      </c>
      <c r="H330" s="10"/>
      <c r="I330" s="10"/>
    </row>
    <row r="331" spans="1:9" x14ac:dyDescent="0.55000000000000004">
      <c r="A331" s="3" t="s">
        <v>9</v>
      </c>
      <c r="B331" s="3">
        <v>2047</v>
      </c>
      <c r="C331" s="12">
        <v>3602.4121440869703</v>
      </c>
      <c r="D331" s="39"/>
      <c r="E331" s="10">
        <v>1045.4737411261951</v>
      </c>
      <c r="F331" s="39"/>
      <c r="G331" s="10">
        <v>1025</v>
      </c>
      <c r="H331" s="10"/>
      <c r="I331" s="10"/>
    </row>
    <row r="332" spans="1:9" x14ac:dyDescent="0.55000000000000004">
      <c r="A332" s="3" t="s">
        <v>10</v>
      </c>
      <c r="B332" s="3">
        <v>2047</v>
      </c>
      <c r="C332" s="12">
        <v>3602.5312283852177</v>
      </c>
      <c r="D332" s="39"/>
      <c r="E332" s="10">
        <v>1043.1558574270969</v>
      </c>
      <c r="F332" s="39"/>
      <c r="G332" s="10">
        <v>1025</v>
      </c>
      <c r="H332" s="10"/>
      <c r="I332" s="10"/>
    </row>
    <row r="333" spans="1:9" x14ac:dyDescent="0.55000000000000004">
      <c r="A333" s="3" t="s">
        <v>11</v>
      </c>
      <c r="B333" s="3">
        <v>2047</v>
      </c>
      <c r="C333" s="12">
        <v>3605.5920982260477</v>
      </c>
      <c r="D333" s="39"/>
      <c r="E333" s="10">
        <v>1042.6753595787015</v>
      </c>
      <c r="F333" s="39"/>
      <c r="G333" s="10">
        <v>1025</v>
      </c>
      <c r="H333" s="10"/>
      <c r="I333" s="10"/>
    </row>
    <row r="334" spans="1:9" x14ac:dyDescent="0.55000000000000004">
      <c r="A334" s="3" t="s">
        <v>12</v>
      </c>
      <c r="B334" s="3">
        <v>2047</v>
      </c>
      <c r="C334" s="12">
        <v>3603.9975090036842</v>
      </c>
      <c r="D334" s="39"/>
      <c r="E334" s="10">
        <v>1044.9729275470695</v>
      </c>
      <c r="F334" s="39"/>
      <c r="G334" s="10">
        <v>1025</v>
      </c>
      <c r="H334" s="10"/>
      <c r="I334" s="10"/>
    </row>
    <row r="335" spans="1:9" x14ac:dyDescent="0.55000000000000004">
      <c r="A335" s="3" t="s">
        <v>13</v>
      </c>
      <c r="B335" s="3">
        <v>2047</v>
      </c>
      <c r="C335" s="12">
        <v>3598.474369936177</v>
      </c>
      <c r="D335" s="39"/>
      <c r="E335" s="10">
        <v>1047.7501787398019</v>
      </c>
      <c r="F335" s="39"/>
      <c r="G335" s="10">
        <v>1025</v>
      </c>
      <c r="H335" s="10"/>
      <c r="I335" s="10"/>
    </row>
    <row r="336" spans="1:9" x14ac:dyDescent="0.55000000000000004">
      <c r="A336" s="3" t="s">
        <v>14</v>
      </c>
      <c r="B336" s="3">
        <v>2047</v>
      </c>
      <c r="C336" s="12">
        <v>3595.011026687921</v>
      </c>
      <c r="D336" s="39"/>
      <c r="E336" s="10">
        <v>1049.6792576714029</v>
      </c>
      <c r="F336" s="39"/>
      <c r="G336" s="10">
        <v>1025</v>
      </c>
      <c r="H336" s="10"/>
      <c r="I336" s="10"/>
    </row>
    <row r="337" spans="1:9" x14ac:dyDescent="0.55000000000000004">
      <c r="A337" s="3" t="s">
        <v>15</v>
      </c>
      <c r="B337" s="3">
        <v>2047</v>
      </c>
      <c r="C337" s="12">
        <v>3591.7676362134521</v>
      </c>
      <c r="D337" s="39"/>
      <c r="E337" s="10">
        <v>1052.7825264949636</v>
      </c>
      <c r="F337" s="39"/>
      <c r="G337" s="10">
        <v>1025</v>
      </c>
      <c r="H337" s="10"/>
      <c r="I337" s="10"/>
    </row>
    <row r="338" spans="1:9" x14ac:dyDescent="0.55000000000000004">
      <c r="A338" s="3" t="s">
        <v>16</v>
      </c>
      <c r="B338" s="3">
        <v>2047</v>
      </c>
      <c r="C338" s="12">
        <v>3588.8534488350956</v>
      </c>
      <c r="D338" s="39"/>
      <c r="E338" s="10">
        <v>1054.4254463441987</v>
      </c>
      <c r="F338" s="39"/>
      <c r="G338" s="10">
        <v>1025</v>
      </c>
      <c r="H338" s="10"/>
      <c r="I338" s="10"/>
    </row>
    <row r="339" spans="1:9" x14ac:dyDescent="0.55000000000000004">
      <c r="A339" s="3" t="s">
        <v>17</v>
      </c>
      <c r="B339" s="3">
        <v>2047</v>
      </c>
      <c r="C339" s="12">
        <v>3584.391383412225</v>
      </c>
      <c r="D339" s="39"/>
      <c r="E339" s="10">
        <v>1056.9117819591095</v>
      </c>
      <c r="F339" s="39"/>
      <c r="G339" s="10">
        <v>1025</v>
      </c>
      <c r="H339" s="10"/>
      <c r="I339" s="10"/>
    </row>
    <row r="340" spans="1:9" x14ac:dyDescent="0.55000000000000004">
      <c r="A340" s="3" t="s">
        <v>6</v>
      </c>
      <c r="B340" s="3">
        <v>2048</v>
      </c>
      <c r="C340" s="12">
        <v>3579.0042505122046</v>
      </c>
      <c r="D340" s="39"/>
      <c r="E340" s="10">
        <v>1061.6739365411906</v>
      </c>
      <c r="F340" s="39"/>
      <c r="G340" s="10">
        <v>1025</v>
      </c>
      <c r="H340" s="10"/>
      <c r="I340" s="10"/>
    </row>
    <row r="341" spans="1:9" x14ac:dyDescent="0.55000000000000004">
      <c r="A341" s="3" t="s">
        <v>7</v>
      </c>
      <c r="B341" s="3">
        <v>2048</v>
      </c>
      <c r="C341" s="12">
        <v>3574.5642125283448</v>
      </c>
      <c r="D341" s="39"/>
      <c r="E341" s="10">
        <v>1064.0233703682652</v>
      </c>
      <c r="F341" s="39"/>
      <c r="G341" s="10">
        <v>1025</v>
      </c>
      <c r="H341" s="10"/>
      <c r="I341" s="10"/>
    </row>
    <row r="342" spans="1:9" x14ac:dyDescent="0.55000000000000004">
      <c r="A342" s="3" t="s">
        <v>8</v>
      </c>
      <c r="B342" s="3">
        <v>2048</v>
      </c>
      <c r="C342" s="12">
        <v>3570.3088544122493</v>
      </c>
      <c r="D342" s="39"/>
      <c r="E342" s="10">
        <v>1065.8738906982783</v>
      </c>
      <c r="F342" s="39"/>
      <c r="G342" s="10">
        <v>1025</v>
      </c>
      <c r="H342" s="10"/>
      <c r="I342" s="10"/>
    </row>
    <row r="343" spans="1:9" x14ac:dyDescent="0.55000000000000004">
      <c r="A343" s="3" t="s">
        <v>9</v>
      </c>
      <c r="B343" s="3">
        <v>2048</v>
      </c>
      <c r="C343" s="12">
        <v>3568.7139467819652</v>
      </c>
      <c r="D343" s="39"/>
      <c r="E343" s="10">
        <v>1065.2852027509382</v>
      </c>
      <c r="F343" s="39"/>
      <c r="G343" s="10">
        <v>1025</v>
      </c>
      <c r="H343" s="10"/>
      <c r="I343" s="10"/>
    </row>
    <row r="344" spans="1:9" x14ac:dyDescent="0.55000000000000004">
      <c r="A344" s="3" t="s">
        <v>10</v>
      </c>
      <c r="B344" s="3">
        <v>2048</v>
      </c>
      <c r="C344" s="12">
        <v>3586.9650317540777</v>
      </c>
      <c r="D344" s="39"/>
      <c r="E344" s="10">
        <v>1063.1684111148033</v>
      </c>
      <c r="F344" s="39"/>
      <c r="G344" s="10">
        <v>1025</v>
      </c>
      <c r="H344" s="10"/>
      <c r="I344" s="10"/>
    </row>
    <row r="345" spans="1:9" x14ac:dyDescent="0.55000000000000004">
      <c r="A345" s="3" t="s">
        <v>11</v>
      </c>
      <c r="B345" s="3">
        <v>2048</v>
      </c>
      <c r="C345" s="12">
        <v>3622.7816423145528</v>
      </c>
      <c r="D345" s="39"/>
      <c r="E345" s="10">
        <v>1062.089342367804</v>
      </c>
      <c r="F345" s="39"/>
      <c r="G345" s="10">
        <v>1025</v>
      </c>
      <c r="H345" s="10"/>
      <c r="I345" s="10"/>
    </row>
    <row r="346" spans="1:9" x14ac:dyDescent="0.55000000000000004">
      <c r="A346" s="3" t="s">
        <v>12</v>
      </c>
      <c r="B346" s="3">
        <v>2048</v>
      </c>
      <c r="C346" s="12">
        <v>3640.2301002093382</v>
      </c>
      <c r="D346" s="39"/>
      <c r="E346" s="10">
        <v>1063.8068798001987</v>
      </c>
      <c r="F346" s="39"/>
      <c r="G346" s="10">
        <v>1025</v>
      </c>
      <c r="H346" s="10"/>
      <c r="I346" s="10"/>
    </row>
    <row r="347" spans="1:9" x14ac:dyDescent="0.55000000000000004">
      <c r="A347" s="3" t="s">
        <v>13</v>
      </c>
      <c r="B347" s="3">
        <v>2048</v>
      </c>
      <c r="C347" s="12">
        <v>3640.8315585662735</v>
      </c>
      <c r="D347" s="39"/>
      <c r="E347" s="10">
        <v>1063.5656533846711</v>
      </c>
      <c r="F347" s="39"/>
      <c r="G347" s="10">
        <v>1025</v>
      </c>
      <c r="H347" s="10"/>
      <c r="I347" s="10"/>
    </row>
    <row r="348" spans="1:9" x14ac:dyDescent="0.55000000000000004">
      <c r="A348" s="3" t="s">
        <v>14</v>
      </c>
      <c r="B348" s="3">
        <v>2048</v>
      </c>
      <c r="C348" s="12">
        <v>3644.123629500526</v>
      </c>
      <c r="D348" s="39"/>
      <c r="E348" s="10">
        <v>1064.2808198672997</v>
      </c>
      <c r="F348" s="39"/>
      <c r="G348" s="10">
        <v>1025</v>
      </c>
      <c r="H348" s="10"/>
      <c r="I348" s="10"/>
    </row>
    <row r="349" spans="1:9" x14ac:dyDescent="0.55000000000000004">
      <c r="A349" s="3" t="s">
        <v>15</v>
      </c>
      <c r="B349" s="3">
        <v>2048</v>
      </c>
      <c r="C349" s="12">
        <v>3643.879889213255</v>
      </c>
      <c r="D349" s="39"/>
      <c r="E349" s="10">
        <v>1065.7356395545964</v>
      </c>
      <c r="F349" s="39"/>
      <c r="G349" s="10">
        <v>1025</v>
      </c>
      <c r="H349" s="10"/>
      <c r="I349" s="10"/>
    </row>
    <row r="350" spans="1:9" x14ac:dyDescent="0.55000000000000004">
      <c r="A350" s="3" t="s">
        <v>16</v>
      </c>
      <c r="B350" s="3">
        <v>2048</v>
      </c>
      <c r="C350" s="12">
        <v>3643.2061294986365</v>
      </c>
      <c r="D350" s="39"/>
      <c r="E350" s="10">
        <v>1066.8764104579423</v>
      </c>
      <c r="F350" s="39"/>
      <c r="G350" s="10">
        <v>1025</v>
      </c>
      <c r="H350" s="10"/>
      <c r="I350" s="10"/>
    </row>
    <row r="351" spans="1:9" x14ac:dyDescent="0.55000000000000004">
      <c r="A351" s="3" t="s">
        <v>17</v>
      </c>
      <c r="B351" s="3">
        <v>2048</v>
      </c>
      <c r="C351" s="12">
        <v>3641.0758253628105</v>
      </c>
      <c r="D351" s="39"/>
      <c r="E351" s="10">
        <v>1068.9866131065248</v>
      </c>
      <c r="F351" s="39"/>
      <c r="G351" s="10">
        <v>1025</v>
      </c>
      <c r="H351" s="10"/>
      <c r="I351" s="10"/>
    </row>
    <row r="352" spans="1:9" x14ac:dyDescent="0.55000000000000004">
      <c r="A352" s="3" t="s">
        <v>6</v>
      </c>
      <c r="B352" s="3">
        <v>2049</v>
      </c>
      <c r="C352" s="12">
        <v>3636.8824982719452</v>
      </c>
      <c r="D352" s="39"/>
      <c r="E352" s="10">
        <v>1072.2427001374065</v>
      </c>
      <c r="F352" s="39"/>
      <c r="G352" s="10">
        <v>1025</v>
      </c>
      <c r="H352" s="10"/>
      <c r="I352" s="10"/>
    </row>
    <row r="353" spans="1:9" x14ac:dyDescent="0.55000000000000004">
      <c r="A353" s="3" t="s">
        <v>7</v>
      </c>
      <c r="B353" s="3">
        <v>2049</v>
      </c>
      <c r="C353" s="12">
        <v>3634.681688239049</v>
      </c>
      <c r="D353" s="39"/>
      <c r="E353" s="10">
        <v>1074.0855226496926</v>
      </c>
      <c r="F353" s="39"/>
      <c r="G353" s="10">
        <v>1025</v>
      </c>
      <c r="H353" s="10"/>
      <c r="I353" s="10"/>
    </row>
    <row r="354" spans="1:9" x14ac:dyDescent="0.55000000000000004">
      <c r="A354" s="3" t="s">
        <v>8</v>
      </c>
      <c r="B354" s="3">
        <v>2049</v>
      </c>
      <c r="C354" s="12">
        <v>3636.5753991902102</v>
      </c>
      <c r="D354" s="39"/>
      <c r="E354" s="10">
        <v>1074.8068636307285</v>
      </c>
      <c r="F354" s="39"/>
      <c r="G354" s="10">
        <v>1025</v>
      </c>
      <c r="H354" s="10"/>
      <c r="I354" s="10"/>
    </row>
    <row r="355" spans="1:9" x14ac:dyDescent="0.55000000000000004">
      <c r="A355" s="3" t="s">
        <v>9</v>
      </c>
      <c r="B355" s="3">
        <v>2049</v>
      </c>
      <c r="C355" s="12">
        <v>3640.0809743057748</v>
      </c>
      <c r="D355" s="39"/>
      <c r="E355" s="10">
        <v>1074.1227957937674</v>
      </c>
      <c r="F355" s="39"/>
      <c r="G355" s="10">
        <v>1025</v>
      </c>
      <c r="H355" s="10"/>
      <c r="I355" s="10"/>
    </row>
    <row r="356" spans="1:9" x14ac:dyDescent="0.55000000000000004">
      <c r="A356" s="3" t="s">
        <v>10</v>
      </c>
      <c r="B356" s="3">
        <v>2049</v>
      </c>
      <c r="C356" s="12">
        <v>3648.6935215186277</v>
      </c>
      <c r="D356" s="39"/>
      <c r="E356" s="10">
        <v>1072.305248704947</v>
      </c>
      <c r="F356" s="39"/>
      <c r="G356" s="10">
        <v>1025</v>
      </c>
      <c r="H356" s="10"/>
      <c r="I356" s="10"/>
    </row>
    <row r="357" spans="1:9" x14ac:dyDescent="0.55000000000000004">
      <c r="A357" s="3" t="s">
        <v>11</v>
      </c>
      <c r="B357" s="3">
        <v>2049</v>
      </c>
      <c r="C357" s="12">
        <v>3653.0793422312809</v>
      </c>
      <c r="D357" s="39"/>
      <c r="E357" s="10">
        <v>1070.956192429871</v>
      </c>
      <c r="F357" s="39"/>
      <c r="G357" s="10">
        <v>1025</v>
      </c>
      <c r="H357" s="10"/>
      <c r="I357" s="10"/>
    </row>
    <row r="358" spans="1:9" x14ac:dyDescent="0.55000000000000004">
      <c r="A358" s="3" t="s">
        <v>12</v>
      </c>
      <c r="B358" s="3">
        <v>2049</v>
      </c>
      <c r="C358" s="12">
        <v>3650.3570694208743</v>
      </c>
      <c r="D358" s="39"/>
      <c r="E358" s="10">
        <v>1071.9014554310083</v>
      </c>
      <c r="F358" s="39"/>
      <c r="G358" s="10">
        <v>1025</v>
      </c>
      <c r="H358" s="10"/>
      <c r="I358" s="10"/>
    </row>
    <row r="359" spans="1:9" x14ac:dyDescent="0.55000000000000004">
      <c r="A359" s="3" t="s">
        <v>13</v>
      </c>
      <c r="B359" s="3">
        <v>2049</v>
      </c>
      <c r="C359" s="12">
        <v>3646.3455615375569</v>
      </c>
      <c r="D359" s="39"/>
      <c r="E359" s="10">
        <v>1072.9265205051904</v>
      </c>
      <c r="F359" s="39"/>
      <c r="G359" s="10">
        <v>1025</v>
      </c>
      <c r="H359" s="10"/>
      <c r="I359" s="10"/>
    </row>
    <row r="360" spans="1:9" x14ac:dyDescent="0.55000000000000004">
      <c r="A360" s="3" t="s">
        <v>14</v>
      </c>
      <c r="B360" s="3">
        <v>2049</v>
      </c>
      <c r="C360" s="12">
        <v>3644.3734997614433</v>
      </c>
      <c r="D360" s="39"/>
      <c r="E360" s="10">
        <v>1073.1152098276323</v>
      </c>
      <c r="F360" s="39"/>
      <c r="G360" s="10">
        <v>1025</v>
      </c>
      <c r="H360" s="10"/>
      <c r="I360" s="10"/>
    </row>
    <row r="361" spans="1:9" x14ac:dyDescent="0.55000000000000004">
      <c r="A361" s="3" t="s">
        <v>15</v>
      </c>
      <c r="B361" s="3">
        <v>2049</v>
      </c>
      <c r="C361" s="12">
        <v>3642.74417761722</v>
      </c>
      <c r="D361" s="39"/>
      <c r="E361" s="10">
        <v>1076.6415753360041</v>
      </c>
      <c r="F361" s="39"/>
      <c r="G361" s="10">
        <v>1025</v>
      </c>
      <c r="H361" s="10"/>
      <c r="I361" s="10"/>
    </row>
    <row r="362" spans="1:9" x14ac:dyDescent="0.55000000000000004">
      <c r="A362" s="3" t="s">
        <v>16</v>
      </c>
      <c r="B362" s="3">
        <v>2049</v>
      </c>
      <c r="C362" s="12">
        <v>3640.3611854149135</v>
      </c>
      <c r="D362" s="39"/>
      <c r="E362" s="10">
        <v>1077.9569498847839</v>
      </c>
      <c r="F362" s="39"/>
      <c r="G362" s="10">
        <v>1025</v>
      </c>
      <c r="H362" s="10"/>
      <c r="I362" s="10"/>
    </row>
    <row r="363" spans="1:9" x14ac:dyDescent="0.55000000000000004">
      <c r="A363" s="3" t="s">
        <v>17</v>
      </c>
      <c r="B363" s="3">
        <v>2049</v>
      </c>
      <c r="C363" s="12">
        <v>3637.0287195029186</v>
      </c>
      <c r="D363" s="39"/>
      <c r="E363" s="10">
        <v>1080.4692947142239</v>
      </c>
      <c r="F363" s="39"/>
      <c r="G363" s="10">
        <v>1025</v>
      </c>
      <c r="H363" s="10"/>
      <c r="I363" s="10"/>
    </row>
    <row r="364" spans="1:9" x14ac:dyDescent="0.55000000000000004">
      <c r="A364" s="3" t="s">
        <v>6</v>
      </c>
      <c r="B364" s="3">
        <v>2050</v>
      </c>
      <c r="C364" s="12">
        <v>3633.4313082605977</v>
      </c>
      <c r="D364" s="39"/>
      <c r="E364" s="10">
        <v>1080.8803100184332</v>
      </c>
      <c r="F364" s="39"/>
      <c r="G364" s="10">
        <v>1025</v>
      </c>
      <c r="H364" s="10"/>
      <c r="I364" s="10"/>
    </row>
    <row r="365" spans="1:9" x14ac:dyDescent="0.55000000000000004">
      <c r="A365" s="3" t="s">
        <v>7</v>
      </c>
      <c r="B365" s="3">
        <v>2050</v>
      </c>
      <c r="C365" s="12">
        <v>3630.7503383451067</v>
      </c>
      <c r="D365" s="39"/>
      <c r="E365" s="10">
        <v>1081.2972442193325</v>
      </c>
      <c r="F365" s="39"/>
      <c r="G365" s="10">
        <v>1025</v>
      </c>
      <c r="H365" s="10"/>
      <c r="I365" s="10"/>
    </row>
    <row r="366" spans="1:9" x14ac:dyDescent="0.55000000000000004">
      <c r="A366" s="3" t="s">
        <v>8</v>
      </c>
      <c r="B366" s="3">
        <v>2050</v>
      </c>
      <c r="C366" s="12">
        <v>3629.6460388937426</v>
      </c>
      <c r="D366" s="39"/>
      <c r="E366" s="10">
        <v>1080.3710968756507</v>
      </c>
      <c r="F366" s="39"/>
      <c r="G366" s="10">
        <v>1025</v>
      </c>
      <c r="H366" s="10"/>
      <c r="I366" s="10"/>
    </row>
    <row r="367" spans="1:9" x14ac:dyDescent="0.55000000000000004">
      <c r="A367" s="3" t="s">
        <v>9</v>
      </c>
      <c r="B367" s="3">
        <v>2050</v>
      </c>
      <c r="C367" s="12">
        <v>3629.6663084574798</v>
      </c>
      <c r="D367" s="39"/>
      <c r="E367" s="10">
        <v>1076.9879347205451</v>
      </c>
      <c r="F367" s="39"/>
      <c r="G367" s="10">
        <v>1025</v>
      </c>
      <c r="H367" s="10"/>
      <c r="I367" s="10"/>
    </row>
    <row r="368" spans="1:9" x14ac:dyDescent="0.55000000000000004">
      <c r="A368" s="3" t="s">
        <v>10</v>
      </c>
      <c r="B368" s="3">
        <v>2050</v>
      </c>
      <c r="C368" s="12">
        <v>3641.2471986058163</v>
      </c>
      <c r="D368" s="39"/>
      <c r="E368" s="10">
        <v>1073.8827802290259</v>
      </c>
      <c r="F368" s="39"/>
      <c r="G368" s="10">
        <v>1025</v>
      </c>
      <c r="H368" s="10"/>
      <c r="I368" s="10"/>
    </row>
    <row r="369" spans="1:9" x14ac:dyDescent="0.55000000000000004">
      <c r="A369" s="3" t="s">
        <v>11</v>
      </c>
      <c r="B369" s="3">
        <v>2050</v>
      </c>
      <c r="C369" s="12">
        <v>3650.3208970039414</v>
      </c>
      <c r="D369" s="39"/>
      <c r="E369" s="10">
        <v>1071.3987045032336</v>
      </c>
      <c r="F369" s="39"/>
      <c r="G369" s="10">
        <v>1025</v>
      </c>
      <c r="H369" s="10"/>
      <c r="I369" s="10"/>
    </row>
    <row r="370" spans="1:9" x14ac:dyDescent="0.55000000000000004">
      <c r="A370" s="3" t="s">
        <v>12</v>
      </c>
      <c r="B370" s="3">
        <v>2050</v>
      </c>
      <c r="C370" s="12">
        <v>3653.0415647897321</v>
      </c>
      <c r="D370" s="39"/>
      <c r="E370" s="10">
        <v>1070.6489727504145</v>
      </c>
      <c r="F370" s="39"/>
      <c r="G370" s="10">
        <v>1025</v>
      </c>
      <c r="H370" s="10"/>
      <c r="I370" s="10"/>
    </row>
    <row r="371" spans="1:9" x14ac:dyDescent="0.55000000000000004">
      <c r="A371" s="3" t="s">
        <v>13</v>
      </c>
      <c r="B371" s="3">
        <v>2050</v>
      </c>
      <c r="C371" s="12">
        <v>3649.4947742579775</v>
      </c>
      <c r="D371" s="39"/>
      <c r="E371" s="10">
        <v>1068.9293448755441</v>
      </c>
      <c r="F371" s="39"/>
      <c r="G371" s="10">
        <v>1025</v>
      </c>
      <c r="H371" s="10"/>
      <c r="I371" s="10"/>
    </row>
    <row r="372" spans="1:9" x14ac:dyDescent="0.55000000000000004">
      <c r="A372" s="3" t="s">
        <v>14</v>
      </c>
      <c r="B372" s="3">
        <v>2050</v>
      </c>
      <c r="C372" s="12">
        <v>3647.3870928297551</v>
      </c>
      <c r="D372" s="39"/>
      <c r="E372" s="10">
        <v>1068.2958928436697</v>
      </c>
      <c r="F372" s="39"/>
      <c r="G372" s="10">
        <v>1025</v>
      </c>
      <c r="H372" s="10"/>
      <c r="I372" s="10"/>
    </row>
    <row r="373" spans="1:9" x14ac:dyDescent="0.55000000000000004">
      <c r="A373" s="3" t="s">
        <v>15</v>
      </c>
      <c r="B373" s="3">
        <v>2050</v>
      </c>
      <c r="C373" s="12">
        <v>3650.0351850731099</v>
      </c>
      <c r="D373" s="39"/>
      <c r="E373" s="10">
        <v>1070.2609111342822</v>
      </c>
      <c r="F373" s="39"/>
      <c r="G373" s="10">
        <v>1025</v>
      </c>
      <c r="H373" s="10"/>
      <c r="I373" s="10"/>
    </row>
    <row r="374" spans="1:9" x14ac:dyDescent="0.55000000000000004">
      <c r="A374" s="3" t="s">
        <v>16</v>
      </c>
      <c r="B374" s="3">
        <v>2050</v>
      </c>
      <c r="C374" s="12">
        <v>3648.0021974838432</v>
      </c>
      <c r="D374" s="39"/>
      <c r="E374" s="10">
        <v>1070.8633399442776</v>
      </c>
      <c r="F374" s="39"/>
      <c r="G374" s="10">
        <v>1025</v>
      </c>
      <c r="H374" s="10"/>
      <c r="I374" s="10"/>
    </row>
    <row r="375" spans="1:9" x14ac:dyDescent="0.55000000000000004">
      <c r="A375" s="3" t="s">
        <v>17</v>
      </c>
      <c r="B375" s="3">
        <v>2050</v>
      </c>
      <c r="C375" s="12">
        <v>3644.9940529351902</v>
      </c>
      <c r="D375" s="39"/>
      <c r="E375" s="10">
        <v>1072.1943274396492</v>
      </c>
      <c r="F375" s="39"/>
      <c r="G375" s="10">
        <v>1025</v>
      </c>
      <c r="H375" s="10"/>
      <c r="I375" s="10"/>
    </row>
    <row r="376" spans="1:9" x14ac:dyDescent="0.55000000000000004">
      <c r="A376" s="3" t="s">
        <v>6</v>
      </c>
      <c r="B376" s="3">
        <v>2051</v>
      </c>
      <c r="C376" s="12">
        <v>3640.8605493203704</v>
      </c>
      <c r="D376" s="39"/>
      <c r="E376" s="10">
        <v>1074.8974914304822</v>
      </c>
      <c r="F376" s="39"/>
      <c r="G376" s="10">
        <v>1025</v>
      </c>
      <c r="H376" s="10"/>
      <c r="I376" s="10"/>
    </row>
    <row r="377" spans="1:9" x14ac:dyDescent="0.55000000000000004">
      <c r="A377" s="3" t="s">
        <v>7</v>
      </c>
      <c r="B377" s="3">
        <v>2051</v>
      </c>
      <c r="C377" s="12">
        <v>3637.1441052179139</v>
      </c>
      <c r="D377" s="39"/>
      <c r="E377" s="10">
        <v>1076.4498762397704</v>
      </c>
      <c r="F377" s="39"/>
      <c r="G377" s="10">
        <v>1025</v>
      </c>
      <c r="H377" s="10"/>
      <c r="I377" s="10"/>
    </row>
    <row r="378" spans="1:9" x14ac:dyDescent="0.55000000000000004">
      <c r="A378" s="3" t="s">
        <v>8</v>
      </c>
      <c r="B378" s="3">
        <v>2051</v>
      </c>
      <c r="C378" s="12">
        <v>3634.1842810969888</v>
      </c>
      <c r="D378" s="39"/>
      <c r="E378" s="10">
        <v>1076.7527693686841</v>
      </c>
      <c r="F378" s="39"/>
      <c r="G378" s="10">
        <v>1025</v>
      </c>
      <c r="H378" s="10"/>
      <c r="I378" s="10"/>
    </row>
    <row r="379" spans="1:9" x14ac:dyDescent="0.55000000000000004">
      <c r="A379" s="3" t="s">
        <v>9</v>
      </c>
      <c r="B379" s="3">
        <v>2051</v>
      </c>
      <c r="C379" s="12">
        <v>3632.4538403090387</v>
      </c>
      <c r="D379" s="39"/>
      <c r="E379" s="10">
        <v>1073.4596392264707</v>
      </c>
      <c r="F379" s="39"/>
      <c r="G379" s="10">
        <v>1025</v>
      </c>
      <c r="H379" s="10"/>
      <c r="I379" s="10"/>
    </row>
    <row r="380" spans="1:9" x14ac:dyDescent="0.55000000000000004">
      <c r="A380" s="3" t="s">
        <v>10</v>
      </c>
      <c r="B380" s="3">
        <v>2051</v>
      </c>
      <c r="C380" s="12">
        <v>3645.3892387170959</v>
      </c>
      <c r="D380" s="39"/>
      <c r="E380" s="10">
        <v>1070.8074039376108</v>
      </c>
      <c r="F380" s="39"/>
      <c r="G380" s="10">
        <v>1025</v>
      </c>
      <c r="H380" s="10"/>
      <c r="I380" s="10"/>
    </row>
    <row r="381" spans="1:9" x14ac:dyDescent="0.55000000000000004">
      <c r="A381" s="3" t="s">
        <v>11</v>
      </c>
      <c r="B381" s="3">
        <v>2051</v>
      </c>
      <c r="C381" s="12">
        <v>3666.5098369839184</v>
      </c>
      <c r="D381" s="39"/>
      <c r="E381" s="10">
        <v>1068.2457484805918</v>
      </c>
      <c r="F381" s="39"/>
      <c r="G381" s="10">
        <v>1025</v>
      </c>
      <c r="H381" s="10"/>
      <c r="I381" s="10"/>
    </row>
    <row r="382" spans="1:9" x14ac:dyDescent="0.55000000000000004">
      <c r="A382" s="3" t="s">
        <v>12</v>
      </c>
      <c r="B382" s="3">
        <v>2051</v>
      </c>
      <c r="C382" s="12">
        <v>3674.5690734272039</v>
      </c>
      <c r="D382" s="39"/>
      <c r="E382" s="10">
        <v>1068.5995682828911</v>
      </c>
      <c r="F382" s="39"/>
      <c r="G382" s="10">
        <v>1025</v>
      </c>
      <c r="H382" s="10"/>
      <c r="I382" s="10"/>
    </row>
    <row r="383" spans="1:9" x14ac:dyDescent="0.55000000000000004">
      <c r="A383" s="3" t="s">
        <v>13</v>
      </c>
      <c r="B383" s="3">
        <v>2051</v>
      </c>
      <c r="C383" s="12">
        <v>3672.7223624788112</v>
      </c>
      <c r="D383" s="39"/>
      <c r="E383" s="10">
        <v>1068.9581161922149</v>
      </c>
      <c r="F383" s="39"/>
      <c r="G383" s="10">
        <v>1025</v>
      </c>
      <c r="H383" s="10"/>
      <c r="I383" s="10"/>
    </row>
    <row r="384" spans="1:9" x14ac:dyDescent="0.55000000000000004">
      <c r="A384" s="3" t="s">
        <v>14</v>
      </c>
      <c r="B384" s="3">
        <v>2051</v>
      </c>
      <c r="C384" s="12">
        <v>3670.4989676079713</v>
      </c>
      <c r="D384" s="39"/>
      <c r="E384" s="10">
        <v>1069.401570545245</v>
      </c>
      <c r="F384" s="39"/>
      <c r="G384" s="10">
        <v>1025</v>
      </c>
      <c r="H384" s="10"/>
      <c r="I384" s="10"/>
    </row>
    <row r="385" spans="1:9" x14ac:dyDescent="0.55000000000000004">
      <c r="A385" s="3" t="s">
        <v>15</v>
      </c>
      <c r="B385" s="3">
        <v>2051</v>
      </c>
      <c r="C385" s="12">
        <v>3669.87313677273</v>
      </c>
      <c r="D385" s="39"/>
      <c r="E385" s="10">
        <v>1071.5328944824507</v>
      </c>
      <c r="F385" s="39"/>
      <c r="G385" s="10">
        <v>1025</v>
      </c>
      <c r="H385" s="10"/>
      <c r="I385" s="10"/>
    </row>
    <row r="386" spans="1:9" x14ac:dyDescent="0.55000000000000004">
      <c r="A386" s="3" t="s">
        <v>16</v>
      </c>
      <c r="B386" s="3">
        <v>2051</v>
      </c>
      <c r="C386" s="12">
        <v>3669.1038145730886</v>
      </c>
      <c r="D386" s="39"/>
      <c r="E386" s="10">
        <v>1071.2411669269641</v>
      </c>
      <c r="F386" s="39"/>
      <c r="G386" s="10">
        <v>1025</v>
      </c>
      <c r="H386" s="10"/>
      <c r="I386" s="10"/>
    </row>
    <row r="387" spans="1:9" x14ac:dyDescent="0.55000000000000004">
      <c r="A387" s="3" t="s">
        <v>17</v>
      </c>
      <c r="B387" s="3">
        <v>2051</v>
      </c>
      <c r="C387" s="12">
        <v>3666.1879917083356</v>
      </c>
      <c r="D387" s="39"/>
      <c r="E387" s="10">
        <v>1073.5257250440147</v>
      </c>
      <c r="F387" s="39"/>
      <c r="G387" s="10">
        <v>1025</v>
      </c>
      <c r="H387" s="10"/>
      <c r="I387" s="10"/>
    </row>
    <row r="388" spans="1:9" x14ac:dyDescent="0.55000000000000004">
      <c r="A388" s="3" t="s">
        <v>6</v>
      </c>
      <c r="B388" s="3">
        <v>2052</v>
      </c>
      <c r="C388" s="12">
        <v>3662.9055214605237</v>
      </c>
      <c r="D388" s="39"/>
      <c r="E388" s="10">
        <v>1076.2885215761198</v>
      </c>
      <c r="F388" s="39"/>
      <c r="G388" s="10">
        <v>1025</v>
      </c>
      <c r="H388" s="10"/>
      <c r="I388" s="10"/>
    </row>
    <row r="389" spans="1:9" x14ac:dyDescent="0.55000000000000004">
      <c r="A389" s="3" t="s">
        <v>7</v>
      </c>
      <c r="B389" s="3">
        <v>2052</v>
      </c>
      <c r="C389" s="12">
        <v>3659.9642360197768</v>
      </c>
      <c r="D389" s="39"/>
      <c r="E389" s="10">
        <v>1077.4410629236681</v>
      </c>
      <c r="F389" s="39"/>
      <c r="G389" s="10">
        <v>1025</v>
      </c>
      <c r="H389" s="10"/>
      <c r="I389" s="10"/>
    </row>
    <row r="390" spans="1:9" x14ac:dyDescent="0.55000000000000004">
      <c r="A390" s="3" t="s">
        <v>8</v>
      </c>
      <c r="B390" s="3">
        <v>2052</v>
      </c>
      <c r="C390" s="12">
        <v>3657.0676840876822</v>
      </c>
      <c r="D390" s="39"/>
      <c r="E390" s="10">
        <v>1078.1426807044411</v>
      </c>
      <c r="F390" s="39"/>
      <c r="G390" s="10">
        <v>1025</v>
      </c>
      <c r="H390" s="10"/>
      <c r="I390" s="10"/>
    </row>
    <row r="391" spans="1:9" x14ac:dyDescent="0.55000000000000004">
      <c r="A391" s="3" t="s">
        <v>9</v>
      </c>
      <c r="B391" s="3">
        <v>2052</v>
      </c>
      <c r="C391" s="12">
        <v>3661.0205916405298</v>
      </c>
      <c r="D391" s="39"/>
      <c r="E391" s="10">
        <v>1076.4235778234167</v>
      </c>
      <c r="F391" s="39"/>
      <c r="G391" s="10">
        <v>1025</v>
      </c>
      <c r="H391" s="10"/>
      <c r="I391" s="10"/>
    </row>
    <row r="392" spans="1:9" x14ac:dyDescent="0.55000000000000004">
      <c r="A392" s="3" t="s">
        <v>10</v>
      </c>
      <c r="B392" s="3">
        <v>2052</v>
      </c>
      <c r="C392" s="12">
        <v>3669.5973274015746</v>
      </c>
      <c r="D392" s="39"/>
      <c r="E392" s="10">
        <v>1073.3763352180235</v>
      </c>
      <c r="F392" s="39"/>
      <c r="G392" s="10">
        <v>1025</v>
      </c>
      <c r="H392" s="10"/>
      <c r="I392" s="10"/>
    </row>
    <row r="393" spans="1:9" x14ac:dyDescent="0.55000000000000004">
      <c r="A393" s="3" t="s">
        <v>11</v>
      </c>
      <c r="B393" s="3">
        <v>2052</v>
      </c>
      <c r="C393" s="12">
        <v>3672.3688240181905</v>
      </c>
      <c r="D393" s="39"/>
      <c r="E393" s="10">
        <v>1070.2847951540671</v>
      </c>
      <c r="F393" s="39"/>
      <c r="G393" s="10">
        <v>1025</v>
      </c>
      <c r="H393" s="10"/>
      <c r="I393" s="10"/>
    </row>
    <row r="394" spans="1:9" x14ac:dyDescent="0.55000000000000004">
      <c r="A394" s="3" t="s">
        <v>12</v>
      </c>
      <c r="B394" s="3">
        <v>2052</v>
      </c>
      <c r="C394" s="12">
        <v>3671.422664429118</v>
      </c>
      <c r="D394" s="39"/>
      <c r="E394" s="10">
        <v>1071.4408686434806</v>
      </c>
      <c r="F394" s="39"/>
      <c r="G394" s="10">
        <v>1025</v>
      </c>
      <c r="H394" s="10"/>
      <c r="I394" s="10"/>
    </row>
    <row r="395" spans="1:9" x14ac:dyDescent="0.55000000000000004">
      <c r="A395" s="3" t="s">
        <v>13</v>
      </c>
      <c r="B395" s="3">
        <v>2052</v>
      </c>
      <c r="C395" s="12">
        <v>3667.2790922781664</v>
      </c>
      <c r="D395" s="39"/>
      <c r="E395" s="10">
        <v>1070.5741876110346</v>
      </c>
      <c r="F395" s="39"/>
      <c r="G395" s="10">
        <v>1025</v>
      </c>
      <c r="H395" s="10"/>
      <c r="I395" s="10"/>
    </row>
    <row r="396" spans="1:9" x14ac:dyDescent="0.55000000000000004">
      <c r="A396" s="3" t="s">
        <v>14</v>
      </c>
      <c r="B396" s="3">
        <v>2052</v>
      </c>
      <c r="C396" s="12">
        <v>3665.762395954192</v>
      </c>
      <c r="D396" s="39"/>
      <c r="E396" s="10">
        <v>1070.2495020715098</v>
      </c>
      <c r="F396" s="39"/>
      <c r="G396" s="10">
        <v>1025</v>
      </c>
      <c r="H396" s="10"/>
      <c r="I396" s="10"/>
    </row>
    <row r="397" spans="1:9" x14ac:dyDescent="0.55000000000000004">
      <c r="A397" s="3" t="s">
        <v>15</v>
      </c>
      <c r="B397" s="3">
        <v>2052</v>
      </c>
      <c r="C397" s="12">
        <v>3664.9732551473576</v>
      </c>
      <c r="D397" s="39"/>
      <c r="E397" s="10">
        <v>1073.0932716549428</v>
      </c>
      <c r="F397" s="39"/>
      <c r="G397" s="10">
        <v>1025</v>
      </c>
      <c r="H397" s="10"/>
      <c r="I397" s="10"/>
    </row>
    <row r="398" spans="1:9" x14ac:dyDescent="0.55000000000000004">
      <c r="A398" s="3" t="s">
        <v>16</v>
      </c>
      <c r="B398" s="3">
        <v>2052</v>
      </c>
      <c r="C398" s="12">
        <v>3663.9931341073097</v>
      </c>
      <c r="D398" s="39"/>
      <c r="E398" s="10">
        <v>1073.2695093317932</v>
      </c>
      <c r="F398" s="39"/>
      <c r="G398" s="10">
        <v>1025</v>
      </c>
      <c r="H398" s="10"/>
      <c r="I398" s="10"/>
    </row>
    <row r="399" spans="1:9" x14ac:dyDescent="0.55000000000000004">
      <c r="A399" s="3" t="s">
        <v>17</v>
      </c>
      <c r="B399" s="3">
        <v>2052</v>
      </c>
      <c r="C399" s="12">
        <v>3661.6383370044487</v>
      </c>
      <c r="D399" s="39"/>
      <c r="E399" s="10">
        <v>1074.3024893917188</v>
      </c>
      <c r="F399" s="39"/>
      <c r="G399" s="10">
        <v>1025</v>
      </c>
      <c r="H399" s="10"/>
      <c r="I399" s="10"/>
    </row>
    <row r="400" spans="1:9" x14ac:dyDescent="0.55000000000000004">
      <c r="A400" s="3" t="s">
        <v>6</v>
      </c>
      <c r="B400" s="3">
        <v>2053</v>
      </c>
      <c r="C400" s="12">
        <v>3658.5449011721812</v>
      </c>
      <c r="D400" s="39"/>
      <c r="E400" s="10">
        <v>1076.9501851578655</v>
      </c>
      <c r="F400" s="39"/>
      <c r="G400" s="10">
        <v>1025</v>
      </c>
      <c r="H400" s="10"/>
      <c r="I400" s="10"/>
    </row>
    <row r="401" spans="1:9" x14ac:dyDescent="0.55000000000000004">
      <c r="A401" s="3" t="s">
        <v>7</v>
      </c>
      <c r="B401" s="3">
        <v>2053</v>
      </c>
      <c r="C401" s="12">
        <v>3656.220509097679</v>
      </c>
      <c r="D401" s="39"/>
      <c r="E401" s="10">
        <v>1077.7442961974009</v>
      </c>
      <c r="F401" s="39"/>
      <c r="G401" s="10">
        <v>1025</v>
      </c>
      <c r="H401" s="10"/>
      <c r="I401" s="10"/>
    </row>
    <row r="402" spans="1:9" x14ac:dyDescent="0.55000000000000004">
      <c r="A402" s="3" t="s">
        <v>8</v>
      </c>
      <c r="B402" s="3">
        <v>2053</v>
      </c>
      <c r="C402" s="12">
        <v>3655.9369521719586</v>
      </c>
      <c r="D402" s="39"/>
      <c r="E402" s="10">
        <v>1076.6177612924835</v>
      </c>
      <c r="F402" s="39"/>
      <c r="G402" s="10">
        <v>1025</v>
      </c>
      <c r="H402" s="10"/>
      <c r="I402" s="10"/>
    </row>
    <row r="403" spans="1:9" x14ac:dyDescent="0.55000000000000004">
      <c r="A403" s="3" t="s">
        <v>9</v>
      </c>
      <c r="B403" s="3">
        <v>2053</v>
      </c>
      <c r="C403" s="12">
        <v>3658.6010951864746</v>
      </c>
      <c r="D403" s="39"/>
      <c r="E403" s="10">
        <v>1073.7116697599556</v>
      </c>
      <c r="F403" s="39"/>
      <c r="G403" s="10">
        <v>1025</v>
      </c>
      <c r="H403" s="10"/>
      <c r="I403" s="10"/>
    </row>
    <row r="404" spans="1:9" x14ac:dyDescent="0.55000000000000004">
      <c r="A404" s="3" t="s">
        <v>10</v>
      </c>
      <c r="B404" s="3">
        <v>2053</v>
      </c>
      <c r="C404" s="12">
        <v>3675.4135976980037</v>
      </c>
      <c r="D404" s="39"/>
      <c r="E404" s="10">
        <v>1071.7516596487239</v>
      </c>
      <c r="F404" s="39"/>
      <c r="G404" s="10">
        <v>1025</v>
      </c>
      <c r="H404" s="10"/>
      <c r="I404" s="10"/>
    </row>
    <row r="405" spans="1:9" x14ac:dyDescent="0.55000000000000004">
      <c r="A405" s="3" t="s">
        <v>11</v>
      </c>
      <c r="B405" s="3">
        <v>2053</v>
      </c>
      <c r="C405" s="12">
        <v>3696.0291007205456</v>
      </c>
      <c r="D405" s="39"/>
      <c r="E405" s="10">
        <v>1072.1561041969956</v>
      </c>
      <c r="F405" s="39"/>
      <c r="G405" s="10">
        <v>1025</v>
      </c>
      <c r="H405" s="10"/>
      <c r="I405" s="10"/>
    </row>
    <row r="406" spans="1:9" x14ac:dyDescent="0.55000000000000004">
      <c r="A406" s="3" t="s">
        <v>12</v>
      </c>
      <c r="B406" s="3">
        <v>2053</v>
      </c>
      <c r="C406" s="12">
        <v>3700</v>
      </c>
      <c r="D406" s="39"/>
      <c r="E406" s="10">
        <v>1077.5209605140647</v>
      </c>
      <c r="F406" s="39"/>
      <c r="G406" s="10">
        <v>1025</v>
      </c>
      <c r="H406" s="10"/>
      <c r="I406" s="10"/>
    </row>
    <row r="407" spans="1:9" x14ac:dyDescent="0.55000000000000004">
      <c r="A407" s="3" t="s">
        <v>13</v>
      </c>
      <c r="B407" s="3">
        <v>2053</v>
      </c>
      <c r="C407" s="12">
        <v>3700</v>
      </c>
      <c r="D407" s="39"/>
      <c r="E407" s="10">
        <v>1076.3188163393186</v>
      </c>
      <c r="F407" s="39"/>
      <c r="G407" s="10">
        <v>1025</v>
      </c>
      <c r="H407" s="10"/>
      <c r="I407" s="10"/>
    </row>
    <row r="408" spans="1:9" x14ac:dyDescent="0.55000000000000004">
      <c r="A408" s="3" t="s">
        <v>14</v>
      </c>
      <c r="B408" s="3">
        <v>2053</v>
      </c>
      <c r="C408" s="12">
        <v>3700</v>
      </c>
      <c r="D408" s="39"/>
      <c r="E408" s="10">
        <v>1074.4342054350695</v>
      </c>
      <c r="F408" s="39"/>
      <c r="G408" s="10">
        <v>1025</v>
      </c>
      <c r="H408" s="10"/>
      <c r="I408" s="10"/>
    </row>
    <row r="409" spans="1:9" x14ac:dyDescent="0.55000000000000004">
      <c r="A409" s="3" t="s">
        <v>15</v>
      </c>
      <c r="B409" s="3">
        <v>2053</v>
      </c>
      <c r="C409" s="12">
        <v>3696.7356128847887</v>
      </c>
      <c r="D409" s="39"/>
      <c r="E409" s="10">
        <v>1084.9287892680095</v>
      </c>
      <c r="F409" s="39"/>
      <c r="G409" s="10">
        <v>1025</v>
      </c>
      <c r="H409" s="10"/>
      <c r="I409" s="10"/>
    </row>
    <row r="410" spans="1:9" x14ac:dyDescent="0.55000000000000004">
      <c r="A410" s="3" t="s">
        <v>16</v>
      </c>
      <c r="B410" s="3">
        <v>2053</v>
      </c>
      <c r="C410" s="12">
        <v>3691.8971983374477</v>
      </c>
      <c r="D410" s="39"/>
      <c r="E410" s="10">
        <v>1092.7857575063358</v>
      </c>
      <c r="F410" s="39"/>
      <c r="G410" s="10">
        <v>1025</v>
      </c>
      <c r="H410" s="10"/>
      <c r="I410" s="10"/>
    </row>
    <row r="411" spans="1:9" x14ac:dyDescent="0.55000000000000004">
      <c r="A411" s="3" t="s">
        <v>17</v>
      </c>
      <c r="B411" s="3">
        <v>2053</v>
      </c>
      <c r="C411" s="12">
        <v>3685.2117074655689</v>
      </c>
      <c r="D411" s="39"/>
      <c r="E411" s="10">
        <v>1102.4935861478984</v>
      </c>
      <c r="F411" s="39"/>
      <c r="G411" s="10">
        <v>1025</v>
      </c>
      <c r="H411" s="10"/>
      <c r="I411" s="10"/>
    </row>
    <row r="412" spans="1:9" x14ac:dyDescent="0.55000000000000004">
      <c r="A412" s="3" t="s">
        <v>6</v>
      </c>
      <c r="B412" s="3">
        <v>2054</v>
      </c>
      <c r="C412" s="12">
        <v>3684.0498349914405</v>
      </c>
      <c r="D412" s="39"/>
      <c r="E412" s="10">
        <v>1100.7989238731434</v>
      </c>
      <c r="F412" s="39"/>
      <c r="G412" s="10">
        <v>1025</v>
      </c>
      <c r="H412" s="10"/>
      <c r="I412" s="10"/>
    </row>
    <row r="413" spans="1:9" x14ac:dyDescent="0.55000000000000004">
      <c r="A413" s="3" t="s">
        <v>7</v>
      </c>
      <c r="B413" s="3">
        <v>2054</v>
      </c>
      <c r="C413" s="12">
        <v>3683.541973733636</v>
      </c>
      <c r="D413" s="39"/>
      <c r="E413" s="10">
        <v>1099.3366716378366</v>
      </c>
      <c r="F413" s="39"/>
      <c r="G413" s="10">
        <v>1025</v>
      </c>
      <c r="H413" s="10"/>
      <c r="I413" s="10"/>
    </row>
    <row r="414" spans="1:9" x14ac:dyDescent="0.55000000000000004">
      <c r="A414" s="3" t="s">
        <v>8</v>
      </c>
      <c r="B414" s="3">
        <v>2054</v>
      </c>
      <c r="C414" s="12">
        <v>3683.1705430724705</v>
      </c>
      <c r="D414" s="39"/>
      <c r="E414" s="10">
        <v>1094.4884565760756</v>
      </c>
      <c r="F414" s="39"/>
      <c r="G414" s="10">
        <v>1025</v>
      </c>
      <c r="H414" s="10"/>
      <c r="I414" s="10"/>
    </row>
    <row r="415" spans="1:9" x14ac:dyDescent="0.55000000000000004">
      <c r="A415" s="3" t="s">
        <v>9</v>
      </c>
      <c r="B415" s="3">
        <v>2054</v>
      </c>
      <c r="C415" s="12">
        <v>3686.9728302919871</v>
      </c>
      <c r="D415" s="39"/>
      <c r="E415" s="10">
        <v>1088.63238995852</v>
      </c>
      <c r="F415" s="39"/>
      <c r="G415" s="10">
        <v>1025</v>
      </c>
      <c r="H415" s="10"/>
      <c r="I415" s="10"/>
    </row>
    <row r="416" spans="1:9" x14ac:dyDescent="0.55000000000000004">
      <c r="A416" s="3" t="s">
        <v>10</v>
      </c>
      <c r="B416" s="3">
        <v>2054</v>
      </c>
      <c r="C416" s="12">
        <v>3692.9270362689617</v>
      </c>
      <c r="D416" s="39"/>
      <c r="E416" s="10">
        <v>1083.0761070589804</v>
      </c>
      <c r="F416" s="39"/>
      <c r="G416" s="10">
        <v>1025</v>
      </c>
      <c r="H416" s="10"/>
      <c r="I416" s="10"/>
    </row>
    <row r="417" spans="1:9" x14ac:dyDescent="0.55000000000000004">
      <c r="A417" s="3" t="s">
        <v>11</v>
      </c>
      <c r="B417" s="3">
        <v>2054</v>
      </c>
      <c r="C417" s="12">
        <v>3699.7996367127143</v>
      </c>
      <c r="D417" s="39"/>
      <c r="E417" s="10">
        <v>1078.2222140659715</v>
      </c>
      <c r="F417" s="39"/>
      <c r="G417" s="10">
        <v>1025</v>
      </c>
      <c r="H417" s="10"/>
      <c r="I417" s="10"/>
    </row>
    <row r="418" spans="1:9" x14ac:dyDescent="0.55000000000000004">
      <c r="A418" s="3" t="s">
        <v>12</v>
      </c>
      <c r="B418" s="3">
        <v>2054</v>
      </c>
      <c r="C418" s="12">
        <v>3700</v>
      </c>
      <c r="D418" s="39"/>
      <c r="E418" s="10">
        <v>1078.9297825627821</v>
      </c>
      <c r="F418" s="39"/>
      <c r="G418" s="10">
        <v>1025</v>
      </c>
      <c r="H418" s="10"/>
      <c r="I418" s="10"/>
    </row>
    <row r="419" spans="1:9" x14ac:dyDescent="0.55000000000000004">
      <c r="A419" s="3" t="s">
        <v>13</v>
      </c>
      <c r="B419" s="3">
        <v>2054</v>
      </c>
      <c r="C419" s="12">
        <v>3695.2479234258121</v>
      </c>
      <c r="D419" s="39"/>
      <c r="E419" s="10">
        <v>1081.4391789913047</v>
      </c>
      <c r="F419" s="39"/>
      <c r="G419" s="10">
        <v>1025</v>
      </c>
      <c r="H419" s="10"/>
      <c r="I419" s="10"/>
    </row>
    <row r="420" spans="1:9" x14ac:dyDescent="0.55000000000000004">
      <c r="A420" s="3" t="s">
        <v>14</v>
      </c>
      <c r="B420" s="3">
        <v>2054</v>
      </c>
      <c r="C420" s="12">
        <v>3691.7104394269845</v>
      </c>
      <c r="D420" s="39"/>
      <c r="E420" s="10">
        <v>1083.2600163580298</v>
      </c>
      <c r="F420" s="39"/>
      <c r="G420" s="10">
        <v>1025</v>
      </c>
      <c r="H420" s="10"/>
      <c r="I420" s="10"/>
    </row>
    <row r="421" spans="1:9" x14ac:dyDescent="0.55000000000000004">
      <c r="A421" s="3" t="s">
        <v>15</v>
      </c>
      <c r="B421" s="3">
        <v>2054</v>
      </c>
      <c r="C421" s="12">
        <v>3690.2546312861964</v>
      </c>
      <c r="D421" s="39"/>
      <c r="E421" s="10">
        <v>1084.2207088235091</v>
      </c>
      <c r="F421" s="39"/>
      <c r="G421" s="10">
        <v>1025</v>
      </c>
      <c r="H421" s="10"/>
      <c r="I421" s="10"/>
    </row>
    <row r="422" spans="1:9" x14ac:dyDescent="0.55000000000000004">
      <c r="A422" s="3" t="s">
        <v>16</v>
      </c>
      <c r="B422" s="3">
        <v>2054</v>
      </c>
      <c r="C422" s="12">
        <v>3688.3928278136518</v>
      </c>
      <c r="D422" s="39"/>
      <c r="E422" s="10">
        <v>1083.3187481249606</v>
      </c>
      <c r="F422" s="39"/>
      <c r="G422" s="10">
        <v>1025</v>
      </c>
      <c r="H422" s="10"/>
      <c r="I422" s="10"/>
    </row>
    <row r="423" spans="1:9" x14ac:dyDescent="0.55000000000000004">
      <c r="A423" s="3" t="s">
        <v>17</v>
      </c>
      <c r="B423" s="3">
        <v>2054</v>
      </c>
      <c r="C423" s="12">
        <v>3685.8634874171053</v>
      </c>
      <c r="D423" s="39"/>
      <c r="E423" s="10">
        <v>1082.4697281489764</v>
      </c>
      <c r="F423" s="39"/>
      <c r="G423" s="10">
        <v>1025</v>
      </c>
      <c r="H423" s="10"/>
      <c r="I423" s="10"/>
    </row>
    <row r="424" spans="1:9" x14ac:dyDescent="0.55000000000000004">
      <c r="A424" s="3" t="s">
        <v>6</v>
      </c>
      <c r="B424" s="3">
        <v>2055</v>
      </c>
      <c r="C424" s="12">
        <v>3682.8071502051794</v>
      </c>
      <c r="D424" s="39"/>
      <c r="E424" s="10">
        <v>1088.3598674217681</v>
      </c>
      <c r="F424" s="39"/>
      <c r="G424" s="10">
        <v>1025</v>
      </c>
      <c r="H424" s="10"/>
      <c r="I424" s="10"/>
    </row>
    <row r="425" spans="1:9" x14ac:dyDescent="0.55000000000000004">
      <c r="A425" s="3" t="s">
        <v>7</v>
      </c>
      <c r="B425" s="3">
        <v>2055</v>
      </c>
      <c r="C425" s="12">
        <v>3678.5216627923542</v>
      </c>
      <c r="D425" s="39"/>
      <c r="E425" s="10">
        <v>1093.0396789783347</v>
      </c>
      <c r="F425" s="39"/>
      <c r="G425" s="10">
        <v>1025</v>
      </c>
      <c r="H425" s="10"/>
      <c r="I425" s="10"/>
    </row>
    <row r="426" spans="1:9" x14ac:dyDescent="0.55000000000000004">
      <c r="A426" s="3" t="s">
        <v>8</v>
      </c>
      <c r="B426" s="3">
        <v>2055</v>
      </c>
      <c r="C426" s="12">
        <v>3677.5165701339783</v>
      </c>
      <c r="D426" s="39"/>
      <c r="E426" s="10">
        <v>1097.1728262050917</v>
      </c>
      <c r="F426" s="39"/>
      <c r="G426" s="10">
        <v>1025</v>
      </c>
      <c r="H426" s="10"/>
      <c r="I426" s="10"/>
    </row>
    <row r="427" spans="1:9" x14ac:dyDescent="0.55000000000000004">
      <c r="A427" s="3" t="s">
        <v>9</v>
      </c>
      <c r="B427" s="3">
        <v>2055</v>
      </c>
      <c r="C427" s="12">
        <v>3678.4226938051543</v>
      </c>
      <c r="D427" s="39"/>
      <c r="E427" s="10">
        <v>1099.3115563766223</v>
      </c>
      <c r="F427" s="39"/>
      <c r="G427" s="10">
        <v>1025</v>
      </c>
      <c r="H427" s="10"/>
      <c r="I427" s="10"/>
    </row>
    <row r="428" spans="1:9" x14ac:dyDescent="0.55000000000000004">
      <c r="A428" s="3" t="s">
        <v>10</v>
      </c>
      <c r="B428" s="3">
        <v>2055</v>
      </c>
      <c r="C428" s="12">
        <v>3686.8351959253773</v>
      </c>
      <c r="D428" s="39"/>
      <c r="E428" s="10">
        <v>1101.9681652805316</v>
      </c>
      <c r="F428" s="39"/>
      <c r="G428" s="10">
        <v>1025</v>
      </c>
      <c r="H428" s="10"/>
      <c r="I428" s="10"/>
    </row>
    <row r="429" spans="1:9" x14ac:dyDescent="0.55000000000000004">
      <c r="A429" s="3" t="s">
        <v>11</v>
      </c>
      <c r="B429" s="3">
        <v>2055</v>
      </c>
      <c r="C429" s="12">
        <v>3694.8493618549815</v>
      </c>
      <c r="D429" s="39"/>
      <c r="E429" s="10">
        <v>1102.9107104697646</v>
      </c>
      <c r="F429" s="39"/>
      <c r="G429" s="10">
        <v>1025</v>
      </c>
      <c r="H429" s="10"/>
      <c r="I429" s="10"/>
    </row>
    <row r="430" spans="1:9" x14ac:dyDescent="0.55000000000000004">
      <c r="A430" s="3" t="s">
        <v>12</v>
      </c>
      <c r="B430" s="3">
        <v>2055</v>
      </c>
      <c r="C430" s="12">
        <v>3700</v>
      </c>
      <c r="D430" s="39"/>
      <c r="E430" s="10">
        <v>1100.4706849671638</v>
      </c>
      <c r="F430" s="39"/>
      <c r="G430" s="10">
        <v>1025</v>
      </c>
      <c r="H430" s="10"/>
      <c r="I430" s="10"/>
    </row>
    <row r="431" spans="1:9" x14ac:dyDescent="0.55000000000000004">
      <c r="A431" s="3" t="s">
        <v>13</v>
      </c>
      <c r="B431" s="3">
        <v>2055</v>
      </c>
      <c r="C431" s="12">
        <v>3694.6619776629577</v>
      </c>
      <c r="D431" s="39"/>
      <c r="E431" s="10">
        <v>1115.5841338948692</v>
      </c>
      <c r="F431" s="39"/>
      <c r="G431" s="10">
        <v>1025</v>
      </c>
      <c r="H431" s="10"/>
      <c r="I431" s="10"/>
    </row>
    <row r="432" spans="1:9" x14ac:dyDescent="0.55000000000000004">
      <c r="A432" s="3" t="s">
        <v>14</v>
      </c>
      <c r="B432" s="3">
        <v>2055</v>
      </c>
      <c r="C432" s="12">
        <v>3687.3824889842331</v>
      </c>
      <c r="D432" s="39"/>
      <c r="E432" s="10">
        <v>1126.286202381033</v>
      </c>
      <c r="F432" s="39"/>
      <c r="G432" s="10">
        <v>1025</v>
      </c>
      <c r="H432" s="10"/>
      <c r="I432" s="10"/>
    </row>
    <row r="433" spans="1:9" x14ac:dyDescent="0.55000000000000004">
      <c r="A433" s="3" t="s">
        <v>15</v>
      </c>
      <c r="B433" s="3">
        <v>2055</v>
      </c>
      <c r="C433" s="12">
        <v>3689.1390535706523</v>
      </c>
      <c r="D433" s="39"/>
      <c r="E433" s="10">
        <v>1130.9993498076572</v>
      </c>
      <c r="F433" s="39"/>
      <c r="G433" s="10">
        <v>1025</v>
      </c>
      <c r="H433" s="10"/>
      <c r="I433" s="10"/>
    </row>
    <row r="434" spans="1:9" x14ac:dyDescent="0.55000000000000004">
      <c r="A434" s="3" t="s">
        <v>16</v>
      </c>
      <c r="B434" s="3">
        <v>2055</v>
      </c>
      <c r="C434" s="12">
        <v>3686.250256847844</v>
      </c>
      <c r="D434" s="39"/>
      <c r="E434" s="10">
        <v>1134.080177153148</v>
      </c>
      <c r="F434" s="39"/>
      <c r="G434" s="10">
        <v>1025</v>
      </c>
      <c r="H434" s="10"/>
      <c r="I434" s="10"/>
    </row>
    <row r="435" spans="1:9" x14ac:dyDescent="0.55000000000000004">
      <c r="A435" s="3" t="s">
        <v>17</v>
      </c>
      <c r="B435" s="3">
        <v>2055</v>
      </c>
      <c r="C435" s="12">
        <v>3682.1859086724639</v>
      </c>
      <c r="D435" s="39"/>
      <c r="E435" s="10">
        <v>1138.0452427869232</v>
      </c>
      <c r="F435" s="39"/>
      <c r="G435" s="10">
        <v>1025</v>
      </c>
      <c r="H435" s="10"/>
      <c r="I435" s="10"/>
    </row>
    <row r="436" spans="1:9" x14ac:dyDescent="0.55000000000000004">
      <c r="A436" s="3" t="s">
        <v>6</v>
      </c>
      <c r="B436" s="3">
        <v>2056</v>
      </c>
      <c r="C436" s="12">
        <v>3678.3382364460754</v>
      </c>
      <c r="D436" s="39"/>
      <c r="E436" s="10">
        <v>1139.4311805709638</v>
      </c>
      <c r="F436" s="39"/>
      <c r="G436" s="10">
        <v>1025</v>
      </c>
      <c r="H436" s="10"/>
      <c r="I436" s="10"/>
    </row>
    <row r="437" spans="1:9" x14ac:dyDescent="0.55000000000000004">
      <c r="A437" s="3" t="s">
        <v>7</v>
      </c>
      <c r="B437" s="3">
        <v>2056</v>
      </c>
      <c r="C437" s="12">
        <v>3674.9641520120867</v>
      </c>
      <c r="D437" s="39"/>
      <c r="E437" s="10">
        <v>1141.0058169605527</v>
      </c>
      <c r="F437" s="39"/>
      <c r="G437" s="10">
        <v>1025</v>
      </c>
      <c r="H437" s="10"/>
      <c r="I437" s="10"/>
    </row>
    <row r="438" spans="1:9" x14ac:dyDescent="0.55000000000000004">
      <c r="A438" s="3" t="s">
        <v>8</v>
      </c>
      <c r="B438" s="3">
        <v>2056</v>
      </c>
      <c r="C438" s="12">
        <v>3671.1013273221365</v>
      </c>
      <c r="D438" s="39"/>
      <c r="E438" s="10">
        <v>1142.9233756611725</v>
      </c>
      <c r="F438" s="39"/>
      <c r="G438" s="10">
        <v>1025</v>
      </c>
      <c r="H438" s="10"/>
      <c r="I438" s="10"/>
    </row>
    <row r="439" spans="1:9" x14ac:dyDescent="0.55000000000000004">
      <c r="A439" s="3" t="s">
        <v>9</v>
      </c>
      <c r="B439" s="3">
        <v>2056</v>
      </c>
      <c r="C439" s="12">
        <v>3673.0834144278656</v>
      </c>
      <c r="D439" s="39"/>
      <c r="E439" s="10">
        <v>1142.8875953556599</v>
      </c>
      <c r="F439" s="39"/>
      <c r="G439" s="10">
        <v>1025</v>
      </c>
      <c r="H439" s="10"/>
      <c r="I439" s="10"/>
    </row>
    <row r="440" spans="1:9" x14ac:dyDescent="0.55000000000000004">
      <c r="A440" s="3" t="s">
        <v>10</v>
      </c>
      <c r="B440" s="3">
        <v>2056</v>
      </c>
      <c r="C440" s="12">
        <v>3685.5716916220354</v>
      </c>
      <c r="D440" s="39"/>
      <c r="E440" s="10">
        <v>1143.1441879601236</v>
      </c>
      <c r="F440" s="39"/>
      <c r="G440" s="10">
        <v>1025</v>
      </c>
      <c r="H440" s="10"/>
      <c r="I440" s="10"/>
    </row>
    <row r="441" spans="1:9" x14ac:dyDescent="0.55000000000000004">
      <c r="A441" s="3" t="s">
        <v>11</v>
      </c>
      <c r="B441" s="3">
        <v>2056</v>
      </c>
      <c r="C441" s="12">
        <v>3700</v>
      </c>
      <c r="D441" s="39"/>
      <c r="E441" s="10">
        <v>1155.8192992596146</v>
      </c>
      <c r="F441" s="39"/>
      <c r="G441" s="10">
        <v>1025</v>
      </c>
      <c r="H441" s="10"/>
      <c r="I441" s="10"/>
    </row>
    <row r="442" spans="1:9" x14ac:dyDescent="0.55000000000000004">
      <c r="A442" s="3" t="s">
        <v>12</v>
      </c>
      <c r="B442" s="3">
        <v>2056</v>
      </c>
      <c r="C442" s="12">
        <v>3700</v>
      </c>
      <c r="D442" s="39"/>
      <c r="E442" s="10">
        <v>1174.9385821550468</v>
      </c>
      <c r="F442" s="39"/>
      <c r="G442" s="10">
        <v>1025</v>
      </c>
      <c r="H442" s="10"/>
      <c r="I442" s="10"/>
    </row>
    <row r="443" spans="1:9" x14ac:dyDescent="0.55000000000000004">
      <c r="A443" s="3" t="s">
        <v>13</v>
      </c>
      <c r="B443" s="3">
        <v>2056</v>
      </c>
      <c r="C443" s="12">
        <v>3694.2805730408459</v>
      </c>
      <c r="D443" s="39"/>
      <c r="E443" s="10">
        <v>1181.7518960163679</v>
      </c>
      <c r="F443" s="39"/>
      <c r="G443" s="10">
        <v>1025</v>
      </c>
      <c r="H443" s="10"/>
      <c r="I443" s="10"/>
    </row>
    <row r="444" spans="1:9" x14ac:dyDescent="0.55000000000000004">
      <c r="A444" s="3" t="s">
        <v>14</v>
      </c>
      <c r="B444" s="3">
        <v>2056</v>
      </c>
      <c r="C444" s="12">
        <v>3688.295106076132</v>
      </c>
      <c r="D444" s="39"/>
      <c r="E444" s="10">
        <v>1188.0056250545406</v>
      </c>
      <c r="F444" s="39"/>
      <c r="G444" s="10">
        <v>1025</v>
      </c>
      <c r="H444" s="10"/>
      <c r="I444" s="10"/>
    </row>
    <row r="445" spans="1:9" x14ac:dyDescent="0.55000000000000004">
      <c r="A445" s="3" t="s">
        <v>15</v>
      </c>
      <c r="B445" s="3">
        <v>2056</v>
      </c>
      <c r="C445" s="12">
        <v>3685.9423178964785</v>
      </c>
      <c r="D445" s="39"/>
      <c r="E445" s="10">
        <v>1191.1159186584298</v>
      </c>
      <c r="F445" s="39"/>
      <c r="G445" s="10">
        <v>1025</v>
      </c>
      <c r="H445" s="10"/>
      <c r="I445" s="10"/>
    </row>
    <row r="446" spans="1:9" x14ac:dyDescent="0.55000000000000004">
      <c r="A446" s="3" t="s">
        <v>16</v>
      </c>
      <c r="B446" s="3">
        <v>2056</v>
      </c>
      <c r="C446" s="12">
        <v>3683.657345154088</v>
      </c>
      <c r="D446" s="39"/>
      <c r="E446" s="10">
        <v>1192.2281303772845</v>
      </c>
      <c r="F446" s="39"/>
      <c r="G446" s="10">
        <v>1025</v>
      </c>
      <c r="H446" s="10"/>
      <c r="I446" s="10"/>
    </row>
    <row r="447" spans="1:9" x14ac:dyDescent="0.55000000000000004">
      <c r="A447" s="3" t="s">
        <v>17</v>
      </c>
      <c r="B447" s="3">
        <v>2056</v>
      </c>
      <c r="C447" s="12">
        <v>3680.9804730008268</v>
      </c>
      <c r="D447" s="39"/>
      <c r="E447" s="10">
        <v>1193.9803493931779</v>
      </c>
      <c r="F447" s="39"/>
      <c r="G447" s="10">
        <v>1025</v>
      </c>
      <c r="H447" s="10"/>
      <c r="I447" s="10"/>
    </row>
    <row r="448" spans="1:9" x14ac:dyDescent="0.55000000000000004">
      <c r="A448" s="3" t="s">
        <v>6</v>
      </c>
      <c r="B448" s="3">
        <v>2057</v>
      </c>
      <c r="C448" s="12">
        <v>3679.3705037700602</v>
      </c>
      <c r="D448" s="39"/>
      <c r="E448" s="10">
        <v>1193.8711148899433</v>
      </c>
      <c r="F448" s="39"/>
      <c r="G448" s="10">
        <v>1025</v>
      </c>
      <c r="H448" s="10"/>
      <c r="I448" s="10"/>
    </row>
    <row r="449" spans="1:9" x14ac:dyDescent="0.55000000000000004">
      <c r="A449" s="3" t="s">
        <v>7</v>
      </c>
      <c r="B449" s="3">
        <v>2057</v>
      </c>
      <c r="C449" s="12">
        <v>3676.3789604550238</v>
      </c>
      <c r="D449" s="39"/>
      <c r="E449" s="10">
        <v>1194.8395279566075</v>
      </c>
      <c r="F449" s="39"/>
      <c r="G449" s="10">
        <v>1025</v>
      </c>
      <c r="H449" s="10"/>
      <c r="I449" s="10"/>
    </row>
    <row r="450" spans="1:9" x14ac:dyDescent="0.55000000000000004">
      <c r="A450" s="3" t="s">
        <v>8</v>
      </c>
      <c r="B450" s="3">
        <v>2057</v>
      </c>
      <c r="C450" s="12">
        <v>3674.4219160596881</v>
      </c>
      <c r="D450" s="39"/>
      <c r="E450" s="10">
        <v>1194.3751919250747</v>
      </c>
      <c r="F450" s="39"/>
      <c r="G450" s="10">
        <v>1025</v>
      </c>
      <c r="H450" s="10"/>
      <c r="I450" s="10"/>
    </row>
    <row r="451" spans="1:9" x14ac:dyDescent="0.55000000000000004">
      <c r="A451" s="3" t="s">
        <v>9</v>
      </c>
      <c r="B451" s="3">
        <v>2057</v>
      </c>
      <c r="C451" s="12">
        <v>3675.0451603102092</v>
      </c>
      <c r="D451" s="39"/>
      <c r="E451" s="10">
        <v>1191.9483055223905</v>
      </c>
      <c r="F451" s="39"/>
      <c r="G451" s="10">
        <v>1025</v>
      </c>
      <c r="H451" s="10"/>
      <c r="I451" s="10"/>
    </row>
    <row r="452" spans="1:9" x14ac:dyDescent="0.55000000000000004">
      <c r="A452" s="3" t="s">
        <v>10</v>
      </c>
      <c r="B452" s="3">
        <v>2057</v>
      </c>
      <c r="C452" s="12">
        <v>3683.7722602281406</v>
      </c>
      <c r="D452" s="39"/>
      <c r="E452" s="10">
        <v>1188.324201600898</v>
      </c>
      <c r="F452" s="39"/>
      <c r="G452" s="10">
        <v>1025</v>
      </c>
      <c r="H452" s="10"/>
      <c r="I452" s="10"/>
    </row>
    <row r="453" spans="1:9" x14ac:dyDescent="0.55000000000000004">
      <c r="A453" s="3" t="s">
        <v>11</v>
      </c>
      <c r="B453" s="3">
        <v>2057</v>
      </c>
      <c r="C453" s="12">
        <v>3696.2602458405622</v>
      </c>
      <c r="D453" s="39"/>
      <c r="E453" s="10">
        <v>1185.6091070613672</v>
      </c>
      <c r="F453" s="39"/>
      <c r="G453" s="10">
        <v>1025</v>
      </c>
      <c r="H453" s="10"/>
      <c r="I453" s="10"/>
    </row>
    <row r="454" spans="1:9" x14ac:dyDescent="0.55000000000000004">
      <c r="A454" s="3" t="s">
        <v>12</v>
      </c>
      <c r="B454" s="3">
        <v>2057</v>
      </c>
      <c r="C454" s="12">
        <v>3698.2731595950522</v>
      </c>
      <c r="D454" s="39"/>
      <c r="E454" s="10">
        <v>1184.1730176424351</v>
      </c>
      <c r="F454" s="39"/>
      <c r="G454" s="10">
        <v>1025</v>
      </c>
      <c r="H454" s="10"/>
      <c r="I454" s="10"/>
    </row>
    <row r="455" spans="1:9" x14ac:dyDescent="0.55000000000000004">
      <c r="A455" s="3" t="s">
        <v>13</v>
      </c>
      <c r="B455" s="3">
        <v>2057</v>
      </c>
      <c r="C455" s="12">
        <v>3692.1176209910668</v>
      </c>
      <c r="D455" s="39"/>
      <c r="E455" s="10">
        <v>1186.5171901132178</v>
      </c>
      <c r="F455" s="39"/>
      <c r="G455" s="10">
        <v>1025</v>
      </c>
      <c r="H455" s="10"/>
      <c r="I455" s="10"/>
    </row>
    <row r="456" spans="1:9" x14ac:dyDescent="0.55000000000000004">
      <c r="A456" s="3" t="s">
        <v>14</v>
      </c>
      <c r="B456" s="3">
        <v>2057</v>
      </c>
      <c r="C456" s="12">
        <v>3687.9848760189384</v>
      </c>
      <c r="D456" s="39"/>
      <c r="E456" s="10">
        <v>1188.9203083231971</v>
      </c>
      <c r="F456" s="39"/>
      <c r="G456" s="10">
        <v>1025</v>
      </c>
      <c r="H456" s="10"/>
      <c r="I456" s="10"/>
    </row>
    <row r="457" spans="1:9" x14ac:dyDescent="0.55000000000000004">
      <c r="A457" s="3" t="s">
        <v>15</v>
      </c>
      <c r="B457" s="3">
        <v>2057</v>
      </c>
      <c r="C457" s="12">
        <v>3686.7659307474087</v>
      </c>
      <c r="D457" s="39"/>
      <c r="E457" s="10">
        <v>1189.8064757378665</v>
      </c>
      <c r="F457" s="39"/>
      <c r="G457" s="10">
        <v>1025</v>
      </c>
      <c r="H457" s="10"/>
      <c r="I457" s="10"/>
    </row>
    <row r="458" spans="1:9" x14ac:dyDescent="0.55000000000000004">
      <c r="A458" s="3" t="s">
        <v>16</v>
      </c>
      <c r="B458" s="3">
        <v>2057</v>
      </c>
      <c r="C458" s="12">
        <v>3685.9871863767798</v>
      </c>
      <c r="D458" s="39"/>
      <c r="E458" s="10">
        <v>1189.4869410544563</v>
      </c>
      <c r="F458" s="39"/>
      <c r="G458" s="10">
        <v>1025</v>
      </c>
      <c r="H458" s="10"/>
      <c r="I458" s="10"/>
    </row>
    <row r="459" spans="1:9" x14ac:dyDescent="0.55000000000000004">
      <c r="A459" s="3" t="s">
        <v>17</v>
      </c>
      <c r="B459" s="3">
        <v>2057</v>
      </c>
      <c r="C459" s="12">
        <v>3684.2768257988228</v>
      </c>
      <c r="D459" s="39"/>
      <c r="E459" s="10">
        <v>1189.8600794399349</v>
      </c>
      <c r="F459" s="39"/>
      <c r="G459" s="10">
        <v>1025</v>
      </c>
      <c r="H459" s="10"/>
      <c r="I459" s="10"/>
    </row>
    <row r="460" spans="1:9" x14ac:dyDescent="0.55000000000000004">
      <c r="A460" s="3" t="s">
        <v>6</v>
      </c>
      <c r="B460" s="3">
        <v>2058</v>
      </c>
      <c r="C460" s="12">
        <v>3681.584946494776</v>
      </c>
      <c r="D460" s="39"/>
      <c r="E460" s="10">
        <v>1190.3717328298653</v>
      </c>
      <c r="F460" s="39"/>
      <c r="G460" s="10">
        <v>1025</v>
      </c>
      <c r="H460" s="10"/>
      <c r="I460" s="10"/>
    </row>
    <row r="461" spans="1:9" x14ac:dyDescent="0.55000000000000004">
      <c r="A461" s="3" t="s">
        <v>7</v>
      </c>
      <c r="B461" s="3">
        <v>2058</v>
      </c>
      <c r="C461" s="12">
        <v>3679.3197561367037</v>
      </c>
      <c r="D461" s="39"/>
      <c r="E461" s="10">
        <v>1189.961161578985</v>
      </c>
      <c r="F461" s="39"/>
      <c r="G461" s="10">
        <v>1025</v>
      </c>
      <c r="H461" s="10"/>
      <c r="I461" s="10"/>
    </row>
    <row r="462" spans="1:9" x14ac:dyDescent="0.55000000000000004">
      <c r="A462" s="3" t="s">
        <v>8</v>
      </c>
      <c r="B462" s="3">
        <v>2058</v>
      </c>
      <c r="C462" s="12">
        <v>3678.4216039388293</v>
      </c>
      <c r="D462" s="39"/>
      <c r="E462" s="10">
        <v>1188.1416076622124</v>
      </c>
      <c r="F462" s="39"/>
      <c r="G462" s="10">
        <v>1025</v>
      </c>
      <c r="H462" s="10"/>
      <c r="I462" s="10"/>
    </row>
    <row r="463" spans="1:9" x14ac:dyDescent="0.55000000000000004">
      <c r="A463" s="3" t="s">
        <v>9</v>
      </c>
      <c r="B463" s="3">
        <v>2058</v>
      </c>
      <c r="C463" s="12">
        <v>3679.600494417236</v>
      </c>
      <c r="D463" s="39"/>
      <c r="E463" s="10">
        <v>1185.7828150494192</v>
      </c>
      <c r="F463" s="39"/>
      <c r="G463" s="10">
        <v>1025</v>
      </c>
      <c r="H463" s="10"/>
      <c r="I463" s="10"/>
    </row>
    <row r="464" spans="1:9" x14ac:dyDescent="0.55000000000000004">
      <c r="A464" s="3" t="s">
        <v>10</v>
      </c>
      <c r="B464" s="3">
        <v>2058</v>
      </c>
      <c r="C464" s="12">
        <v>3688.178119476851</v>
      </c>
      <c r="D464" s="39"/>
      <c r="E464" s="10">
        <v>1183.8425446740923</v>
      </c>
      <c r="F464" s="39"/>
      <c r="G464" s="10">
        <v>1025</v>
      </c>
      <c r="H464" s="10"/>
      <c r="I464" s="10"/>
    </row>
    <row r="465" spans="1:9" x14ac:dyDescent="0.55000000000000004">
      <c r="A465" s="3" t="s">
        <v>11</v>
      </c>
      <c r="B465" s="3">
        <v>2058</v>
      </c>
      <c r="C465" s="12">
        <v>3690.9798228436343</v>
      </c>
      <c r="D465" s="39"/>
      <c r="E465" s="10">
        <v>1182.5447314109217</v>
      </c>
      <c r="F465" s="39"/>
      <c r="G465" s="10">
        <v>1025</v>
      </c>
      <c r="H465" s="10"/>
      <c r="I465" s="10"/>
    </row>
    <row r="466" spans="1:9" x14ac:dyDescent="0.55000000000000004">
      <c r="A466" s="3" t="s">
        <v>12</v>
      </c>
      <c r="B466" s="3">
        <v>2058</v>
      </c>
      <c r="C466" s="12">
        <v>3690.2961384828159</v>
      </c>
      <c r="D466" s="39"/>
      <c r="E466" s="10">
        <v>1183.0258577379354</v>
      </c>
      <c r="F466" s="39"/>
      <c r="G466" s="10">
        <v>1025</v>
      </c>
      <c r="H466" s="10"/>
      <c r="I466" s="10"/>
    </row>
    <row r="467" spans="1:9" x14ac:dyDescent="0.55000000000000004">
      <c r="A467" s="3" t="s">
        <v>13</v>
      </c>
      <c r="B467" s="3">
        <v>2058</v>
      </c>
      <c r="C467" s="12">
        <v>3687.4859385053187</v>
      </c>
      <c r="D467" s="39"/>
      <c r="E467" s="10">
        <v>1180.9546985387224</v>
      </c>
      <c r="F467" s="39"/>
      <c r="G467" s="10">
        <v>1025</v>
      </c>
      <c r="H467" s="10"/>
      <c r="I467" s="10"/>
    </row>
    <row r="468" spans="1:9" x14ac:dyDescent="0.55000000000000004">
      <c r="A468" s="3" t="s">
        <v>14</v>
      </c>
      <c r="B468" s="3">
        <v>2058</v>
      </c>
      <c r="C468" s="12">
        <v>3685.4959655859739</v>
      </c>
      <c r="D468" s="39"/>
      <c r="E468" s="10">
        <v>1180.7348647482986</v>
      </c>
      <c r="F468" s="39"/>
      <c r="G468" s="10">
        <v>1025</v>
      </c>
      <c r="H468" s="10"/>
      <c r="I468" s="10"/>
    </row>
    <row r="469" spans="1:9" x14ac:dyDescent="0.55000000000000004">
      <c r="A469" s="3" t="s">
        <v>15</v>
      </c>
      <c r="B469" s="3">
        <v>2058</v>
      </c>
      <c r="C469" s="12">
        <v>3683.1833714133627</v>
      </c>
      <c r="D469" s="39"/>
      <c r="E469" s="10">
        <v>1181.9507891374215</v>
      </c>
      <c r="F469" s="39"/>
      <c r="G469" s="10">
        <v>1025</v>
      </c>
      <c r="H469" s="10"/>
      <c r="I469" s="10"/>
    </row>
    <row r="470" spans="1:9" x14ac:dyDescent="0.55000000000000004">
      <c r="A470" s="3" t="s">
        <v>16</v>
      </c>
      <c r="B470" s="3">
        <v>2058</v>
      </c>
      <c r="C470" s="12">
        <v>3681.1976528234509</v>
      </c>
      <c r="D470" s="39"/>
      <c r="E470" s="10">
        <v>1182.1274584107719</v>
      </c>
      <c r="F470" s="39"/>
      <c r="G470" s="10">
        <v>1025</v>
      </c>
      <c r="H470" s="10"/>
      <c r="I470" s="10"/>
    </row>
    <row r="471" spans="1:9" x14ac:dyDescent="0.55000000000000004">
      <c r="A471" s="3" t="s">
        <v>17</v>
      </c>
      <c r="B471" s="3">
        <v>2058</v>
      </c>
      <c r="C471" s="12">
        <v>3678.8335893769013</v>
      </c>
      <c r="D471" s="39"/>
      <c r="E471" s="10">
        <v>1183.0396108200603</v>
      </c>
      <c r="F471" s="39"/>
      <c r="G471" s="10">
        <v>1025</v>
      </c>
      <c r="H471" s="10"/>
      <c r="I471" s="10"/>
    </row>
    <row r="472" spans="1:9" x14ac:dyDescent="0.55000000000000004">
      <c r="A472" s="3" t="s">
        <v>6</v>
      </c>
      <c r="B472" s="3">
        <v>2059</v>
      </c>
      <c r="C472" s="12">
        <v>3676.4314431844291</v>
      </c>
      <c r="D472" s="39"/>
      <c r="E472" s="10">
        <v>1184.346023696507</v>
      </c>
      <c r="F472" s="39"/>
      <c r="G472" s="10">
        <v>1025</v>
      </c>
      <c r="H472" s="10"/>
      <c r="I472" s="10"/>
    </row>
    <row r="473" spans="1:9" x14ac:dyDescent="0.55000000000000004">
      <c r="A473" s="3" t="s">
        <v>7</v>
      </c>
      <c r="B473" s="3">
        <v>2059</v>
      </c>
      <c r="C473" s="12">
        <v>3675.3930815032481</v>
      </c>
      <c r="D473" s="39"/>
      <c r="E473" s="10">
        <v>1185.6878906270322</v>
      </c>
      <c r="F473" s="39"/>
      <c r="G473" s="10">
        <v>1025</v>
      </c>
      <c r="H473" s="10"/>
      <c r="I473" s="10"/>
    </row>
    <row r="474" spans="1:9" x14ac:dyDescent="0.55000000000000004">
      <c r="A474" s="3" t="s">
        <v>8</v>
      </c>
      <c r="B474" s="3">
        <v>2059</v>
      </c>
      <c r="C474" s="12">
        <v>3672.6115192058401</v>
      </c>
      <c r="D474" s="39"/>
      <c r="E474" s="10">
        <v>1186.3508643162697</v>
      </c>
      <c r="F474" s="39"/>
      <c r="G474" s="10">
        <v>1025</v>
      </c>
      <c r="H474" s="10"/>
      <c r="I474" s="10"/>
    </row>
    <row r="475" spans="1:9" x14ac:dyDescent="0.55000000000000004">
      <c r="A475" s="3" t="s">
        <v>9</v>
      </c>
      <c r="B475" s="3">
        <v>2059</v>
      </c>
      <c r="C475" s="12">
        <v>3669.0714307233038</v>
      </c>
      <c r="D475" s="39"/>
      <c r="E475" s="10">
        <v>1187.7440132030611</v>
      </c>
      <c r="F475" s="39"/>
      <c r="G475" s="10">
        <v>1025</v>
      </c>
      <c r="H475" s="10"/>
      <c r="I475" s="10"/>
    </row>
    <row r="476" spans="1:9" x14ac:dyDescent="0.55000000000000004">
      <c r="A476" s="3" t="s">
        <v>10</v>
      </c>
      <c r="B476" s="3">
        <v>2059</v>
      </c>
      <c r="C476" s="12">
        <v>3687.5562852587077</v>
      </c>
      <c r="D476" s="39"/>
      <c r="E476" s="10">
        <v>1189.3583920684098</v>
      </c>
      <c r="F476" s="39"/>
      <c r="G476" s="10">
        <v>1025</v>
      </c>
      <c r="H476" s="10"/>
      <c r="I476" s="10"/>
    </row>
    <row r="477" spans="1:9" x14ac:dyDescent="0.55000000000000004">
      <c r="A477" s="3" t="s">
        <v>11</v>
      </c>
      <c r="B477" s="3">
        <v>2059</v>
      </c>
      <c r="C477" s="12">
        <v>3700</v>
      </c>
      <c r="D477" s="39"/>
      <c r="E477" s="10">
        <v>1198.5790554146695</v>
      </c>
      <c r="F477" s="39"/>
      <c r="G477" s="10">
        <v>1025</v>
      </c>
      <c r="H477" s="10"/>
      <c r="I477" s="10"/>
    </row>
    <row r="478" spans="1:9" x14ac:dyDescent="0.55000000000000004">
      <c r="A478" s="3" t="s">
        <v>12</v>
      </c>
      <c r="B478" s="3">
        <v>2059</v>
      </c>
      <c r="C478" s="12">
        <v>3700</v>
      </c>
      <c r="D478" s="39"/>
      <c r="E478" s="10">
        <v>1206.1101986867266</v>
      </c>
      <c r="F478" s="39"/>
      <c r="G478" s="10">
        <v>1025</v>
      </c>
      <c r="H478" s="10"/>
      <c r="I478" s="10"/>
    </row>
    <row r="479" spans="1:9" x14ac:dyDescent="0.55000000000000004">
      <c r="A479" s="3" t="s">
        <v>13</v>
      </c>
      <c r="B479" s="3">
        <v>2059</v>
      </c>
      <c r="C479" s="12">
        <v>3694.1251320335659</v>
      </c>
      <c r="D479" s="39"/>
      <c r="E479" s="10">
        <v>1211.411348538647</v>
      </c>
      <c r="F479" s="39"/>
      <c r="G479" s="10">
        <v>1025</v>
      </c>
      <c r="H479" s="10"/>
      <c r="I479" s="10"/>
    </row>
    <row r="480" spans="1:9" x14ac:dyDescent="0.55000000000000004">
      <c r="A480" s="3" t="s">
        <v>14</v>
      </c>
      <c r="B480" s="3">
        <v>2059</v>
      </c>
      <c r="C480" s="12">
        <v>3688.0844177012268</v>
      </c>
      <c r="D480" s="39"/>
      <c r="E480" s="10">
        <v>1216.0060930746909</v>
      </c>
      <c r="F480" s="39"/>
      <c r="G480" s="10">
        <v>1025</v>
      </c>
      <c r="H480" s="10"/>
      <c r="I480" s="10"/>
    </row>
    <row r="481" spans="1:9" x14ac:dyDescent="0.55000000000000004">
      <c r="A481" s="3" t="s">
        <v>15</v>
      </c>
      <c r="B481" s="3">
        <v>2059</v>
      </c>
      <c r="C481" s="12">
        <v>3686.5473588552873</v>
      </c>
      <c r="D481" s="39"/>
      <c r="E481" s="10">
        <v>1216.4947646658673</v>
      </c>
      <c r="F481" s="39"/>
      <c r="G481" s="10">
        <v>1025</v>
      </c>
      <c r="H481" s="10"/>
      <c r="I481" s="10"/>
    </row>
    <row r="482" spans="1:9" x14ac:dyDescent="0.55000000000000004">
      <c r="A482" s="3" t="s">
        <v>16</v>
      </c>
      <c r="B482" s="3">
        <v>2059</v>
      </c>
      <c r="C482" s="12">
        <v>3685.7482554332687</v>
      </c>
      <c r="D482" s="39"/>
      <c r="E482" s="10">
        <v>1215.454554172954</v>
      </c>
      <c r="F482" s="39"/>
      <c r="G482" s="10">
        <v>1025</v>
      </c>
      <c r="H482" s="10"/>
      <c r="I482" s="10"/>
    </row>
    <row r="483" spans="1:9" x14ac:dyDescent="0.55000000000000004">
      <c r="A483" s="3" t="s">
        <v>17</v>
      </c>
      <c r="B483" s="3">
        <v>2059</v>
      </c>
      <c r="C483" s="12">
        <v>3683.8537490925787</v>
      </c>
      <c r="D483" s="39"/>
      <c r="E483" s="10">
        <v>1214.7484063041898</v>
      </c>
      <c r="F483" s="39"/>
      <c r="G483" s="10">
        <v>1025</v>
      </c>
      <c r="H483" s="10"/>
      <c r="I483" s="10"/>
    </row>
    <row r="484" spans="1:9" x14ac:dyDescent="0.55000000000000004">
      <c r="A484" s="3" t="s">
        <v>6</v>
      </c>
      <c r="B484" s="3">
        <v>2060</v>
      </c>
      <c r="C484" s="12">
        <v>3680.0620434478183</v>
      </c>
      <c r="D484" s="39"/>
      <c r="E484" s="10">
        <v>1216.6244820684699</v>
      </c>
      <c r="F484" s="39"/>
      <c r="G484" s="10">
        <v>1025</v>
      </c>
      <c r="H484" s="10"/>
      <c r="I484" s="10"/>
    </row>
    <row r="485" spans="1:9" x14ac:dyDescent="0.55000000000000004">
      <c r="A485" s="3" t="s">
        <v>7</v>
      </c>
      <c r="B485" s="3">
        <v>2060</v>
      </c>
      <c r="C485" s="12">
        <v>3675.5675070111929</v>
      </c>
      <c r="D485" s="39"/>
      <c r="E485" s="10">
        <v>1219.0643028057618</v>
      </c>
      <c r="F485" s="39"/>
      <c r="G485" s="10">
        <v>1025</v>
      </c>
      <c r="H485" s="10"/>
      <c r="I485" s="10"/>
    </row>
    <row r="486" spans="1:9" x14ac:dyDescent="0.55000000000000004">
      <c r="A486" s="3" t="s">
        <v>8</v>
      </c>
      <c r="B486" s="3">
        <v>2060</v>
      </c>
      <c r="C486" s="12">
        <v>3672.2118873325066</v>
      </c>
      <c r="D486" s="39"/>
      <c r="E486" s="10">
        <v>1219.6500000000001</v>
      </c>
      <c r="F486" s="39"/>
      <c r="G486" s="10">
        <v>1025</v>
      </c>
      <c r="H486" s="10"/>
      <c r="I486" s="10"/>
    </row>
    <row r="487" spans="1:9" x14ac:dyDescent="0.55000000000000004">
      <c r="A487" s="3" t="s">
        <v>9</v>
      </c>
      <c r="B487" s="3">
        <v>2060</v>
      </c>
      <c r="C487" s="12">
        <v>3668.0702725442343</v>
      </c>
      <c r="D487" s="39"/>
      <c r="E487" s="10">
        <v>1219.6500000000001</v>
      </c>
      <c r="F487" s="39"/>
      <c r="G487" s="10">
        <v>1025</v>
      </c>
      <c r="H487" s="10"/>
      <c r="I487" s="10"/>
    </row>
    <row r="488" spans="1:9" x14ac:dyDescent="0.55000000000000004">
      <c r="A488" s="3" t="s">
        <v>10</v>
      </c>
      <c r="B488" s="3">
        <v>2060</v>
      </c>
      <c r="C488" s="12">
        <v>3680.3739946225014</v>
      </c>
      <c r="D488" s="39"/>
      <c r="E488" s="10">
        <v>1219.6500000000001</v>
      </c>
      <c r="F488" s="39"/>
      <c r="G488" s="10">
        <v>1025</v>
      </c>
      <c r="H488" s="10"/>
      <c r="I488" s="10"/>
    </row>
    <row r="489" spans="1:9" x14ac:dyDescent="0.55000000000000004">
      <c r="A489" s="3" t="s">
        <v>11</v>
      </c>
      <c r="B489" s="3">
        <v>2060</v>
      </c>
      <c r="C489" s="12">
        <v>3700</v>
      </c>
      <c r="D489" s="39"/>
      <c r="E489" s="10">
        <v>1219.6500000000001</v>
      </c>
      <c r="F489" s="39"/>
      <c r="G489" s="10">
        <v>1025</v>
      </c>
      <c r="H489" s="10"/>
      <c r="I489" s="10"/>
    </row>
    <row r="490" spans="1:9" x14ac:dyDescent="0.55000000000000004">
      <c r="A490" s="3" t="s">
        <v>12</v>
      </c>
      <c r="B490" s="3">
        <v>2060</v>
      </c>
      <c r="C490" s="12">
        <v>3700</v>
      </c>
      <c r="D490" s="39"/>
      <c r="E490" s="10">
        <v>1219.6500000000001</v>
      </c>
      <c r="F490" s="39"/>
      <c r="G490" s="10">
        <v>1025</v>
      </c>
      <c r="H490" s="10"/>
      <c r="I490" s="10"/>
    </row>
    <row r="491" spans="1:9" x14ac:dyDescent="0.55000000000000004">
      <c r="A491" s="3" t="s">
        <v>13</v>
      </c>
      <c r="B491" s="3">
        <v>2060</v>
      </c>
      <c r="C491" s="12">
        <v>3695.467359409829</v>
      </c>
      <c r="D491" s="39"/>
      <c r="E491" s="10">
        <v>1219.6500000000001</v>
      </c>
      <c r="F491" s="39"/>
      <c r="G491" s="10">
        <v>1025</v>
      </c>
      <c r="H491" s="10"/>
      <c r="I491" s="10"/>
    </row>
    <row r="492" spans="1:9" x14ac:dyDescent="0.55000000000000004">
      <c r="A492" s="3" t="s">
        <v>14</v>
      </c>
      <c r="B492" s="3">
        <v>2060</v>
      </c>
      <c r="C492" s="12">
        <v>3690.4360135347315</v>
      </c>
      <c r="D492" s="39"/>
      <c r="E492" s="10">
        <v>1219.6500000000001</v>
      </c>
      <c r="F492" s="39"/>
      <c r="G492" s="10">
        <v>1025</v>
      </c>
      <c r="H492" s="10"/>
      <c r="I492" s="10"/>
    </row>
    <row r="493" spans="1:9" x14ac:dyDescent="0.55000000000000004">
      <c r="A493" s="3" t="s">
        <v>15</v>
      </c>
      <c r="B493" s="3">
        <v>2060</v>
      </c>
      <c r="C493" s="12">
        <v>3688.3088827986626</v>
      </c>
      <c r="D493" s="39"/>
      <c r="E493" s="10">
        <v>1219.6500000000001</v>
      </c>
      <c r="F493" s="39"/>
      <c r="G493" s="10">
        <v>1025</v>
      </c>
      <c r="H493" s="10"/>
      <c r="I493" s="10"/>
    </row>
    <row r="494" spans="1:9" x14ac:dyDescent="0.55000000000000004">
      <c r="A494" s="3" t="s">
        <v>16</v>
      </c>
      <c r="B494" s="3">
        <v>2060</v>
      </c>
      <c r="C494" s="12">
        <v>3686.3127668598322</v>
      </c>
      <c r="D494" s="39"/>
      <c r="E494" s="10">
        <v>1219.6500000000001</v>
      </c>
      <c r="F494" s="39"/>
      <c r="G494" s="10">
        <v>1025</v>
      </c>
      <c r="H494" s="10"/>
      <c r="I494" s="10"/>
    </row>
    <row r="495" spans="1:9" x14ac:dyDescent="0.55000000000000004">
      <c r="A495" s="3" t="s">
        <v>17</v>
      </c>
      <c r="B495" s="3">
        <v>2060</v>
      </c>
      <c r="C495" s="12">
        <v>3684.3390568114332</v>
      </c>
      <c r="D495" s="39"/>
      <c r="E495" s="10">
        <v>1219.6500000000001</v>
      </c>
      <c r="F495" s="39"/>
      <c r="G495" s="10">
        <v>1025</v>
      </c>
      <c r="H495" s="10"/>
      <c r="I495" s="10"/>
    </row>
  </sheetData>
  <mergeCells count="9">
    <mergeCell ref="A3:B3"/>
    <mergeCell ref="C1:F1"/>
    <mergeCell ref="J1:O1"/>
    <mergeCell ref="A2:B2"/>
    <mergeCell ref="C2:D2"/>
    <mergeCell ref="E2:F2"/>
    <mergeCell ref="J2:K2"/>
    <mergeCell ref="L2:M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AA1" workbookViewId="0">
      <selection activeCell="AF377" sqref="AF37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35" x14ac:dyDescent="0.55000000000000004">
      <c r="A1" s="1"/>
      <c r="B1" s="1"/>
      <c r="C1" s="49" t="s">
        <v>0</v>
      </c>
      <c r="D1" s="49"/>
      <c r="E1" s="49"/>
      <c r="F1" s="49"/>
      <c r="G1" s="49"/>
      <c r="H1" s="49"/>
      <c r="I1" s="49" t="s">
        <v>1</v>
      </c>
      <c r="J1" s="49"/>
      <c r="K1" s="49"/>
      <c r="L1" s="49"/>
      <c r="M1" s="49"/>
      <c r="N1" s="49"/>
      <c r="O1" s="49" t="s">
        <v>0</v>
      </c>
      <c r="P1" s="49"/>
      <c r="Q1" s="49"/>
      <c r="R1" s="49"/>
      <c r="S1" s="49"/>
      <c r="T1" s="49"/>
      <c r="U1" s="49" t="s">
        <v>1</v>
      </c>
      <c r="V1" s="49"/>
      <c r="W1" s="49"/>
      <c r="X1" s="49"/>
      <c r="Y1" s="49"/>
      <c r="Z1" s="49"/>
      <c r="AA1" s="49" t="s">
        <v>182</v>
      </c>
      <c r="AB1" s="49"/>
      <c r="AC1" s="49"/>
      <c r="AD1" s="49"/>
      <c r="AE1" s="2"/>
      <c r="AF1" s="2"/>
      <c r="AG1" s="2"/>
      <c r="AH1" s="2"/>
      <c r="AI1" s="2"/>
    </row>
    <row r="2" spans="1:35" x14ac:dyDescent="0.55000000000000004">
      <c r="A2" s="1"/>
      <c r="B2" s="1"/>
      <c r="C2" s="49" t="s">
        <v>2</v>
      </c>
      <c r="D2" s="49"/>
      <c r="E2" s="49"/>
      <c r="F2" s="49" t="s">
        <v>3</v>
      </c>
      <c r="G2" s="49"/>
      <c r="H2" s="49"/>
      <c r="I2" s="49" t="s">
        <v>2</v>
      </c>
      <c r="J2" s="49"/>
      <c r="K2" s="49"/>
      <c r="L2" s="49" t="s">
        <v>3</v>
      </c>
      <c r="M2" s="49"/>
      <c r="N2" s="49"/>
      <c r="O2" s="49" t="s">
        <v>2</v>
      </c>
      <c r="P2" s="49"/>
      <c r="Q2" s="49"/>
      <c r="R2" s="49" t="s">
        <v>3</v>
      </c>
      <c r="S2" s="49"/>
      <c r="T2" s="49"/>
      <c r="U2" s="49" t="s">
        <v>2</v>
      </c>
      <c r="V2" s="49"/>
      <c r="W2" s="49"/>
      <c r="X2" s="49" t="s">
        <v>3</v>
      </c>
      <c r="Y2" s="49"/>
      <c r="Z2" s="49"/>
      <c r="AA2" s="49" t="s">
        <v>180</v>
      </c>
      <c r="AB2" s="49"/>
      <c r="AC2" s="49" t="s">
        <v>181</v>
      </c>
      <c r="AD2" s="49"/>
      <c r="AE2" s="2"/>
      <c r="AF2" s="2"/>
      <c r="AG2" s="2"/>
      <c r="AH2" s="2"/>
      <c r="AI2" s="2"/>
    </row>
    <row r="3" spans="1:35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18" t="s">
        <v>210</v>
      </c>
      <c r="P3" s="18" t="s">
        <v>211</v>
      </c>
      <c r="Q3" s="18" t="s">
        <v>212</v>
      </c>
      <c r="R3" s="18" t="s">
        <v>210</v>
      </c>
      <c r="S3" s="18" t="s">
        <v>211</v>
      </c>
      <c r="T3" s="18" t="s">
        <v>212</v>
      </c>
      <c r="U3" s="18" t="s">
        <v>210</v>
      </c>
      <c r="V3" s="18" t="s">
        <v>211</v>
      </c>
      <c r="W3" s="18" t="s">
        <v>212</v>
      </c>
      <c r="X3" s="18" t="s">
        <v>210</v>
      </c>
      <c r="Y3" s="18" t="s">
        <v>211</v>
      </c>
      <c r="Z3" s="18" t="s">
        <v>212</v>
      </c>
      <c r="AA3" s="2" t="s">
        <v>2</v>
      </c>
      <c r="AB3" s="2" t="s">
        <v>3</v>
      </c>
      <c r="AC3" s="2" t="s">
        <v>2</v>
      </c>
      <c r="AD3" s="2" t="s">
        <v>3</v>
      </c>
      <c r="AE3" s="2"/>
      <c r="AF3" s="2"/>
      <c r="AG3" s="2"/>
      <c r="AH3" s="2"/>
      <c r="AI3" s="2"/>
    </row>
    <row r="4" spans="1:35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27"/>
      <c r="G16" s="27"/>
      <c r="H16" s="27"/>
      <c r="I16" s="4">
        <v>1085.8214677624919</v>
      </c>
      <c r="J16" s="4">
        <v>1086.8498046128127</v>
      </c>
      <c r="K16" s="4">
        <v>1087.9132735998901</v>
      </c>
      <c r="L16" s="26"/>
      <c r="M16" s="26"/>
      <c r="N16" s="26"/>
      <c r="O16" s="4">
        <v>3585.9426546946675</v>
      </c>
      <c r="P16" s="4">
        <v>3587.510511196384</v>
      </c>
      <c r="Q16" s="4">
        <v>3590.5066170140908</v>
      </c>
      <c r="R16" s="25"/>
      <c r="S16" s="25"/>
      <c r="T16" s="25"/>
      <c r="U16" s="4">
        <v>1084.6421474681624</v>
      </c>
      <c r="V16" s="4">
        <v>1086.9290916101459</v>
      </c>
      <c r="W16" s="4">
        <v>1093.3482926853881</v>
      </c>
      <c r="X16" s="28"/>
      <c r="Y16" s="28"/>
      <c r="Z16" s="28"/>
      <c r="AA16" s="4">
        <v>0</v>
      </c>
      <c r="AB16" s="31">
        <v>0</v>
      </c>
      <c r="AC16" s="4">
        <v>0</v>
      </c>
      <c r="AD16" s="31">
        <v>0</v>
      </c>
      <c r="AE16" s="4">
        <f>SUM(AA16:AA135)</f>
        <v>65</v>
      </c>
      <c r="AF16" s="4">
        <f>SUM(AB16:AB135)</f>
        <v>52</v>
      </c>
      <c r="AG16" s="4">
        <f t="shared" ref="AG16" si="0">SUM(AC16:AC135)</f>
        <v>1058</v>
      </c>
      <c r="AH16" s="4">
        <f>SUM(AD16:AD135)</f>
        <v>323</v>
      </c>
      <c r="AI16" s="4"/>
    </row>
    <row r="17" spans="1:35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27"/>
      <c r="G17" s="27"/>
      <c r="H17" s="27"/>
      <c r="I17" s="4">
        <v>1085.2488450247765</v>
      </c>
      <c r="J17" s="4">
        <v>1086.6699834700901</v>
      </c>
      <c r="K17" s="4">
        <v>1088.9205642453203</v>
      </c>
      <c r="L17" s="26"/>
      <c r="M17" s="26"/>
      <c r="N17" s="26"/>
      <c r="O17" s="4">
        <v>3581.9152595106361</v>
      </c>
      <c r="P17" s="4">
        <v>3584.4515473890247</v>
      </c>
      <c r="Q17" s="4">
        <v>3589.0114313631075</v>
      </c>
      <c r="R17" s="25"/>
      <c r="S17" s="25"/>
      <c r="T17" s="25"/>
      <c r="U17" s="4">
        <v>1082.6676791636705</v>
      </c>
      <c r="V17" s="4">
        <v>1087.0052378682378</v>
      </c>
      <c r="W17" s="4">
        <v>1098.962271586216</v>
      </c>
      <c r="X17" s="28"/>
      <c r="Y17" s="28"/>
      <c r="Z17" s="28"/>
      <c r="AA17" s="4">
        <v>0</v>
      </c>
      <c r="AB17" s="31">
        <v>0</v>
      </c>
      <c r="AC17" s="4">
        <v>0</v>
      </c>
      <c r="AD17" s="31">
        <v>0</v>
      </c>
      <c r="AE17" s="11">
        <f>AE16/113/12/10</f>
        <v>4.7935103244837757E-3</v>
      </c>
      <c r="AF17" s="16">
        <f t="shared" ref="AF17:AH17" si="1">AF16/113/12/10</f>
        <v>3.8348082595870206E-3</v>
      </c>
      <c r="AG17" s="11">
        <f t="shared" si="1"/>
        <v>7.8023598820059006E-2</v>
      </c>
      <c r="AH17" s="11">
        <f t="shared" si="1"/>
        <v>2.3820058997050145E-2</v>
      </c>
      <c r="AI17" s="4"/>
    </row>
    <row r="18" spans="1:35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27"/>
      <c r="G18" s="27"/>
      <c r="H18" s="27"/>
      <c r="I18" s="4">
        <v>1082.9371658578355</v>
      </c>
      <c r="J18" s="4">
        <v>1085.1123006871917</v>
      </c>
      <c r="K18" s="4">
        <v>1088.8423152748335</v>
      </c>
      <c r="L18" s="26"/>
      <c r="M18" s="26"/>
      <c r="N18" s="26"/>
      <c r="O18" s="4">
        <v>3577.2399857338901</v>
      </c>
      <c r="P18" s="4">
        <v>3582.4871169265784</v>
      </c>
      <c r="Q18" s="4">
        <v>3590.1885423169679</v>
      </c>
      <c r="R18" s="25"/>
      <c r="S18" s="25"/>
      <c r="T18" s="25"/>
      <c r="U18" s="4">
        <v>1080.0931892198532</v>
      </c>
      <c r="V18" s="4">
        <v>1085.6188225807523</v>
      </c>
      <c r="W18" s="4">
        <v>1103.2535350002245</v>
      </c>
      <c r="X18" s="28"/>
      <c r="Y18" s="28"/>
      <c r="Z18" s="28"/>
      <c r="AA18" s="4">
        <v>0</v>
      </c>
      <c r="AB18" s="31">
        <v>0</v>
      </c>
      <c r="AC18" s="4">
        <v>0</v>
      </c>
      <c r="AD18" s="31">
        <v>0</v>
      </c>
      <c r="AE18" s="4"/>
      <c r="AF18" s="4"/>
      <c r="AG18" s="4"/>
      <c r="AH18" s="4"/>
      <c r="AI18" s="4"/>
    </row>
    <row r="19" spans="1:35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27"/>
      <c r="G19" s="27"/>
      <c r="H19" s="27"/>
      <c r="I19" s="4">
        <v>1079.3340145327309</v>
      </c>
      <c r="J19" s="4">
        <v>1081.9236557460065</v>
      </c>
      <c r="K19" s="4">
        <v>1087.1679771455058</v>
      </c>
      <c r="L19" s="26"/>
      <c r="M19" s="26"/>
      <c r="N19" s="26"/>
      <c r="O19" s="4">
        <v>3572.5688818453368</v>
      </c>
      <c r="P19" s="4">
        <v>3583.6031079058198</v>
      </c>
      <c r="Q19" s="4">
        <v>3604.9049981934691</v>
      </c>
      <c r="R19" s="25"/>
      <c r="S19" s="25"/>
      <c r="T19" s="25"/>
      <c r="U19" s="4">
        <v>1074.0447632678408</v>
      </c>
      <c r="V19" s="4">
        <v>1082.792160310793</v>
      </c>
      <c r="W19" s="4">
        <v>1101.7293776681788</v>
      </c>
      <c r="X19" s="28"/>
      <c r="Y19" s="28"/>
      <c r="Z19" s="28"/>
      <c r="AA19" s="4">
        <v>0</v>
      </c>
      <c r="AB19" s="31">
        <v>0</v>
      </c>
      <c r="AC19" s="4">
        <v>0</v>
      </c>
      <c r="AD19" s="31">
        <v>0</v>
      </c>
      <c r="AE19" s="4"/>
      <c r="AF19" s="4"/>
      <c r="AG19" s="4"/>
      <c r="AH19" s="4"/>
      <c r="AI19" s="4"/>
    </row>
    <row r="20" spans="1:35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27"/>
      <c r="G20" s="27"/>
      <c r="H20" s="27"/>
      <c r="I20" s="4">
        <v>1077.0446231707051</v>
      </c>
      <c r="J20" s="4">
        <v>1080.1314862377822</v>
      </c>
      <c r="K20" s="4">
        <v>1085.1862266185065</v>
      </c>
      <c r="L20" s="26"/>
      <c r="M20" s="26"/>
      <c r="N20" s="26"/>
      <c r="O20" s="4">
        <v>3568.8709980468993</v>
      </c>
      <c r="P20" s="4">
        <v>3595.2652405108374</v>
      </c>
      <c r="Q20" s="4">
        <v>3634.6214448524593</v>
      </c>
      <c r="R20" s="25"/>
      <c r="S20" s="25"/>
      <c r="T20" s="25"/>
      <c r="U20" s="4">
        <v>1070.1331287496398</v>
      </c>
      <c r="V20" s="4">
        <v>1080.8734283883264</v>
      </c>
      <c r="W20" s="4">
        <v>1101.3498000856018</v>
      </c>
      <c r="X20" s="28"/>
      <c r="Y20" s="28"/>
      <c r="Z20" s="28"/>
      <c r="AA20" s="4">
        <v>0</v>
      </c>
      <c r="AB20" s="31">
        <v>0</v>
      </c>
      <c r="AC20" s="4">
        <v>0</v>
      </c>
      <c r="AD20" s="31">
        <v>0</v>
      </c>
      <c r="AE20" s="4"/>
      <c r="AF20" s="4"/>
      <c r="AG20" s="4"/>
      <c r="AH20" s="4"/>
      <c r="AI20" s="4"/>
    </row>
    <row r="21" spans="1:35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27"/>
      <c r="G21" s="27"/>
      <c r="H21" s="27"/>
      <c r="I21" s="4">
        <v>1074.0184465800207</v>
      </c>
      <c r="J21" s="4">
        <v>1078.111981760944</v>
      </c>
      <c r="K21" s="4">
        <v>1084.2585210373632</v>
      </c>
      <c r="L21" s="26"/>
      <c r="M21" s="26"/>
      <c r="N21" s="26"/>
      <c r="O21" s="4">
        <v>3563.586471730398</v>
      </c>
      <c r="P21" s="4">
        <v>3607.2033859204148</v>
      </c>
      <c r="Q21" s="4">
        <v>3657.3492200788737</v>
      </c>
      <c r="R21" s="25"/>
      <c r="S21" s="25"/>
      <c r="T21" s="25"/>
      <c r="U21" s="4">
        <v>1067.2803292026429</v>
      </c>
      <c r="V21" s="4">
        <v>1078.6606690576143</v>
      </c>
      <c r="W21" s="4">
        <v>1099.050304529153</v>
      </c>
      <c r="X21" s="28"/>
      <c r="Y21" s="28"/>
      <c r="Z21" s="28"/>
      <c r="AA21" s="4">
        <v>0</v>
      </c>
      <c r="AB21" s="31">
        <v>0</v>
      </c>
      <c r="AC21" s="4">
        <v>0</v>
      </c>
      <c r="AD21" s="31">
        <v>0</v>
      </c>
      <c r="AE21" s="4"/>
      <c r="AF21" s="4"/>
      <c r="AG21" s="4"/>
      <c r="AH21" s="4"/>
      <c r="AI21" s="4"/>
    </row>
    <row r="22" spans="1:35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27"/>
      <c r="G22" s="27"/>
      <c r="H22" s="27"/>
      <c r="I22" s="4">
        <v>1072.5295975763154</v>
      </c>
      <c r="J22" s="4">
        <v>1077.5978171236841</v>
      </c>
      <c r="K22" s="4">
        <v>1083.6238991095063</v>
      </c>
      <c r="L22" s="26"/>
      <c r="M22" s="26"/>
      <c r="N22" s="26"/>
      <c r="O22" s="4">
        <v>3556.6029779364953</v>
      </c>
      <c r="P22" s="4">
        <v>3608.3515006750936</v>
      </c>
      <c r="Q22" s="4">
        <v>3667.9025172234929</v>
      </c>
      <c r="R22" s="25"/>
      <c r="S22" s="25"/>
      <c r="T22" s="25"/>
      <c r="U22" s="4">
        <v>1067.2717173834567</v>
      </c>
      <c r="V22" s="4">
        <v>1078.0487708959438</v>
      </c>
      <c r="W22" s="4">
        <v>1097.0566473405222</v>
      </c>
      <c r="X22" s="28"/>
      <c r="Y22" s="28"/>
      <c r="Z22" s="28"/>
      <c r="AA22" s="4">
        <v>0</v>
      </c>
      <c r="AB22" s="31">
        <v>0</v>
      </c>
      <c r="AC22" s="4">
        <v>0</v>
      </c>
      <c r="AD22" s="31">
        <v>0</v>
      </c>
      <c r="AE22" s="4"/>
      <c r="AF22" s="4"/>
      <c r="AG22" s="4"/>
      <c r="AH22" s="4"/>
      <c r="AI22" s="4"/>
    </row>
    <row r="23" spans="1:35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27"/>
      <c r="G23" s="27"/>
      <c r="H23" s="27"/>
      <c r="I23" s="4">
        <v>1072.0556808568572</v>
      </c>
      <c r="J23" s="4">
        <v>1077.7196915374641</v>
      </c>
      <c r="K23" s="4">
        <v>1084.1569318237027</v>
      </c>
      <c r="L23" s="26"/>
      <c r="M23" s="26"/>
      <c r="N23" s="26"/>
      <c r="O23" s="4">
        <v>3549.1559119754615</v>
      </c>
      <c r="P23" s="4">
        <v>3604.6131861146109</v>
      </c>
      <c r="Q23" s="4">
        <v>3669.8898910380785</v>
      </c>
      <c r="R23" s="25"/>
      <c r="S23" s="25"/>
      <c r="T23" s="25"/>
      <c r="U23" s="4">
        <v>1068.0714917212613</v>
      </c>
      <c r="V23" s="4">
        <v>1078.2029221195439</v>
      </c>
      <c r="W23" s="4">
        <v>1096.9735794027331</v>
      </c>
      <c r="X23" s="28"/>
      <c r="Y23" s="28"/>
      <c r="Z23" s="28"/>
      <c r="AA23" s="4">
        <v>0</v>
      </c>
      <c r="AB23" s="31">
        <v>0</v>
      </c>
      <c r="AC23" s="4">
        <v>0</v>
      </c>
      <c r="AD23" s="31">
        <v>0</v>
      </c>
      <c r="AE23" s="4"/>
      <c r="AF23" s="4"/>
      <c r="AG23" s="4"/>
      <c r="AH23" s="4"/>
      <c r="AI23" s="4"/>
    </row>
    <row r="24" spans="1:35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27"/>
      <c r="G24" s="27"/>
      <c r="H24" s="27"/>
      <c r="I24" s="4">
        <v>1071.6449634928272</v>
      </c>
      <c r="J24" s="4">
        <v>1077.4787418121664</v>
      </c>
      <c r="K24" s="4">
        <v>1083.810416778603</v>
      </c>
      <c r="L24" s="26"/>
      <c r="M24" s="26"/>
      <c r="N24" s="26"/>
      <c r="O24" s="4">
        <v>3544.6117810521728</v>
      </c>
      <c r="P24" s="4">
        <v>3602.7263725140433</v>
      </c>
      <c r="Q24" s="4">
        <v>3669.8475730384353</v>
      </c>
      <c r="R24" s="25"/>
      <c r="S24" s="25"/>
      <c r="T24" s="25"/>
      <c r="U24" s="4">
        <v>1067.6680566244868</v>
      </c>
      <c r="V24" s="4">
        <v>1077.8211102676212</v>
      </c>
      <c r="W24" s="4">
        <v>1096.4077570210336</v>
      </c>
      <c r="X24" s="28"/>
      <c r="Y24" s="28"/>
      <c r="Z24" s="28"/>
      <c r="AA24" s="4">
        <v>0</v>
      </c>
      <c r="AB24" s="31">
        <v>0</v>
      </c>
      <c r="AC24" s="4">
        <v>0</v>
      </c>
      <c r="AD24" s="31">
        <v>0</v>
      </c>
      <c r="AE24" s="4"/>
      <c r="AF24" s="4"/>
      <c r="AG24" s="4"/>
      <c r="AH24" s="4"/>
      <c r="AI24" s="4"/>
    </row>
    <row r="25" spans="1:35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27"/>
      <c r="G25" s="27"/>
      <c r="H25" s="27"/>
      <c r="I25" s="4">
        <v>1071.7429417373985</v>
      </c>
      <c r="J25" s="4">
        <v>1079.1375754321582</v>
      </c>
      <c r="K25" s="4">
        <v>1085.3172118069954</v>
      </c>
      <c r="L25" s="26"/>
      <c r="M25" s="26"/>
      <c r="N25" s="26"/>
      <c r="O25" s="4">
        <v>3541.8821719037842</v>
      </c>
      <c r="P25" s="4">
        <v>3601.5973071283461</v>
      </c>
      <c r="Q25" s="4">
        <v>3670.6813212503516</v>
      </c>
      <c r="R25" s="25"/>
      <c r="S25" s="25"/>
      <c r="T25" s="25"/>
      <c r="U25" s="4">
        <v>1067.7166253045066</v>
      </c>
      <c r="V25" s="4">
        <v>1079.0240934477679</v>
      </c>
      <c r="W25" s="4">
        <v>1097.9375790849824</v>
      </c>
      <c r="X25" s="28"/>
      <c r="Y25" s="28"/>
      <c r="Z25" s="28"/>
      <c r="AA25" s="4">
        <v>0</v>
      </c>
      <c r="AB25" s="31">
        <v>0</v>
      </c>
      <c r="AC25" s="4">
        <v>0</v>
      </c>
      <c r="AD25" s="31">
        <v>0</v>
      </c>
      <c r="AE25" s="4"/>
      <c r="AF25" s="4"/>
      <c r="AG25" s="4"/>
      <c r="AH25" s="4"/>
      <c r="AI25" s="4"/>
    </row>
    <row r="26" spans="1:35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27"/>
      <c r="G26" s="27"/>
      <c r="H26" s="27"/>
      <c r="I26" s="4">
        <v>1070.4188045052683</v>
      </c>
      <c r="J26" s="4">
        <v>1078.8927226450458</v>
      </c>
      <c r="K26" s="4">
        <v>1085.3615758903336</v>
      </c>
      <c r="L26" s="26"/>
      <c r="M26" s="26"/>
      <c r="N26" s="26"/>
      <c r="O26" s="4">
        <v>3540.486645170306</v>
      </c>
      <c r="P26" s="4">
        <v>3599.9149975688242</v>
      </c>
      <c r="Q26" s="4">
        <v>3671.708376200937</v>
      </c>
      <c r="R26" s="25"/>
      <c r="S26" s="25"/>
      <c r="T26" s="25"/>
      <c r="U26" s="4">
        <v>1066.0050445064696</v>
      </c>
      <c r="V26" s="4">
        <v>1078.6874751558228</v>
      </c>
      <c r="W26" s="4">
        <v>1098.2589775950669</v>
      </c>
      <c r="X26" s="28"/>
      <c r="Y26" s="28"/>
      <c r="Z26" s="28"/>
      <c r="AA26" s="4">
        <v>0</v>
      </c>
      <c r="AB26" s="31">
        <v>0</v>
      </c>
      <c r="AC26" s="4">
        <v>0</v>
      </c>
      <c r="AD26" s="31">
        <v>0</v>
      </c>
      <c r="AE26" s="4"/>
      <c r="AF26" s="4"/>
      <c r="AG26" s="4"/>
      <c r="AH26" s="4"/>
      <c r="AI26" s="4"/>
    </row>
    <row r="27" spans="1:35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27"/>
      <c r="G27" s="27"/>
      <c r="H27" s="27"/>
      <c r="I27" s="4">
        <v>1070.336165242602</v>
      </c>
      <c r="J27" s="4">
        <v>1080.0291605666939</v>
      </c>
      <c r="K27" s="4">
        <v>1087.8042774067367</v>
      </c>
      <c r="L27" s="26"/>
      <c r="M27" s="26"/>
      <c r="N27" s="26"/>
      <c r="O27" s="4">
        <v>3537.7581217637139</v>
      </c>
      <c r="P27" s="4">
        <v>3596.8669255030095</v>
      </c>
      <c r="Q27" s="4">
        <v>3671.0044712485333</v>
      </c>
      <c r="R27" s="25"/>
      <c r="S27" s="25"/>
      <c r="T27" s="25"/>
      <c r="U27" s="4">
        <v>1065.7316814575026</v>
      </c>
      <c r="V27" s="4">
        <v>1079.624756542406</v>
      </c>
      <c r="W27" s="4">
        <v>1099.6868781667017</v>
      </c>
      <c r="X27" s="28"/>
      <c r="Y27" s="28"/>
      <c r="Z27" s="28"/>
      <c r="AA27" s="4">
        <v>0</v>
      </c>
      <c r="AB27" s="31">
        <v>0</v>
      </c>
      <c r="AC27" s="4">
        <v>0</v>
      </c>
      <c r="AD27" s="31">
        <v>0</v>
      </c>
      <c r="AE27" s="4"/>
      <c r="AF27" s="4"/>
      <c r="AG27" s="4"/>
      <c r="AH27" s="4"/>
      <c r="AI27" s="4"/>
    </row>
    <row r="28" spans="1:35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27"/>
      <c r="G28" s="27"/>
      <c r="H28" s="27"/>
      <c r="I28" s="4">
        <v>1071.7010628575204</v>
      </c>
      <c r="J28" s="4">
        <v>1081.2019543939289</v>
      </c>
      <c r="K28" s="4">
        <v>1089.9094268946669</v>
      </c>
      <c r="L28" s="26"/>
      <c r="M28" s="26"/>
      <c r="N28" s="26"/>
      <c r="O28" s="4">
        <v>3534.1665670329539</v>
      </c>
      <c r="P28" s="4">
        <v>3593.0615346144959</v>
      </c>
      <c r="Q28" s="4">
        <v>3666.0198297236798</v>
      </c>
      <c r="R28" s="25"/>
      <c r="S28" s="25"/>
      <c r="T28" s="25"/>
      <c r="U28" s="4">
        <v>1066.2772626554138</v>
      </c>
      <c r="V28" s="4">
        <v>1081.1143318657691</v>
      </c>
      <c r="W28" s="4">
        <v>1100.6528265151981</v>
      </c>
      <c r="X28" s="28"/>
      <c r="Y28" s="28"/>
      <c r="Z28" s="28"/>
      <c r="AA28" s="4">
        <v>0</v>
      </c>
      <c r="AB28" s="31">
        <v>0</v>
      </c>
      <c r="AC28" s="4">
        <v>0</v>
      </c>
      <c r="AD28" s="31">
        <v>0</v>
      </c>
      <c r="AE28" s="4"/>
      <c r="AF28" s="4"/>
      <c r="AG28" s="4"/>
      <c r="AH28" s="4"/>
      <c r="AI28" s="4"/>
    </row>
    <row r="29" spans="1:35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27"/>
      <c r="G29" s="27"/>
      <c r="H29" s="27"/>
      <c r="I29" s="4">
        <v>1071.450157249106</v>
      </c>
      <c r="J29" s="4">
        <v>1080.984459652401</v>
      </c>
      <c r="K29" s="4">
        <v>1090.572889847911</v>
      </c>
      <c r="L29" s="26"/>
      <c r="M29" s="26"/>
      <c r="N29" s="26"/>
      <c r="O29" s="4">
        <v>3530.4658540177725</v>
      </c>
      <c r="P29" s="4">
        <v>3590.1702899783531</v>
      </c>
      <c r="Q29" s="4">
        <v>3659.7012535004114</v>
      </c>
      <c r="R29" s="25"/>
      <c r="S29" s="25"/>
      <c r="T29" s="25"/>
      <c r="U29" s="4">
        <v>1067.0155362655737</v>
      </c>
      <c r="V29" s="4">
        <v>1081.3059880696364</v>
      </c>
      <c r="W29" s="4">
        <v>1104.9277469610231</v>
      </c>
      <c r="X29" s="28"/>
      <c r="Y29" s="28"/>
      <c r="Z29" s="28"/>
      <c r="AA29" s="4">
        <v>0</v>
      </c>
      <c r="AB29" s="31">
        <v>0</v>
      </c>
      <c r="AC29" s="4">
        <v>0</v>
      </c>
      <c r="AD29" s="31">
        <v>0</v>
      </c>
      <c r="AE29" s="4"/>
      <c r="AF29" s="4"/>
      <c r="AG29" s="4"/>
      <c r="AH29" s="4"/>
      <c r="AI29" s="4"/>
    </row>
    <row r="30" spans="1:35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27"/>
      <c r="G30" s="27"/>
      <c r="H30" s="27"/>
      <c r="I30" s="4">
        <v>1069.894920431911</v>
      </c>
      <c r="J30" s="4">
        <v>1080.1380677192908</v>
      </c>
      <c r="K30" s="4">
        <v>1089.4341642303987</v>
      </c>
      <c r="L30" s="26"/>
      <c r="M30" s="26"/>
      <c r="N30" s="26"/>
      <c r="O30" s="4">
        <v>3529.0524344542623</v>
      </c>
      <c r="P30" s="4">
        <v>3588.4686993142154</v>
      </c>
      <c r="Q30" s="4">
        <v>3656.8732300257307</v>
      </c>
      <c r="R30" s="25"/>
      <c r="S30" s="25"/>
      <c r="T30" s="25"/>
      <c r="U30" s="4">
        <v>1065.2155298976468</v>
      </c>
      <c r="V30" s="4">
        <v>1079.9755708276562</v>
      </c>
      <c r="W30" s="4">
        <v>1113.106558480536</v>
      </c>
      <c r="X30" s="28"/>
      <c r="Y30" s="28"/>
      <c r="Z30" s="28"/>
      <c r="AA30" s="4">
        <v>0</v>
      </c>
      <c r="AB30" s="31">
        <v>0</v>
      </c>
      <c r="AC30" s="4">
        <v>0</v>
      </c>
      <c r="AD30" s="31">
        <v>0</v>
      </c>
      <c r="AE30" s="4"/>
      <c r="AF30" s="4"/>
      <c r="AG30" s="4"/>
      <c r="AH30" s="4"/>
      <c r="AI30" s="4"/>
    </row>
    <row r="31" spans="1:35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27"/>
      <c r="G31" s="27"/>
      <c r="H31" s="27"/>
      <c r="I31" s="4">
        <v>1065.6892934923346</v>
      </c>
      <c r="J31" s="4">
        <v>1077.8318102707681</v>
      </c>
      <c r="K31" s="4">
        <v>1089.4753460683771</v>
      </c>
      <c r="L31" s="26"/>
      <c r="M31" s="26"/>
      <c r="N31" s="26"/>
      <c r="O31" s="4">
        <v>3528.820033543238</v>
      </c>
      <c r="P31" s="4">
        <v>3589.7664916816311</v>
      </c>
      <c r="Q31" s="4">
        <v>3663.6771766227562</v>
      </c>
      <c r="R31" s="25"/>
      <c r="S31" s="25"/>
      <c r="T31" s="25"/>
      <c r="U31" s="4">
        <v>1060.9983264442717</v>
      </c>
      <c r="V31" s="4">
        <v>1077.6944683709955</v>
      </c>
      <c r="W31" s="4">
        <v>1120.1307442288837</v>
      </c>
      <c r="X31" s="28"/>
      <c r="Y31" s="28"/>
      <c r="Z31" s="28"/>
      <c r="AA31" s="4">
        <v>0</v>
      </c>
      <c r="AB31" s="31">
        <v>0</v>
      </c>
      <c r="AC31" s="4">
        <v>0</v>
      </c>
      <c r="AD31" s="31">
        <v>0</v>
      </c>
      <c r="AE31" s="4"/>
      <c r="AF31" s="4"/>
      <c r="AG31" s="4"/>
      <c r="AH31" s="4"/>
      <c r="AI31" s="4"/>
    </row>
    <row r="32" spans="1:35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27"/>
      <c r="G32" s="27"/>
      <c r="H32" s="27"/>
      <c r="I32" s="4">
        <v>1062.2963542873551</v>
      </c>
      <c r="J32" s="4">
        <v>1076.7661231254231</v>
      </c>
      <c r="K32" s="4">
        <v>1089.2818654258845</v>
      </c>
      <c r="L32" s="26"/>
      <c r="M32" s="26"/>
      <c r="N32" s="26"/>
      <c r="O32" s="4">
        <v>3531.6219578084124</v>
      </c>
      <c r="P32" s="4">
        <v>3601.6600718942973</v>
      </c>
      <c r="Q32" s="4">
        <v>3680.042550579321</v>
      </c>
      <c r="R32" s="25"/>
      <c r="S32" s="25"/>
      <c r="T32" s="25"/>
      <c r="U32" s="4">
        <v>1057.5308031387667</v>
      </c>
      <c r="V32" s="4">
        <v>1076.2600706938183</v>
      </c>
      <c r="W32" s="4">
        <v>1128.1065912872807</v>
      </c>
      <c r="X32" s="28"/>
      <c r="Y32" s="28"/>
      <c r="Z32" s="28"/>
      <c r="AA32" s="4">
        <v>0</v>
      </c>
      <c r="AB32" s="31">
        <v>0</v>
      </c>
      <c r="AC32" s="4">
        <v>0</v>
      </c>
      <c r="AD32" s="31">
        <v>0</v>
      </c>
      <c r="AE32" s="4"/>
      <c r="AF32" s="4"/>
      <c r="AG32" s="4"/>
      <c r="AH32" s="4"/>
      <c r="AI32" s="4"/>
    </row>
    <row r="33" spans="1:35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27"/>
      <c r="G33" s="27"/>
      <c r="H33" s="27"/>
      <c r="I33" s="4">
        <v>1058.1035044025637</v>
      </c>
      <c r="J33" s="4">
        <v>1074.9663582146054</v>
      </c>
      <c r="K33" s="4">
        <v>1090.132574965369</v>
      </c>
      <c r="L33" s="26"/>
      <c r="M33" s="26"/>
      <c r="N33" s="26"/>
      <c r="O33" s="4">
        <v>3530.1621051948482</v>
      </c>
      <c r="P33" s="4">
        <v>3613.2422891266551</v>
      </c>
      <c r="Q33" s="4">
        <v>3688.7108773792047</v>
      </c>
      <c r="R33" s="25"/>
      <c r="S33" s="25"/>
      <c r="T33" s="25"/>
      <c r="U33" s="4">
        <v>1052.2438978295299</v>
      </c>
      <c r="V33" s="4">
        <v>1074.737813463538</v>
      </c>
      <c r="W33" s="4">
        <v>1136.6921836418981</v>
      </c>
      <c r="X33" s="28"/>
      <c r="Y33" s="28"/>
      <c r="Z33" s="28"/>
      <c r="AA33" s="4">
        <v>0</v>
      </c>
      <c r="AB33" s="31">
        <v>0</v>
      </c>
      <c r="AC33" s="4">
        <v>0</v>
      </c>
      <c r="AD33" s="31">
        <v>0</v>
      </c>
      <c r="AE33" s="4"/>
      <c r="AF33" s="4"/>
      <c r="AG33" s="4"/>
      <c r="AH33" s="4"/>
      <c r="AI33" s="4"/>
    </row>
    <row r="34" spans="1:35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27"/>
      <c r="G34" s="27"/>
      <c r="H34" s="27"/>
      <c r="I34" s="4">
        <v>1055.3813435197706</v>
      </c>
      <c r="J34" s="4">
        <v>1074.6521890403433</v>
      </c>
      <c r="K34" s="4">
        <v>1095.6114303159366</v>
      </c>
      <c r="L34" s="26"/>
      <c r="M34" s="26"/>
      <c r="N34" s="26"/>
      <c r="O34" s="4">
        <v>3522.6278691216271</v>
      </c>
      <c r="P34" s="4">
        <v>3614.0280045947111</v>
      </c>
      <c r="Q34" s="4">
        <v>3685.7178759891435</v>
      </c>
      <c r="R34" s="25"/>
      <c r="S34" s="25"/>
      <c r="T34" s="25"/>
      <c r="U34" s="4">
        <v>1049.0066305616263</v>
      </c>
      <c r="V34" s="4">
        <v>1074.9379252041442</v>
      </c>
      <c r="W34" s="4">
        <v>1147.9548377677984</v>
      </c>
      <c r="X34" s="28"/>
      <c r="Y34" s="28"/>
      <c r="Z34" s="28"/>
      <c r="AA34" s="4">
        <v>0</v>
      </c>
      <c r="AB34" s="31">
        <v>0</v>
      </c>
      <c r="AC34" s="4">
        <v>0</v>
      </c>
      <c r="AD34" s="31">
        <v>0</v>
      </c>
      <c r="AE34" s="4"/>
      <c r="AF34" s="4"/>
      <c r="AG34" s="4"/>
      <c r="AH34" s="4"/>
      <c r="AI34" s="4"/>
    </row>
    <row r="35" spans="1:35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27"/>
      <c r="G35" s="27"/>
      <c r="H35" s="27"/>
      <c r="I35" s="4">
        <v>1054.4731065659728</v>
      </c>
      <c r="J35" s="4">
        <v>1075.2375431916689</v>
      </c>
      <c r="K35" s="4">
        <v>1100.6371075269033</v>
      </c>
      <c r="L35" s="26"/>
      <c r="M35" s="26"/>
      <c r="N35" s="26"/>
      <c r="O35" s="4">
        <v>3515.7027851022976</v>
      </c>
      <c r="P35" s="4">
        <v>3609.6425674724728</v>
      </c>
      <c r="Q35" s="4">
        <v>3679.7338538591262</v>
      </c>
      <c r="R35" s="25"/>
      <c r="S35" s="25"/>
      <c r="T35" s="25"/>
      <c r="U35" s="4">
        <v>1047.8741437333131</v>
      </c>
      <c r="V35" s="4">
        <v>1076.0661343867805</v>
      </c>
      <c r="W35" s="4">
        <v>1159.1992461976852</v>
      </c>
      <c r="X35" s="28"/>
      <c r="Y35" s="28"/>
      <c r="Z35" s="28"/>
      <c r="AA35" s="4">
        <v>0</v>
      </c>
      <c r="AB35" s="31">
        <v>0</v>
      </c>
      <c r="AC35" s="4">
        <v>0</v>
      </c>
      <c r="AD35" s="31">
        <v>0</v>
      </c>
      <c r="AE35" s="4"/>
      <c r="AF35" s="4"/>
      <c r="AG35" s="4"/>
      <c r="AH35" s="4"/>
      <c r="AI35" s="4"/>
    </row>
    <row r="36" spans="1:35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27"/>
      <c r="G36" s="27"/>
      <c r="H36" s="27"/>
      <c r="I36" s="4">
        <v>1053.4899041091867</v>
      </c>
      <c r="J36" s="4">
        <v>1075.0802337297348</v>
      </c>
      <c r="K36" s="4">
        <v>1104.8203120245203</v>
      </c>
      <c r="L36" s="26"/>
      <c r="M36" s="26"/>
      <c r="N36" s="26"/>
      <c r="O36" s="4">
        <v>3518.1067758556064</v>
      </c>
      <c r="P36" s="4">
        <v>3606.9041526135252</v>
      </c>
      <c r="Q36" s="4">
        <v>3672.5887850524368</v>
      </c>
      <c r="R36" s="25"/>
      <c r="S36" s="25"/>
      <c r="T36" s="25"/>
      <c r="U36" s="4">
        <v>1045.9959304108504</v>
      </c>
      <c r="V36" s="4">
        <v>1076.6366446826023</v>
      </c>
      <c r="W36" s="4">
        <v>1169.9130125033469</v>
      </c>
      <c r="X36" s="28"/>
      <c r="Y36" s="28"/>
      <c r="Z36" s="28"/>
      <c r="AA36" s="4">
        <v>0</v>
      </c>
      <c r="AB36" s="31">
        <v>0</v>
      </c>
      <c r="AC36" s="4">
        <v>0</v>
      </c>
      <c r="AD36" s="31">
        <v>0</v>
      </c>
      <c r="AE36" s="4"/>
      <c r="AF36" s="4"/>
      <c r="AG36" s="4"/>
      <c r="AH36" s="4"/>
      <c r="AI36" s="4"/>
    </row>
    <row r="37" spans="1:35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27"/>
      <c r="G37" s="27"/>
      <c r="H37" s="27"/>
      <c r="I37" s="4">
        <v>1054.1428999094735</v>
      </c>
      <c r="J37" s="4">
        <v>1076.245312034966</v>
      </c>
      <c r="K37" s="4">
        <v>1106.5890528954867</v>
      </c>
      <c r="L37" s="26"/>
      <c r="M37" s="26"/>
      <c r="N37" s="26"/>
      <c r="O37" s="4">
        <v>3517.5803145372888</v>
      </c>
      <c r="P37" s="4">
        <v>3605.8767355747477</v>
      </c>
      <c r="Q37" s="4">
        <v>3671.0588365306312</v>
      </c>
      <c r="R37" s="25"/>
      <c r="S37" s="25"/>
      <c r="T37" s="25"/>
      <c r="U37" s="4">
        <v>1045.196638733102</v>
      </c>
      <c r="V37" s="4">
        <v>1077.8941029078728</v>
      </c>
      <c r="W37" s="4">
        <v>1170.8778910255899</v>
      </c>
      <c r="X37" s="28"/>
      <c r="Y37" s="28"/>
      <c r="Z37" s="28"/>
      <c r="AA37" s="4">
        <v>0</v>
      </c>
      <c r="AB37" s="31">
        <v>0</v>
      </c>
      <c r="AC37" s="4">
        <v>0</v>
      </c>
      <c r="AD37" s="31">
        <v>0</v>
      </c>
      <c r="AE37" s="4"/>
      <c r="AF37" s="4"/>
      <c r="AG37" s="4"/>
      <c r="AH37" s="4"/>
      <c r="AI37" s="4"/>
    </row>
    <row r="38" spans="1:35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27"/>
      <c r="G38" s="27"/>
      <c r="H38" s="27"/>
      <c r="I38" s="4">
        <v>1054.5384240407418</v>
      </c>
      <c r="J38" s="4">
        <v>1076.5229724239998</v>
      </c>
      <c r="K38" s="4">
        <v>1106.5296906650913</v>
      </c>
      <c r="L38" s="26"/>
      <c r="M38" s="26"/>
      <c r="N38" s="26"/>
      <c r="O38" s="4">
        <v>3516.2975376996055</v>
      </c>
      <c r="P38" s="4">
        <v>3604.3454971536326</v>
      </c>
      <c r="Q38" s="4">
        <v>3670.9968368769391</v>
      </c>
      <c r="R38" s="25"/>
      <c r="S38" s="25"/>
      <c r="T38" s="25"/>
      <c r="U38" s="4">
        <v>1043.152541366547</v>
      </c>
      <c r="V38" s="4">
        <v>1077.6243016339608</v>
      </c>
      <c r="W38" s="4">
        <v>1170.9803385874056</v>
      </c>
      <c r="X38" s="28"/>
      <c r="Y38" s="28"/>
      <c r="Z38" s="28"/>
      <c r="AA38" s="4">
        <v>0</v>
      </c>
      <c r="AB38" s="31">
        <v>0</v>
      </c>
      <c r="AC38" s="4">
        <v>0</v>
      </c>
      <c r="AD38" s="31">
        <v>0</v>
      </c>
      <c r="AE38" s="4"/>
      <c r="AF38" s="4"/>
      <c r="AG38" s="4"/>
      <c r="AH38" s="4"/>
      <c r="AI38" s="4"/>
    </row>
    <row r="39" spans="1:35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27"/>
      <c r="G39" s="27"/>
      <c r="H39" s="27"/>
      <c r="I39" s="4">
        <v>1055.8301622567521</v>
      </c>
      <c r="J39" s="4">
        <v>1077.7237699955149</v>
      </c>
      <c r="K39" s="4">
        <v>1107.7389650734001</v>
      </c>
      <c r="L39" s="26"/>
      <c r="M39" s="26"/>
      <c r="N39" s="26"/>
      <c r="O39" s="4">
        <v>3511.8241471829629</v>
      </c>
      <c r="P39" s="4">
        <v>3601.4737230977203</v>
      </c>
      <c r="Q39" s="4">
        <v>3670.1873609472491</v>
      </c>
      <c r="R39" s="25"/>
      <c r="S39" s="25"/>
      <c r="T39" s="25"/>
      <c r="U39" s="4">
        <v>1043.5968183467303</v>
      </c>
      <c r="V39" s="4">
        <v>1078.6460444171312</v>
      </c>
      <c r="W39" s="4">
        <v>1172.2628824535948</v>
      </c>
      <c r="X39" s="28"/>
      <c r="Y39" s="28"/>
      <c r="Z39" s="28"/>
      <c r="AA39" s="4">
        <v>0</v>
      </c>
      <c r="AB39" s="31">
        <v>0</v>
      </c>
      <c r="AC39" s="4">
        <v>0</v>
      </c>
      <c r="AD39" s="31">
        <v>0</v>
      </c>
      <c r="AE39" s="4"/>
      <c r="AF39" s="4"/>
      <c r="AG39" s="4"/>
      <c r="AH39" s="4"/>
      <c r="AI39" s="4"/>
    </row>
    <row r="40" spans="1:35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27"/>
      <c r="G40" s="27"/>
      <c r="H40" s="27"/>
      <c r="I40" s="4">
        <v>1057.8076948185362</v>
      </c>
      <c r="J40" s="4">
        <v>1078.9447043163489</v>
      </c>
      <c r="K40" s="4">
        <v>1109.0173412207077</v>
      </c>
      <c r="L40" s="26"/>
      <c r="M40" s="26"/>
      <c r="N40" s="26"/>
      <c r="O40" s="4">
        <v>3507.4933702532694</v>
      </c>
      <c r="P40" s="4">
        <v>3597.5869738622719</v>
      </c>
      <c r="Q40" s="4">
        <v>3666.8358140748774</v>
      </c>
      <c r="R40" s="25"/>
      <c r="S40" s="25"/>
      <c r="T40" s="25"/>
      <c r="U40" s="4">
        <v>1044.8128253083962</v>
      </c>
      <c r="V40" s="4">
        <v>1080.4235059494808</v>
      </c>
      <c r="W40" s="4">
        <v>1174.9839753401172</v>
      </c>
      <c r="X40" s="28"/>
      <c r="Y40" s="28"/>
      <c r="Z40" s="28"/>
      <c r="AA40" s="4">
        <v>0</v>
      </c>
      <c r="AB40" s="31">
        <v>0</v>
      </c>
      <c r="AC40" s="4">
        <v>0</v>
      </c>
      <c r="AD40" s="31">
        <v>0</v>
      </c>
      <c r="AE40" s="4"/>
      <c r="AF40" s="4"/>
      <c r="AG40" s="4"/>
      <c r="AH40" s="4"/>
      <c r="AI40" s="4"/>
    </row>
    <row r="41" spans="1:35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27"/>
      <c r="G41" s="27"/>
      <c r="H41" s="27"/>
      <c r="I41" s="4">
        <v>1057.9892978016508</v>
      </c>
      <c r="J41" s="4">
        <v>1078.5067658955002</v>
      </c>
      <c r="K41" s="4">
        <v>1108.8725825746465</v>
      </c>
      <c r="L41" s="26"/>
      <c r="M41" s="26"/>
      <c r="N41" s="26"/>
      <c r="O41" s="4">
        <v>3504.6494385238025</v>
      </c>
      <c r="P41" s="4">
        <v>3594.6261671770098</v>
      </c>
      <c r="Q41" s="4">
        <v>3663.6529709094184</v>
      </c>
      <c r="R41" s="25"/>
      <c r="S41" s="25"/>
      <c r="T41" s="25"/>
      <c r="U41" s="4">
        <v>1044.4201834222913</v>
      </c>
      <c r="V41" s="4">
        <v>1080.8636987842133</v>
      </c>
      <c r="W41" s="4">
        <v>1176.2108746595854</v>
      </c>
      <c r="X41" s="28"/>
      <c r="Y41" s="28"/>
      <c r="Z41" s="28"/>
      <c r="AA41" s="4">
        <v>0</v>
      </c>
      <c r="AB41" s="31">
        <v>0</v>
      </c>
      <c r="AC41" s="4">
        <v>0</v>
      </c>
      <c r="AD41" s="31">
        <v>0</v>
      </c>
      <c r="AE41" s="4"/>
      <c r="AF41" s="4"/>
      <c r="AG41" s="4"/>
      <c r="AH41" s="4"/>
      <c r="AI41" s="4"/>
    </row>
    <row r="42" spans="1:35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27"/>
      <c r="G42" s="27"/>
      <c r="H42" s="27"/>
      <c r="I42" s="4">
        <v>1056.0366910450491</v>
      </c>
      <c r="J42" s="4">
        <v>1077.0923355303419</v>
      </c>
      <c r="K42" s="4">
        <v>1106.7295558934818</v>
      </c>
      <c r="L42" s="26"/>
      <c r="M42" s="26"/>
      <c r="N42" s="26"/>
      <c r="O42" s="4">
        <v>3504.4385698311576</v>
      </c>
      <c r="P42" s="4">
        <v>3592.7022036353983</v>
      </c>
      <c r="Q42" s="4">
        <v>3664.1945706578167</v>
      </c>
      <c r="R42" s="25"/>
      <c r="S42" s="25"/>
      <c r="T42" s="25"/>
      <c r="U42" s="4">
        <v>1041.8992203176083</v>
      </c>
      <c r="V42" s="4">
        <v>1079.7268639990605</v>
      </c>
      <c r="W42" s="4">
        <v>1178.4260194156045</v>
      </c>
      <c r="X42" s="28"/>
      <c r="Y42" s="28"/>
      <c r="Z42" s="28"/>
      <c r="AA42" s="4">
        <v>0</v>
      </c>
      <c r="AB42" s="31">
        <v>0</v>
      </c>
      <c r="AC42" s="4">
        <v>0</v>
      </c>
      <c r="AD42" s="31">
        <v>0</v>
      </c>
      <c r="AE42" s="4"/>
      <c r="AF42" s="4"/>
      <c r="AG42" s="4"/>
      <c r="AH42" s="4"/>
      <c r="AI42" s="4"/>
    </row>
    <row r="43" spans="1:35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27"/>
      <c r="G43" s="27"/>
      <c r="H43" s="27"/>
      <c r="I43" s="4">
        <v>1051.7272396223123</v>
      </c>
      <c r="J43" s="4">
        <v>1075.2745840804935</v>
      </c>
      <c r="K43" s="4">
        <v>1103.766645577977</v>
      </c>
      <c r="L43" s="26"/>
      <c r="M43" s="26"/>
      <c r="N43" s="26"/>
      <c r="O43" s="4">
        <v>3504.3622424114992</v>
      </c>
      <c r="P43" s="4">
        <v>3594.0156221131551</v>
      </c>
      <c r="Q43" s="4">
        <v>3674.4052742367194</v>
      </c>
      <c r="R43" s="25"/>
      <c r="S43" s="25"/>
      <c r="T43" s="25"/>
      <c r="U43" s="4">
        <v>1034.9903031094489</v>
      </c>
      <c r="V43" s="4">
        <v>1077.3702454320357</v>
      </c>
      <c r="W43" s="4">
        <v>1178.5421457228815</v>
      </c>
      <c r="X43" s="28"/>
      <c r="Y43" s="28"/>
      <c r="Z43" s="28"/>
      <c r="AA43" s="4">
        <v>0</v>
      </c>
      <c r="AB43" s="31">
        <v>0</v>
      </c>
      <c r="AC43" s="4">
        <v>0</v>
      </c>
      <c r="AD43" s="31">
        <v>0</v>
      </c>
      <c r="AE43" s="4"/>
      <c r="AF43" s="4"/>
      <c r="AG43" s="4"/>
      <c r="AH43" s="4"/>
      <c r="AI43" s="4"/>
    </row>
    <row r="44" spans="1:35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27"/>
      <c r="G44" s="27"/>
      <c r="H44" s="27"/>
      <c r="I44" s="4">
        <v>1047.3883256541933</v>
      </c>
      <c r="J44" s="4">
        <v>1074.1611091757327</v>
      </c>
      <c r="K44" s="4">
        <v>1101.8084563366165</v>
      </c>
      <c r="L44" s="26"/>
      <c r="M44" s="26"/>
      <c r="N44" s="26"/>
      <c r="O44" s="4">
        <v>3509.7289507684882</v>
      </c>
      <c r="P44" s="4">
        <v>3605.8255953209241</v>
      </c>
      <c r="Q44" s="4">
        <v>3693.5252122296401</v>
      </c>
      <c r="R44" s="25"/>
      <c r="S44" s="25"/>
      <c r="T44" s="25"/>
      <c r="U44" s="4">
        <v>1030.808010189596</v>
      </c>
      <c r="V44" s="4">
        <v>1075.7830285446373</v>
      </c>
      <c r="W44" s="4">
        <v>1178.2503744413475</v>
      </c>
      <c r="X44" s="28"/>
      <c r="Y44" s="28"/>
      <c r="Z44" s="28"/>
      <c r="AA44" s="4">
        <v>0</v>
      </c>
      <c r="AB44" s="31">
        <v>0</v>
      </c>
      <c r="AC44" s="4">
        <v>0</v>
      </c>
      <c r="AD44" s="31">
        <v>0</v>
      </c>
      <c r="AE44" s="4"/>
      <c r="AF44" s="4"/>
      <c r="AG44" s="4"/>
      <c r="AH44" s="4"/>
      <c r="AI44" s="4"/>
    </row>
    <row r="45" spans="1:35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27"/>
      <c r="G45" s="27"/>
      <c r="H45" s="27"/>
      <c r="I45" s="4">
        <v>1044.4796886519621</v>
      </c>
      <c r="J45" s="4">
        <v>1072.5397522110145</v>
      </c>
      <c r="K45" s="4">
        <v>1100.7058803639866</v>
      </c>
      <c r="L45" s="26"/>
      <c r="M45" s="26"/>
      <c r="N45" s="26"/>
      <c r="O45" s="4">
        <v>3528.5853578298706</v>
      </c>
      <c r="P45" s="4">
        <v>3617.4667191658286</v>
      </c>
      <c r="Q45" s="4">
        <v>3700</v>
      </c>
      <c r="R45" s="25"/>
      <c r="S45" s="25"/>
      <c r="T45" s="25"/>
      <c r="U45" s="4">
        <v>1027.26124473812</v>
      </c>
      <c r="V45" s="4">
        <v>1074.1437398383603</v>
      </c>
      <c r="W45" s="4">
        <v>1184.6198048036181</v>
      </c>
      <c r="X45" s="28"/>
      <c r="Y45" s="28"/>
      <c r="Z45" s="28"/>
      <c r="AA45" s="4">
        <v>0</v>
      </c>
      <c r="AB45" s="31">
        <v>0</v>
      </c>
      <c r="AC45" s="4">
        <v>0</v>
      </c>
      <c r="AD45" s="31">
        <v>0</v>
      </c>
      <c r="AE45" s="4"/>
      <c r="AF45" s="4"/>
      <c r="AG45" s="4"/>
      <c r="AH45" s="4"/>
      <c r="AI45" s="4"/>
    </row>
    <row r="46" spans="1:35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27"/>
      <c r="G46" s="27"/>
      <c r="H46" s="27"/>
      <c r="I46" s="4">
        <v>1042.5596970097547</v>
      </c>
      <c r="J46" s="4">
        <v>1072.0737397788241</v>
      </c>
      <c r="K46" s="4">
        <v>1104.8072283396821</v>
      </c>
      <c r="L46" s="26"/>
      <c r="M46" s="26"/>
      <c r="N46" s="26"/>
      <c r="O46" s="4">
        <v>3523.6255914710327</v>
      </c>
      <c r="P46" s="4">
        <v>3618.3662437490393</v>
      </c>
      <c r="Q46" s="4">
        <v>3699.7624780177371</v>
      </c>
      <c r="R46" s="25"/>
      <c r="S46" s="25"/>
      <c r="T46" s="25"/>
      <c r="U46" s="4">
        <v>1024.474056137193</v>
      </c>
      <c r="V46" s="4">
        <v>1074.1788836458634</v>
      </c>
      <c r="W46" s="4">
        <v>1186.4224397420169</v>
      </c>
      <c r="X46" s="28"/>
      <c r="Y46" s="28"/>
      <c r="Z46" s="28"/>
      <c r="AA46" s="4">
        <v>0</v>
      </c>
      <c r="AB46" s="31">
        <v>0</v>
      </c>
      <c r="AC46" s="4">
        <v>2</v>
      </c>
      <c r="AD46" s="31">
        <v>2</v>
      </c>
      <c r="AE46" s="4"/>
      <c r="AF46" s="4"/>
      <c r="AG46" s="4"/>
      <c r="AH46" s="4"/>
      <c r="AI46" s="4"/>
    </row>
    <row r="47" spans="1:35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27"/>
      <c r="G47" s="27"/>
      <c r="H47" s="27"/>
      <c r="I47" s="4">
        <v>1042.3659239727194</v>
      </c>
      <c r="J47" s="4">
        <v>1072.6347802317184</v>
      </c>
      <c r="K47" s="4">
        <v>1107.9379245376799</v>
      </c>
      <c r="L47" s="26"/>
      <c r="M47" s="26"/>
      <c r="N47" s="26"/>
      <c r="O47" s="4">
        <v>3518.3278407526395</v>
      </c>
      <c r="P47" s="4">
        <v>3613.6769858919674</v>
      </c>
      <c r="Q47" s="4">
        <v>3692.6465178550297</v>
      </c>
      <c r="R47" s="25"/>
      <c r="S47" s="25"/>
      <c r="T47" s="25"/>
      <c r="U47" s="4">
        <v>1023.2505877884893</v>
      </c>
      <c r="V47" s="4">
        <v>1075.6291084491536</v>
      </c>
      <c r="W47" s="4">
        <v>1190.8777538789805</v>
      </c>
      <c r="X47" s="28"/>
      <c r="Y47" s="28"/>
      <c r="Z47" s="28"/>
      <c r="AA47" s="4">
        <v>0</v>
      </c>
      <c r="AB47" s="31">
        <v>0</v>
      </c>
      <c r="AC47" s="4">
        <v>1</v>
      </c>
      <c r="AD47" s="31">
        <v>1</v>
      </c>
      <c r="AE47" s="4"/>
      <c r="AF47" s="4"/>
      <c r="AG47" s="4"/>
      <c r="AH47" s="4"/>
      <c r="AI47" s="4"/>
    </row>
    <row r="48" spans="1:35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27"/>
      <c r="G48" s="27"/>
      <c r="H48" s="27"/>
      <c r="I48" s="4">
        <v>1042.6211948142814</v>
      </c>
      <c r="J48" s="4">
        <v>1072.1795527173131</v>
      </c>
      <c r="K48" s="4">
        <v>1116.5599139792128</v>
      </c>
      <c r="L48" s="26"/>
      <c r="M48" s="26"/>
      <c r="N48" s="26"/>
      <c r="O48" s="4">
        <v>3513.6788897581155</v>
      </c>
      <c r="P48" s="4">
        <v>3610.7274150854369</v>
      </c>
      <c r="Q48" s="4">
        <v>3687.2228979579277</v>
      </c>
      <c r="R48" s="25"/>
      <c r="S48" s="25"/>
      <c r="T48" s="25"/>
      <c r="U48" s="4">
        <v>1021.0829254380925</v>
      </c>
      <c r="V48" s="4">
        <v>1076.3336090909004</v>
      </c>
      <c r="W48" s="4">
        <v>1194.663253862567</v>
      </c>
      <c r="X48" s="28"/>
      <c r="Y48" s="28"/>
      <c r="Z48" s="28"/>
      <c r="AA48" s="4">
        <v>0</v>
      </c>
      <c r="AB48" s="31">
        <v>0</v>
      </c>
      <c r="AC48" s="4">
        <v>2</v>
      </c>
      <c r="AD48" s="31">
        <v>2</v>
      </c>
      <c r="AE48" s="4"/>
      <c r="AF48" s="4"/>
      <c r="AG48" s="4"/>
      <c r="AH48" s="4"/>
      <c r="AI48" s="4"/>
    </row>
    <row r="49" spans="1:35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27"/>
      <c r="G49" s="27"/>
      <c r="H49" s="27"/>
      <c r="I49" s="4">
        <v>1043.4553072701326</v>
      </c>
      <c r="J49" s="4">
        <v>1073.9231345954649</v>
      </c>
      <c r="K49" s="4">
        <v>1117.6596349521594</v>
      </c>
      <c r="L49" s="26"/>
      <c r="M49" s="26"/>
      <c r="N49" s="26"/>
      <c r="O49" s="4">
        <v>3507.7463783907119</v>
      </c>
      <c r="P49" s="4">
        <v>3609.622048022447</v>
      </c>
      <c r="Q49" s="4">
        <v>3687.6851330925642</v>
      </c>
      <c r="R49" s="25"/>
      <c r="S49" s="25"/>
      <c r="T49" s="25"/>
      <c r="U49" s="4">
        <v>1022.4047129097572</v>
      </c>
      <c r="V49" s="4">
        <v>1077.7600652765373</v>
      </c>
      <c r="W49" s="4">
        <v>1195.5238312685503</v>
      </c>
      <c r="X49" s="28"/>
      <c r="Y49" s="28"/>
      <c r="Z49" s="28"/>
      <c r="AA49" s="4">
        <v>0</v>
      </c>
      <c r="AB49" s="31">
        <v>0</v>
      </c>
      <c r="AC49" s="4">
        <v>1</v>
      </c>
      <c r="AD49" s="31">
        <v>1</v>
      </c>
      <c r="AE49" s="4"/>
      <c r="AF49" s="4"/>
      <c r="AG49" s="4"/>
      <c r="AH49" s="4"/>
      <c r="AI49" s="4"/>
    </row>
    <row r="50" spans="1:35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27"/>
      <c r="G50" s="27"/>
      <c r="H50" s="27"/>
      <c r="I50" s="4">
        <v>1042.5835016602155</v>
      </c>
      <c r="J50" s="4">
        <v>1074.3675521845419</v>
      </c>
      <c r="K50" s="4">
        <v>1118.0085406424375</v>
      </c>
      <c r="L50" s="26"/>
      <c r="M50" s="26"/>
      <c r="N50" s="26"/>
      <c r="O50" s="4">
        <v>3502.5701413553124</v>
      </c>
      <c r="P50" s="4">
        <v>3608.0514699963069</v>
      </c>
      <c r="Q50" s="4">
        <v>3687.1962459930405</v>
      </c>
      <c r="R50" s="25"/>
      <c r="S50" s="25"/>
      <c r="T50" s="25"/>
      <c r="U50" s="4">
        <v>1022.7862187656928</v>
      </c>
      <c r="V50" s="4">
        <v>1077.6672448154061</v>
      </c>
      <c r="W50" s="4">
        <v>1195.1951230747263</v>
      </c>
      <c r="X50" s="28"/>
      <c r="Y50" s="28"/>
      <c r="Z50" s="28"/>
      <c r="AA50" s="4">
        <v>0</v>
      </c>
      <c r="AB50" s="31">
        <v>0</v>
      </c>
      <c r="AC50" s="4">
        <v>1</v>
      </c>
      <c r="AD50" s="31">
        <v>1</v>
      </c>
      <c r="AE50" s="4"/>
      <c r="AF50" s="4"/>
      <c r="AG50" s="4"/>
      <c r="AH50" s="4"/>
      <c r="AI50" s="4"/>
    </row>
    <row r="51" spans="1:35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27"/>
      <c r="G51" s="27"/>
      <c r="H51" s="27"/>
      <c r="I51" s="4">
        <v>1043.3018196044918</v>
      </c>
      <c r="J51" s="4">
        <v>1075.3268202139616</v>
      </c>
      <c r="K51" s="4">
        <v>1118.5209691112514</v>
      </c>
      <c r="L51" s="26"/>
      <c r="M51" s="26"/>
      <c r="N51" s="26"/>
      <c r="O51" s="4">
        <v>3496.5476031158914</v>
      </c>
      <c r="P51" s="4">
        <v>3605.1277103591283</v>
      </c>
      <c r="Q51" s="4">
        <v>3685.9512866113819</v>
      </c>
      <c r="R51" s="25"/>
      <c r="S51" s="25"/>
      <c r="T51" s="25"/>
      <c r="U51" s="4">
        <v>1024.4183067226297</v>
      </c>
      <c r="V51" s="4">
        <v>1078.8599242439029</v>
      </c>
      <c r="W51" s="4">
        <v>1195.2242528175302</v>
      </c>
      <c r="X51" s="28"/>
      <c r="Y51" s="28"/>
      <c r="Z51" s="28"/>
      <c r="AA51" s="4">
        <v>0</v>
      </c>
      <c r="AB51" s="31">
        <v>0</v>
      </c>
      <c r="AC51" s="4">
        <v>1</v>
      </c>
      <c r="AD51" s="31">
        <v>1</v>
      </c>
      <c r="AE51" s="4"/>
      <c r="AF51" s="4"/>
      <c r="AG51" s="4"/>
      <c r="AH51" s="4"/>
      <c r="AI51" s="4"/>
    </row>
    <row r="52" spans="1:35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27"/>
      <c r="G52" s="27"/>
      <c r="H52" s="27"/>
      <c r="I52" s="4">
        <v>1046.7509010872386</v>
      </c>
      <c r="J52" s="4">
        <v>1077.0325111704651</v>
      </c>
      <c r="K52" s="4">
        <v>1121.640724321767</v>
      </c>
      <c r="L52" s="26"/>
      <c r="M52" s="26"/>
      <c r="N52" s="26"/>
      <c r="O52" s="4">
        <v>3493.5774791788194</v>
      </c>
      <c r="P52" s="4">
        <v>3601.2389058145027</v>
      </c>
      <c r="Q52" s="4">
        <v>3683.9082019925299</v>
      </c>
      <c r="R52" s="25"/>
      <c r="S52" s="25"/>
      <c r="T52" s="25"/>
      <c r="U52" s="4">
        <v>1026.7753097350319</v>
      </c>
      <c r="V52" s="4">
        <v>1080.7289119461045</v>
      </c>
      <c r="W52" s="4">
        <v>1195.3829107155341</v>
      </c>
      <c r="X52" s="28"/>
      <c r="Y52" s="28"/>
      <c r="Z52" s="28"/>
      <c r="AA52" s="4">
        <v>0</v>
      </c>
      <c r="AB52" s="31">
        <v>0</v>
      </c>
      <c r="AC52" s="4">
        <v>0</v>
      </c>
      <c r="AD52" s="31">
        <v>0</v>
      </c>
      <c r="AE52" s="4"/>
      <c r="AF52" s="4"/>
      <c r="AG52" s="4"/>
      <c r="AH52" s="4"/>
      <c r="AI52" s="4"/>
    </row>
    <row r="53" spans="1:35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27"/>
      <c r="G53" s="27"/>
      <c r="H53" s="27"/>
      <c r="I53" s="4">
        <v>1047.7527519393923</v>
      </c>
      <c r="J53" s="4">
        <v>1077.360812349641</v>
      </c>
      <c r="K53" s="4">
        <v>1124.6978920332858</v>
      </c>
      <c r="L53" s="26"/>
      <c r="M53" s="26"/>
      <c r="N53" s="26"/>
      <c r="O53" s="4">
        <v>3490.3857087984879</v>
      </c>
      <c r="P53" s="4">
        <v>3598.2628456848593</v>
      </c>
      <c r="Q53" s="4">
        <v>3682.2119500760141</v>
      </c>
      <c r="R53" s="25"/>
      <c r="S53" s="25"/>
      <c r="T53" s="25"/>
      <c r="U53" s="4">
        <v>1029.6090829067539</v>
      </c>
      <c r="V53" s="4">
        <v>1081.2669615886011</v>
      </c>
      <c r="W53" s="4">
        <v>1196.1697221717789</v>
      </c>
      <c r="X53" s="28"/>
      <c r="Y53" s="28"/>
      <c r="Z53" s="28"/>
      <c r="AA53" s="4">
        <v>0</v>
      </c>
      <c r="AB53" s="31">
        <v>0</v>
      </c>
      <c r="AC53" s="4">
        <v>0</v>
      </c>
      <c r="AD53" s="31">
        <v>0</v>
      </c>
      <c r="AE53" s="4"/>
      <c r="AF53" s="4"/>
      <c r="AG53" s="4"/>
      <c r="AH53" s="4"/>
      <c r="AI53" s="4"/>
    </row>
    <row r="54" spans="1:35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27"/>
      <c r="G54" s="27"/>
      <c r="H54" s="27"/>
      <c r="I54" s="4">
        <v>1046.6546011291107</v>
      </c>
      <c r="J54" s="4">
        <v>1075.6569105859423</v>
      </c>
      <c r="K54" s="4">
        <v>1126.0907190104299</v>
      </c>
      <c r="L54" s="26"/>
      <c r="M54" s="26"/>
      <c r="N54" s="26"/>
      <c r="O54" s="4">
        <v>3489.292191443396</v>
      </c>
      <c r="P54" s="4">
        <v>3596.2365330807647</v>
      </c>
      <c r="Q54" s="4">
        <v>3681.3964362710462</v>
      </c>
      <c r="R54" s="25"/>
      <c r="S54" s="25"/>
      <c r="T54" s="25"/>
      <c r="U54" s="4">
        <v>1026.6652202753057</v>
      </c>
      <c r="V54" s="4">
        <v>1080.2335798171894</v>
      </c>
      <c r="W54" s="4">
        <v>1196.1293903702972</v>
      </c>
      <c r="X54" s="28"/>
      <c r="Y54" s="28"/>
      <c r="Z54" s="28"/>
      <c r="AA54" s="4">
        <v>1</v>
      </c>
      <c r="AB54" s="31">
        <v>1</v>
      </c>
      <c r="AC54" s="4">
        <v>0</v>
      </c>
      <c r="AD54" s="31">
        <v>0</v>
      </c>
      <c r="AE54" s="4"/>
      <c r="AF54" s="4"/>
      <c r="AG54" s="4"/>
      <c r="AH54" s="4"/>
      <c r="AI54" s="4"/>
    </row>
    <row r="55" spans="1:35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27"/>
      <c r="G55" s="27"/>
      <c r="H55" s="27"/>
      <c r="I55" s="4">
        <v>1043.9162660615341</v>
      </c>
      <c r="J55" s="4">
        <v>1073.1018765204872</v>
      </c>
      <c r="K55" s="4">
        <v>1123.7522021609789</v>
      </c>
      <c r="L55" s="26"/>
      <c r="M55" s="26"/>
      <c r="N55" s="26"/>
      <c r="O55" s="4">
        <v>3498.7487997507565</v>
      </c>
      <c r="P55" s="4">
        <v>3597.2938383724454</v>
      </c>
      <c r="Q55" s="4">
        <v>3688.2150399590655</v>
      </c>
      <c r="R55" s="25"/>
      <c r="S55" s="25"/>
      <c r="T55" s="25"/>
      <c r="U55" s="4">
        <v>1019.6031829329747</v>
      </c>
      <c r="V55" s="4">
        <v>1077.8025917227308</v>
      </c>
      <c r="W55" s="4">
        <v>1196.9152223985241</v>
      </c>
      <c r="X55" s="28"/>
      <c r="Y55" s="28"/>
      <c r="Z55" s="28"/>
      <c r="AA55" s="4">
        <v>0</v>
      </c>
      <c r="AB55" s="31">
        <v>0</v>
      </c>
      <c r="AC55" s="4">
        <v>5</v>
      </c>
      <c r="AD55" s="31">
        <v>5</v>
      </c>
      <c r="AE55" s="4"/>
      <c r="AF55" s="4"/>
      <c r="AG55" s="4"/>
      <c r="AH55" s="4"/>
      <c r="AI55" s="4"/>
    </row>
    <row r="56" spans="1:35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27"/>
      <c r="G56" s="27"/>
      <c r="H56" s="27"/>
      <c r="I56" s="4">
        <v>1041.2671378796936</v>
      </c>
      <c r="J56" s="4">
        <v>1072.1273649843813</v>
      </c>
      <c r="K56" s="4">
        <v>1122.8742804683593</v>
      </c>
      <c r="L56" s="26"/>
      <c r="M56" s="26"/>
      <c r="N56" s="26"/>
      <c r="O56" s="4">
        <v>3510.3096691325213</v>
      </c>
      <c r="P56" s="4">
        <v>3608.7323124619807</v>
      </c>
      <c r="Q56" s="4">
        <v>3700</v>
      </c>
      <c r="R56" s="25"/>
      <c r="S56" s="25"/>
      <c r="T56" s="25"/>
      <c r="U56" s="4">
        <v>1015.1681526491369</v>
      </c>
      <c r="V56" s="4">
        <v>1076.1912217245394</v>
      </c>
      <c r="W56" s="4">
        <v>1198.494997897971</v>
      </c>
      <c r="X56" s="28"/>
      <c r="Y56" s="28"/>
      <c r="Z56" s="28"/>
      <c r="AA56" s="4">
        <v>0</v>
      </c>
      <c r="AB56" s="31">
        <v>0</v>
      </c>
      <c r="AC56" s="4">
        <v>5</v>
      </c>
      <c r="AD56" s="31">
        <v>5</v>
      </c>
      <c r="AE56" s="4"/>
      <c r="AF56" s="4"/>
      <c r="AG56" s="4"/>
      <c r="AH56" s="4"/>
      <c r="AI56" s="4"/>
    </row>
    <row r="57" spans="1:35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27"/>
      <c r="G57" s="27"/>
      <c r="H57" s="27"/>
      <c r="I57" s="4">
        <v>1038.1753620799259</v>
      </c>
      <c r="J57" s="4">
        <v>1069.7515898571824</v>
      </c>
      <c r="K57" s="4">
        <v>1122.7306009217862</v>
      </c>
      <c r="L57" s="26"/>
      <c r="M57" s="26"/>
      <c r="N57" s="26"/>
      <c r="O57" s="4">
        <v>3513.6300965427831</v>
      </c>
      <c r="P57" s="4">
        <v>3619.5258266762939</v>
      </c>
      <c r="Q57" s="4">
        <v>3700</v>
      </c>
      <c r="R57" s="25"/>
      <c r="S57" s="25"/>
      <c r="T57" s="25"/>
      <c r="U57" s="4">
        <v>1010.2183140678707</v>
      </c>
      <c r="V57" s="4">
        <v>1074.6780462080212</v>
      </c>
      <c r="W57" s="4">
        <v>1212.6655969846549</v>
      </c>
      <c r="X57" s="28"/>
      <c r="Y57" s="28"/>
      <c r="Z57" s="28"/>
      <c r="AA57" s="4">
        <v>0</v>
      </c>
      <c r="AB57" s="31">
        <v>0</v>
      </c>
      <c r="AC57" s="4">
        <v>7</v>
      </c>
      <c r="AD57" s="31">
        <v>7</v>
      </c>
      <c r="AE57" s="4"/>
      <c r="AF57" s="4"/>
      <c r="AG57" s="4"/>
      <c r="AH57" s="4"/>
      <c r="AI57" s="4"/>
    </row>
    <row r="58" spans="1:35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27"/>
      <c r="G58" s="27"/>
      <c r="H58" s="27"/>
      <c r="I58" s="4">
        <v>1034.722657976539</v>
      </c>
      <c r="J58" s="4">
        <v>1069.3267659209562</v>
      </c>
      <c r="K58" s="4">
        <v>1128.9258363583156</v>
      </c>
      <c r="L58" s="26"/>
      <c r="M58" s="26"/>
      <c r="N58" s="26"/>
      <c r="O58" s="4">
        <v>3505.9058464808663</v>
      </c>
      <c r="P58" s="4">
        <v>3620.1898175984984</v>
      </c>
      <c r="Q58" s="4">
        <v>3700</v>
      </c>
      <c r="R58" s="25"/>
      <c r="S58" s="25"/>
      <c r="T58" s="25"/>
      <c r="U58" s="4">
        <v>1005.1121370561574</v>
      </c>
      <c r="V58" s="4">
        <v>1074.5878801425347</v>
      </c>
      <c r="W58" s="4">
        <v>1216.7082264850033</v>
      </c>
      <c r="X58" s="28"/>
      <c r="Y58" s="28"/>
      <c r="Z58" s="28"/>
      <c r="AA58" s="4">
        <v>0</v>
      </c>
      <c r="AB58" s="31">
        <v>0</v>
      </c>
      <c r="AC58" s="4">
        <v>8</v>
      </c>
      <c r="AD58" s="31">
        <v>8</v>
      </c>
      <c r="AE58" s="4"/>
      <c r="AF58" s="4"/>
      <c r="AG58" s="4"/>
      <c r="AH58" s="4"/>
      <c r="AI58" s="4"/>
    </row>
    <row r="59" spans="1:35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27"/>
      <c r="G59" s="27"/>
      <c r="H59" s="27"/>
      <c r="I59" s="4">
        <v>1034.1429614388524</v>
      </c>
      <c r="J59" s="4">
        <v>1070.9970616478377</v>
      </c>
      <c r="K59" s="4">
        <v>1137.7827803535192</v>
      </c>
      <c r="L59" s="26"/>
      <c r="M59" s="26"/>
      <c r="N59" s="26"/>
      <c r="O59" s="4">
        <v>3496.1671644155485</v>
      </c>
      <c r="P59" s="4">
        <v>3615.3325893241881</v>
      </c>
      <c r="Q59" s="4">
        <v>3693.410967191644</v>
      </c>
      <c r="R59" s="25"/>
      <c r="S59" s="25"/>
      <c r="T59" s="25"/>
      <c r="U59" s="4">
        <v>1004.8444899398232</v>
      </c>
      <c r="V59" s="4">
        <v>1076.0393879380372</v>
      </c>
      <c r="W59" s="4">
        <v>1219.6500000000001</v>
      </c>
      <c r="X59" s="28"/>
      <c r="Y59" s="28"/>
      <c r="Z59" s="28"/>
      <c r="AA59" s="4">
        <v>0</v>
      </c>
      <c r="AB59" s="31">
        <v>0</v>
      </c>
      <c r="AC59" s="4">
        <v>8</v>
      </c>
      <c r="AD59" s="31">
        <v>8</v>
      </c>
      <c r="AE59" s="4"/>
      <c r="AF59" s="4"/>
      <c r="AG59" s="4"/>
      <c r="AH59" s="4"/>
      <c r="AI59" s="4"/>
    </row>
    <row r="60" spans="1:35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27"/>
      <c r="G60" s="27"/>
      <c r="H60" s="27"/>
      <c r="I60" s="4">
        <v>1032.8484422567924</v>
      </c>
      <c r="J60" s="4">
        <v>1071.7119210537885</v>
      </c>
      <c r="K60" s="4">
        <v>1141.2700733314273</v>
      </c>
      <c r="L60" s="26"/>
      <c r="M60" s="26"/>
      <c r="N60" s="26"/>
      <c r="O60" s="4">
        <v>3490.9560659892936</v>
      </c>
      <c r="P60" s="4">
        <v>3612.2675565087225</v>
      </c>
      <c r="Q60" s="4">
        <v>3688.0590044287651</v>
      </c>
      <c r="R60" s="25"/>
      <c r="S60" s="25"/>
      <c r="T60" s="25"/>
      <c r="U60" s="4">
        <v>1002.3410173007627</v>
      </c>
      <c r="V60" s="4">
        <v>1076.7668538311009</v>
      </c>
      <c r="W60" s="4">
        <v>1219.6500000000001</v>
      </c>
      <c r="X60" s="28"/>
      <c r="Y60" s="28"/>
      <c r="Z60" s="28"/>
      <c r="AA60" s="4">
        <v>0</v>
      </c>
      <c r="AB60" s="31">
        <v>0</v>
      </c>
      <c r="AC60" s="4">
        <v>7</v>
      </c>
      <c r="AD60" s="31">
        <v>7</v>
      </c>
      <c r="AE60" s="4"/>
      <c r="AF60" s="4"/>
      <c r="AG60" s="4"/>
      <c r="AH60" s="4"/>
      <c r="AI60" s="4"/>
    </row>
    <row r="61" spans="1:35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27"/>
      <c r="G61" s="27"/>
      <c r="H61" s="27"/>
      <c r="I61" s="4">
        <v>1034.3740902576458</v>
      </c>
      <c r="J61" s="4">
        <v>1071.9830588138773</v>
      </c>
      <c r="K61" s="4">
        <v>1142.6805315138333</v>
      </c>
      <c r="L61" s="26"/>
      <c r="M61" s="26"/>
      <c r="N61" s="26"/>
      <c r="O61" s="4">
        <v>3487.4740647539284</v>
      </c>
      <c r="P61" s="4">
        <v>3611.1621530654147</v>
      </c>
      <c r="Q61" s="4">
        <v>3688.1881652289503</v>
      </c>
      <c r="R61" s="25"/>
      <c r="S61" s="25"/>
      <c r="T61" s="25"/>
      <c r="U61" s="4">
        <v>1005.852997321328</v>
      </c>
      <c r="V61" s="4">
        <v>1078.1741610476488</v>
      </c>
      <c r="W61" s="4">
        <v>1219.6500000000001</v>
      </c>
      <c r="X61" s="28"/>
      <c r="Y61" s="28"/>
      <c r="Z61" s="28"/>
      <c r="AA61" s="4">
        <v>1</v>
      </c>
      <c r="AB61" s="31">
        <v>1</v>
      </c>
      <c r="AC61" s="4">
        <v>7</v>
      </c>
      <c r="AD61" s="31">
        <v>7</v>
      </c>
      <c r="AE61" s="4"/>
      <c r="AF61" s="4"/>
      <c r="AG61" s="4"/>
      <c r="AH61" s="4"/>
      <c r="AI61" s="4"/>
    </row>
    <row r="62" spans="1:35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27"/>
      <c r="G62" s="27"/>
      <c r="H62" s="27"/>
      <c r="I62" s="4">
        <v>1034.2888060153828</v>
      </c>
      <c r="J62" s="4">
        <v>1071.2617117500713</v>
      </c>
      <c r="K62" s="4">
        <v>1142.9041748220916</v>
      </c>
      <c r="L62" s="26"/>
      <c r="M62" s="26"/>
      <c r="N62" s="26"/>
      <c r="O62" s="4">
        <v>3486.1691204306198</v>
      </c>
      <c r="P62" s="4">
        <v>3609.6327284403847</v>
      </c>
      <c r="Q62" s="4">
        <v>3687.5746058139362</v>
      </c>
      <c r="R62" s="25"/>
      <c r="S62" s="25"/>
      <c r="T62" s="25"/>
      <c r="U62" s="4">
        <v>1007.0152887297277</v>
      </c>
      <c r="V62" s="4">
        <v>1078.0934290417574</v>
      </c>
      <c r="W62" s="4">
        <v>1219.6500000000001</v>
      </c>
      <c r="X62" s="28"/>
      <c r="Y62" s="28"/>
      <c r="Z62" s="28"/>
      <c r="AA62" s="4">
        <v>1</v>
      </c>
      <c r="AB62" s="31">
        <v>1</v>
      </c>
      <c r="AC62" s="4">
        <v>6</v>
      </c>
      <c r="AD62" s="31">
        <v>6</v>
      </c>
      <c r="AE62" s="4"/>
      <c r="AF62" s="4"/>
      <c r="AG62" s="4"/>
      <c r="AH62" s="4"/>
      <c r="AI62" s="4"/>
    </row>
    <row r="63" spans="1:35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27"/>
      <c r="G63" s="27"/>
      <c r="H63" s="27"/>
      <c r="I63" s="4">
        <v>1036.6952485741649</v>
      </c>
      <c r="J63" s="4">
        <v>1072.9680752779341</v>
      </c>
      <c r="K63" s="4">
        <v>1144.06084904709</v>
      </c>
      <c r="L63" s="26"/>
      <c r="M63" s="26"/>
      <c r="N63" s="26"/>
      <c r="O63" s="4">
        <v>3479.4699915633314</v>
      </c>
      <c r="P63" s="4">
        <v>3606.7371176988158</v>
      </c>
      <c r="Q63" s="4">
        <v>3686.3557193369361</v>
      </c>
      <c r="R63" s="25"/>
      <c r="S63" s="25"/>
      <c r="T63" s="25"/>
      <c r="U63" s="4">
        <v>1008.8552643164754</v>
      </c>
      <c r="V63" s="4">
        <v>1079.3067102744512</v>
      </c>
      <c r="W63" s="4">
        <v>1219.6500000000001</v>
      </c>
      <c r="X63" s="28"/>
      <c r="Y63" s="28"/>
      <c r="Z63" s="28"/>
      <c r="AA63" s="4">
        <v>2</v>
      </c>
      <c r="AB63" s="31">
        <v>2</v>
      </c>
      <c r="AC63" s="4">
        <v>6</v>
      </c>
      <c r="AD63" s="31">
        <v>6</v>
      </c>
      <c r="AE63" s="4"/>
      <c r="AF63" s="4"/>
      <c r="AG63" s="4"/>
      <c r="AH63" s="4"/>
      <c r="AI63" s="4"/>
    </row>
    <row r="64" spans="1:35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27"/>
      <c r="G64" s="27"/>
      <c r="H64" s="27"/>
      <c r="I64" s="4">
        <v>1039.4555028207697</v>
      </c>
      <c r="J64" s="4">
        <v>1074.784803914243</v>
      </c>
      <c r="K64" s="4">
        <v>1145.632967902148</v>
      </c>
      <c r="L64" s="26"/>
      <c r="M64" s="26"/>
      <c r="N64" s="26"/>
      <c r="O64" s="4">
        <v>3479.1685124875589</v>
      </c>
      <c r="P64" s="4">
        <v>3602.8179602587197</v>
      </c>
      <c r="Q64" s="4">
        <v>3682.9236668885583</v>
      </c>
      <c r="R64" s="25"/>
      <c r="S64" s="25"/>
      <c r="T64" s="25"/>
      <c r="U64" s="4">
        <v>1011.4325889661006</v>
      </c>
      <c r="V64" s="4">
        <v>1081.3247825094545</v>
      </c>
      <c r="W64" s="4">
        <v>1219.569698322171</v>
      </c>
      <c r="X64" s="28"/>
      <c r="Y64" s="28"/>
      <c r="Z64" s="28"/>
      <c r="AA64" s="4">
        <v>3</v>
      </c>
      <c r="AB64" s="31">
        <v>3</v>
      </c>
      <c r="AC64" s="4">
        <v>5</v>
      </c>
      <c r="AD64" s="31">
        <v>5</v>
      </c>
      <c r="AE64" s="4"/>
      <c r="AF64" s="4"/>
      <c r="AG64" s="4"/>
      <c r="AH64" s="4"/>
      <c r="AI64" s="4"/>
    </row>
    <row r="65" spans="1:35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27"/>
      <c r="G65" s="27"/>
      <c r="H65" s="27"/>
      <c r="I65" s="4">
        <v>1040.3738800095455</v>
      </c>
      <c r="J65" s="4">
        <v>1075.8731663916574</v>
      </c>
      <c r="K65" s="4">
        <v>1146.9962278024241</v>
      </c>
      <c r="L65" s="26"/>
      <c r="M65" s="26"/>
      <c r="N65" s="26"/>
      <c r="O65" s="4">
        <v>3475.8733513484053</v>
      </c>
      <c r="P65" s="4">
        <v>3599.7707946828104</v>
      </c>
      <c r="Q65" s="4">
        <v>3678.842636525932</v>
      </c>
      <c r="R65" s="25"/>
      <c r="S65" s="25"/>
      <c r="T65" s="25"/>
      <c r="U65" s="4">
        <v>1012.4115270467084</v>
      </c>
      <c r="V65" s="4">
        <v>1082.0171278914443</v>
      </c>
      <c r="W65" s="4">
        <v>1219.0598070433132</v>
      </c>
      <c r="X65" s="28"/>
      <c r="Y65" s="28"/>
      <c r="Z65" s="28"/>
      <c r="AA65" s="4">
        <v>3</v>
      </c>
      <c r="AB65" s="31">
        <v>3</v>
      </c>
      <c r="AC65" s="4">
        <v>4</v>
      </c>
      <c r="AD65" s="31">
        <v>4</v>
      </c>
      <c r="AE65" s="4"/>
      <c r="AF65" s="4"/>
      <c r="AG65" s="4"/>
      <c r="AH65" s="4"/>
      <c r="AI65" s="4"/>
    </row>
    <row r="66" spans="1:35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27"/>
      <c r="G66" s="27"/>
      <c r="H66" s="27"/>
      <c r="I66" s="4">
        <v>1038.028537025488</v>
      </c>
      <c r="J66" s="4">
        <v>1074.4881602297369</v>
      </c>
      <c r="K66" s="4">
        <v>1146.297578901987</v>
      </c>
      <c r="L66" s="26"/>
      <c r="M66" s="26"/>
      <c r="N66" s="26"/>
      <c r="O66" s="4">
        <v>3475.2769787844654</v>
      </c>
      <c r="P66" s="4">
        <v>3597.636777492115</v>
      </c>
      <c r="Q66" s="4">
        <v>3678.9900059370052</v>
      </c>
      <c r="R66" s="25"/>
      <c r="S66" s="25"/>
      <c r="T66" s="25"/>
      <c r="U66" s="4">
        <v>1007.7728461057256</v>
      </c>
      <c r="V66" s="4">
        <v>1081.1675180480506</v>
      </c>
      <c r="W66" s="4">
        <v>1216.2228200615168</v>
      </c>
      <c r="X66" s="28"/>
      <c r="Y66" s="28"/>
      <c r="Z66" s="28"/>
      <c r="AA66" s="4">
        <v>3</v>
      </c>
      <c r="AB66" s="31">
        <v>3</v>
      </c>
      <c r="AC66" s="4">
        <v>4</v>
      </c>
      <c r="AD66" s="31">
        <v>4</v>
      </c>
      <c r="AE66" s="4"/>
      <c r="AF66" s="4"/>
      <c r="AG66" s="4"/>
      <c r="AH66" s="4"/>
      <c r="AI66" s="4"/>
    </row>
    <row r="67" spans="1:35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27"/>
      <c r="G67" s="27"/>
      <c r="H67" s="27"/>
      <c r="I67" s="4">
        <v>1032.2981098550974</v>
      </c>
      <c r="J67" s="4">
        <v>1072.0616878972546</v>
      </c>
      <c r="K67" s="4">
        <v>1145.6061159977735</v>
      </c>
      <c r="L67" s="26"/>
      <c r="M67" s="26"/>
      <c r="N67" s="26"/>
      <c r="O67" s="4">
        <v>3478.8724623841426</v>
      </c>
      <c r="P67" s="4">
        <v>3598.5273348934275</v>
      </c>
      <c r="Q67" s="4">
        <v>3686.0413499676547</v>
      </c>
      <c r="R67" s="25"/>
      <c r="S67" s="25"/>
      <c r="T67" s="25"/>
      <c r="U67" s="4">
        <v>1002.0233705609794</v>
      </c>
      <c r="V67" s="4">
        <v>1078.9861897662954</v>
      </c>
      <c r="W67" s="4">
        <v>1215.1433150001114</v>
      </c>
      <c r="X67" s="28"/>
      <c r="Y67" s="28"/>
      <c r="Z67" s="28"/>
      <c r="AA67" s="4">
        <v>3</v>
      </c>
      <c r="AB67" s="31">
        <v>3</v>
      </c>
      <c r="AC67" s="4">
        <v>5</v>
      </c>
      <c r="AD67" s="31">
        <v>5</v>
      </c>
      <c r="AE67" s="4"/>
      <c r="AF67" s="4"/>
      <c r="AG67" s="4"/>
      <c r="AH67" s="4"/>
      <c r="AI67" s="4"/>
    </row>
    <row r="68" spans="1:35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27"/>
      <c r="G68" s="27"/>
      <c r="H68" s="27"/>
      <c r="I68" s="4">
        <v>1029.0279270196368</v>
      </c>
      <c r="J68" s="4">
        <v>1070.7895981791071</v>
      </c>
      <c r="K68" s="4">
        <v>1144.2589775685067</v>
      </c>
      <c r="L68" s="26"/>
      <c r="M68" s="26"/>
      <c r="N68" s="26"/>
      <c r="O68" s="4">
        <v>3484.5656753889275</v>
      </c>
      <c r="P68" s="4">
        <v>3609.7777430528513</v>
      </c>
      <c r="Q68" s="4">
        <v>3697.0359342492025</v>
      </c>
      <c r="R68" s="25"/>
      <c r="S68" s="25"/>
      <c r="T68" s="25"/>
      <c r="U68" s="4">
        <v>996.77892767254878</v>
      </c>
      <c r="V68" s="4">
        <v>1077.5125180930136</v>
      </c>
      <c r="W68" s="4">
        <v>1214.8182402126668</v>
      </c>
      <c r="X68" s="28"/>
      <c r="Y68" s="28"/>
      <c r="Z68" s="28"/>
      <c r="AA68" s="4">
        <v>1</v>
      </c>
      <c r="AB68" s="31">
        <v>1</v>
      </c>
      <c r="AC68" s="4">
        <v>5</v>
      </c>
      <c r="AD68" s="31">
        <v>5</v>
      </c>
      <c r="AE68" s="4"/>
      <c r="AF68" s="4"/>
      <c r="AG68" s="4"/>
      <c r="AH68" s="4"/>
      <c r="AI68" s="4"/>
    </row>
    <row r="69" spans="1:35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27"/>
      <c r="G69" s="27"/>
      <c r="H69" s="27"/>
      <c r="I69" s="4">
        <v>1025.164122706756</v>
      </c>
      <c r="J69" s="4">
        <v>1068.436015647469</v>
      </c>
      <c r="K69" s="4">
        <v>1145.7005361417318</v>
      </c>
      <c r="L69" s="26"/>
      <c r="M69" s="26"/>
      <c r="N69" s="26"/>
      <c r="O69" s="4">
        <v>3481.8098059638378</v>
      </c>
      <c r="P69" s="4">
        <v>3620.5104638618213</v>
      </c>
      <c r="Q69" s="4">
        <v>3700</v>
      </c>
      <c r="R69" s="25"/>
      <c r="S69" s="25"/>
      <c r="T69" s="25"/>
      <c r="U69" s="4">
        <v>989.68534929476914</v>
      </c>
      <c r="V69" s="4">
        <v>1075.9832001536913</v>
      </c>
      <c r="W69" s="4">
        <v>1219.6500000000001</v>
      </c>
      <c r="X69" s="28"/>
      <c r="Y69" s="28"/>
      <c r="Z69" s="28"/>
      <c r="AA69" s="4">
        <v>1</v>
      </c>
      <c r="AB69" s="31">
        <v>1</v>
      </c>
      <c r="AC69" s="4">
        <v>12</v>
      </c>
      <c r="AD69" s="31">
        <v>12</v>
      </c>
      <c r="AE69" s="4"/>
      <c r="AF69" s="4"/>
      <c r="AG69" s="4"/>
      <c r="AH69" s="4"/>
      <c r="AI69" s="4"/>
    </row>
    <row r="70" spans="1:35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27"/>
      <c r="G70" s="27"/>
      <c r="H70" s="27"/>
      <c r="I70" s="4">
        <v>1023.5561507324966</v>
      </c>
      <c r="J70" s="4">
        <v>1068.6938740040348</v>
      </c>
      <c r="K70" s="4">
        <v>1148.3417644864805</v>
      </c>
      <c r="L70" s="26"/>
      <c r="M70" s="26"/>
      <c r="N70" s="26"/>
      <c r="O70" s="4">
        <v>3473.4804247748757</v>
      </c>
      <c r="P70" s="4">
        <v>3621.0958502945318</v>
      </c>
      <c r="Q70" s="4">
        <v>3700</v>
      </c>
      <c r="R70" s="25"/>
      <c r="S70" s="25"/>
      <c r="T70" s="25"/>
      <c r="U70" s="4">
        <v>984.39656245538959</v>
      </c>
      <c r="V70" s="4">
        <v>1075.9989068665573</v>
      </c>
      <c r="W70" s="4">
        <v>1219.6500000000001</v>
      </c>
      <c r="X70" s="28"/>
      <c r="Y70" s="28"/>
      <c r="Z70" s="28"/>
      <c r="AA70" s="4">
        <v>1</v>
      </c>
      <c r="AB70" s="31">
        <v>1</v>
      </c>
      <c r="AC70" s="4">
        <v>15</v>
      </c>
      <c r="AD70" s="31">
        <v>15</v>
      </c>
      <c r="AE70" s="4"/>
      <c r="AF70" s="4"/>
      <c r="AG70" s="4"/>
      <c r="AH70" s="4"/>
      <c r="AI70" s="4"/>
    </row>
    <row r="71" spans="1:35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27"/>
      <c r="G71" s="27"/>
      <c r="H71" s="27"/>
      <c r="I71" s="4">
        <v>1023.8432349000508</v>
      </c>
      <c r="J71" s="4">
        <v>1069.7245466131124</v>
      </c>
      <c r="K71" s="4">
        <v>1157.4191650649695</v>
      </c>
      <c r="L71" s="26"/>
      <c r="M71" s="26"/>
      <c r="N71" s="26"/>
      <c r="O71" s="4">
        <v>3462.7502301912973</v>
      </c>
      <c r="P71" s="4">
        <v>3616.1514549096241</v>
      </c>
      <c r="Q71" s="4">
        <v>3693.1142693395595</v>
      </c>
      <c r="R71" s="25"/>
      <c r="S71" s="25"/>
      <c r="T71" s="25"/>
      <c r="U71" s="4">
        <v>981.16390842381497</v>
      </c>
      <c r="V71" s="4">
        <v>1077.6035654020357</v>
      </c>
      <c r="W71" s="4">
        <v>1219.6500000000001</v>
      </c>
      <c r="X71" s="28"/>
      <c r="Y71" s="28"/>
      <c r="Z71" s="28"/>
      <c r="AA71" s="4">
        <v>1</v>
      </c>
      <c r="AB71" s="31">
        <v>1</v>
      </c>
      <c r="AC71" s="4">
        <v>14</v>
      </c>
      <c r="AD71" s="31">
        <v>14</v>
      </c>
      <c r="AE71" s="4"/>
      <c r="AF71" s="4"/>
      <c r="AG71" s="4"/>
      <c r="AH71" s="4"/>
      <c r="AI71" s="4"/>
    </row>
    <row r="72" spans="1:35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27"/>
      <c r="G72" s="27"/>
      <c r="H72" s="27"/>
      <c r="I72" s="4">
        <v>1022.7180556056926</v>
      </c>
      <c r="J72" s="4">
        <v>1069.8056568592754</v>
      </c>
      <c r="K72" s="4">
        <v>1164.4470158297668</v>
      </c>
      <c r="L72" s="26"/>
      <c r="M72" s="26"/>
      <c r="N72" s="26"/>
      <c r="O72" s="4">
        <v>3457.9766030272253</v>
      </c>
      <c r="P72" s="4">
        <v>3612.9529051199352</v>
      </c>
      <c r="Q72" s="4">
        <v>3689.5246649076826</v>
      </c>
      <c r="R72" s="25"/>
      <c r="S72" s="25"/>
      <c r="T72" s="25"/>
      <c r="U72" s="4">
        <v>979.56448670888813</v>
      </c>
      <c r="V72" s="4">
        <v>1078.5221481810822</v>
      </c>
      <c r="W72" s="4">
        <v>1219.6500000000001</v>
      </c>
      <c r="X72" s="28"/>
      <c r="Y72" s="28"/>
      <c r="Z72" s="28"/>
      <c r="AA72" s="4">
        <v>1</v>
      </c>
      <c r="AB72" s="31">
        <v>1</v>
      </c>
      <c r="AC72" s="4">
        <v>14</v>
      </c>
      <c r="AD72" s="31">
        <v>14</v>
      </c>
      <c r="AE72" s="4"/>
      <c r="AF72" s="4"/>
      <c r="AG72" s="4"/>
      <c r="AH72" s="4"/>
      <c r="AI72" s="4"/>
    </row>
    <row r="73" spans="1:35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27"/>
      <c r="G73" s="27"/>
      <c r="H73" s="27"/>
      <c r="I73" s="4">
        <v>1025.7531341991712</v>
      </c>
      <c r="J73" s="4">
        <v>1070.8919508577851</v>
      </c>
      <c r="K73" s="4">
        <v>1166.2445569865126</v>
      </c>
      <c r="L73" s="26"/>
      <c r="M73" s="26"/>
      <c r="N73" s="26"/>
      <c r="O73" s="4">
        <v>3456.3257209629874</v>
      </c>
      <c r="P73" s="4">
        <v>3611.7432240812468</v>
      </c>
      <c r="Q73" s="4">
        <v>3688.5399009134721</v>
      </c>
      <c r="R73" s="25"/>
      <c r="S73" s="25"/>
      <c r="T73" s="25"/>
      <c r="U73" s="4">
        <v>986.27750232304572</v>
      </c>
      <c r="V73" s="4">
        <v>1080.0976685475216</v>
      </c>
      <c r="W73" s="4">
        <v>1219.6500000000001</v>
      </c>
      <c r="X73" s="28"/>
      <c r="Y73" s="28"/>
      <c r="Z73" s="28"/>
      <c r="AA73" s="4">
        <v>1</v>
      </c>
      <c r="AB73" s="31">
        <v>1</v>
      </c>
      <c r="AC73" s="4">
        <v>10</v>
      </c>
      <c r="AD73" s="31">
        <v>10</v>
      </c>
      <c r="AE73" s="4"/>
      <c r="AF73" s="4"/>
      <c r="AG73" s="4"/>
      <c r="AH73" s="4"/>
      <c r="AI73" s="4"/>
    </row>
    <row r="74" spans="1:35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27"/>
      <c r="G74" s="27"/>
      <c r="H74" s="27"/>
      <c r="I74" s="4">
        <v>1027.1771404209569</v>
      </c>
      <c r="J74" s="4">
        <v>1070.7244939921241</v>
      </c>
      <c r="K74" s="4">
        <v>1165.9907506726756</v>
      </c>
      <c r="L74" s="26"/>
      <c r="M74" s="26"/>
      <c r="N74" s="26"/>
      <c r="O74" s="4">
        <v>3452.347003782203</v>
      </c>
      <c r="P74" s="4">
        <v>3610.0370576302489</v>
      </c>
      <c r="Q74" s="4">
        <v>3687.8765304243598</v>
      </c>
      <c r="R74" s="25"/>
      <c r="S74" s="25"/>
      <c r="T74" s="25"/>
      <c r="U74" s="4">
        <v>990.4957722914603</v>
      </c>
      <c r="V74" s="4">
        <v>1080.1841426851427</v>
      </c>
      <c r="W74" s="4">
        <v>1219.6500000000001</v>
      </c>
      <c r="X74" s="28"/>
      <c r="Y74" s="28"/>
      <c r="Z74" s="28"/>
      <c r="AA74" s="4">
        <v>1</v>
      </c>
      <c r="AB74" s="31">
        <v>1</v>
      </c>
      <c r="AC74" s="4">
        <v>10</v>
      </c>
      <c r="AD74" s="31">
        <v>10</v>
      </c>
      <c r="AE74" s="4"/>
      <c r="AF74" s="4"/>
      <c r="AG74" s="4"/>
      <c r="AH74" s="4"/>
      <c r="AI74" s="4"/>
    </row>
    <row r="75" spans="1:35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27"/>
      <c r="G75" s="27"/>
      <c r="H75" s="27"/>
      <c r="I75" s="4">
        <v>1029.9017208018565</v>
      </c>
      <c r="J75" s="4">
        <v>1070.993500187536</v>
      </c>
      <c r="K75" s="4">
        <v>1166.6248297626637</v>
      </c>
      <c r="L75" s="26"/>
      <c r="M75" s="26"/>
      <c r="N75" s="26"/>
      <c r="O75" s="4">
        <v>3443.8562492226829</v>
      </c>
      <c r="P75" s="4">
        <v>3606.974762021774</v>
      </c>
      <c r="Q75" s="4">
        <v>3685.5118601147237</v>
      </c>
      <c r="R75" s="25"/>
      <c r="S75" s="25"/>
      <c r="T75" s="25"/>
      <c r="U75" s="4">
        <v>995.38594755764598</v>
      </c>
      <c r="V75" s="4">
        <v>1081.5344933136498</v>
      </c>
      <c r="W75" s="4">
        <v>1219.6500000000001</v>
      </c>
      <c r="X75" s="28"/>
      <c r="Y75" s="28"/>
      <c r="Z75" s="28"/>
      <c r="AA75" s="4">
        <v>2</v>
      </c>
      <c r="AB75" s="31">
        <v>2</v>
      </c>
      <c r="AC75" s="4">
        <v>8</v>
      </c>
      <c r="AD75" s="31">
        <v>8</v>
      </c>
      <c r="AE75" s="4"/>
      <c r="AF75" s="4"/>
      <c r="AG75" s="4"/>
      <c r="AH75" s="4"/>
      <c r="AI75" s="4"/>
    </row>
    <row r="76" spans="1:35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27"/>
      <c r="G76" s="27"/>
      <c r="H76" s="27"/>
      <c r="I76" s="4">
        <v>1031.9946673468994</v>
      </c>
      <c r="J76" s="4">
        <v>1073.7474341874643</v>
      </c>
      <c r="K76" s="4">
        <v>1168.2381657616399</v>
      </c>
      <c r="L76" s="26"/>
      <c r="M76" s="26"/>
      <c r="N76" s="26"/>
      <c r="O76" s="4">
        <v>3443.4812571452744</v>
      </c>
      <c r="P76" s="4">
        <v>3602.9786362390523</v>
      </c>
      <c r="Q76" s="4">
        <v>3682.8368160403884</v>
      </c>
      <c r="R76" s="25"/>
      <c r="S76" s="25"/>
      <c r="T76" s="25"/>
      <c r="U76" s="4">
        <v>1004.565274955448</v>
      </c>
      <c r="V76" s="4">
        <v>1083.6126268252033</v>
      </c>
      <c r="W76" s="4">
        <v>1218.1829060435136</v>
      </c>
      <c r="X76" s="28"/>
      <c r="Y76" s="28"/>
      <c r="Z76" s="28"/>
      <c r="AA76" s="4">
        <v>2</v>
      </c>
      <c r="AB76" s="31">
        <v>3</v>
      </c>
      <c r="AC76" s="4">
        <v>7</v>
      </c>
      <c r="AD76" s="31">
        <v>5</v>
      </c>
      <c r="AE76" s="4"/>
      <c r="AF76" s="4"/>
      <c r="AG76" s="4"/>
      <c r="AH76" s="4"/>
      <c r="AI76" s="4"/>
    </row>
    <row r="77" spans="1:35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27"/>
      <c r="G77" s="27"/>
      <c r="H77" s="27"/>
      <c r="I77" s="4">
        <v>1031.3187821922897</v>
      </c>
      <c r="J77" s="4">
        <v>1074.7109683931035</v>
      </c>
      <c r="K77" s="4">
        <v>1169.9333286414972</v>
      </c>
      <c r="L77" s="26"/>
      <c r="M77" s="26"/>
      <c r="N77" s="26"/>
      <c r="O77" s="4">
        <v>3441.3817745815713</v>
      </c>
      <c r="P77" s="4">
        <v>3599.7730546615658</v>
      </c>
      <c r="Q77" s="4">
        <v>3681.2803576612091</v>
      </c>
      <c r="R77" s="25"/>
      <c r="S77" s="25"/>
      <c r="T77" s="25"/>
      <c r="U77" s="4">
        <v>1010.6177717304763</v>
      </c>
      <c r="V77" s="4">
        <v>1084.422895372539</v>
      </c>
      <c r="W77" s="4">
        <v>1217.5390684846818</v>
      </c>
      <c r="X77" s="28"/>
      <c r="Y77" s="28"/>
      <c r="Z77" s="28"/>
      <c r="AA77" s="4">
        <v>4</v>
      </c>
      <c r="AB77" s="31">
        <v>4</v>
      </c>
      <c r="AC77" s="4">
        <v>6</v>
      </c>
      <c r="AD77" s="31">
        <v>4</v>
      </c>
      <c r="AE77" s="4"/>
      <c r="AF77" s="4"/>
      <c r="AG77" s="4"/>
      <c r="AH77" s="4"/>
      <c r="AI77" s="4"/>
    </row>
    <row r="78" spans="1:35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27"/>
      <c r="G78" s="27"/>
      <c r="H78" s="27"/>
      <c r="I78" s="4">
        <v>1029.6873463810364</v>
      </c>
      <c r="J78" s="4">
        <v>1073.2790317483423</v>
      </c>
      <c r="K78" s="4">
        <v>1170.0884703832717</v>
      </c>
      <c r="L78" s="26"/>
      <c r="M78" s="26"/>
      <c r="N78" s="26"/>
      <c r="O78" s="4">
        <v>3442.4389939746593</v>
      </c>
      <c r="P78" s="4">
        <v>3597.4854471861804</v>
      </c>
      <c r="Q78" s="4">
        <v>3680.3903852542776</v>
      </c>
      <c r="R78" s="25"/>
      <c r="S78" s="25"/>
      <c r="T78" s="25"/>
      <c r="U78" s="4">
        <v>1011.2724000784991</v>
      </c>
      <c r="V78" s="4">
        <v>1083.7135400211766</v>
      </c>
      <c r="W78" s="4">
        <v>1215.6763439775518</v>
      </c>
      <c r="X78" s="28"/>
      <c r="Y78" s="28"/>
      <c r="Z78" s="28"/>
      <c r="AA78" s="4">
        <v>4</v>
      </c>
      <c r="AB78" s="31">
        <v>4</v>
      </c>
      <c r="AC78" s="4">
        <v>7</v>
      </c>
      <c r="AD78" s="31">
        <v>2</v>
      </c>
      <c r="AE78" s="4"/>
      <c r="AF78" s="4"/>
      <c r="AG78" s="4"/>
      <c r="AH78" s="4"/>
      <c r="AI78" s="4"/>
    </row>
    <row r="79" spans="1:35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27"/>
      <c r="G79" s="27"/>
      <c r="H79" s="27"/>
      <c r="I79" s="4">
        <v>1026.5066078107552</v>
      </c>
      <c r="J79" s="4">
        <v>1070.6661347794686</v>
      </c>
      <c r="K79" s="4">
        <v>1169.9395985310068</v>
      </c>
      <c r="L79" s="26"/>
      <c r="M79" s="26"/>
      <c r="N79" s="26"/>
      <c r="O79" s="4">
        <v>3456.678397976591</v>
      </c>
      <c r="P79" s="4">
        <v>3598.2528253657952</v>
      </c>
      <c r="Q79" s="4">
        <v>3686.3431788047969</v>
      </c>
      <c r="R79" s="25"/>
      <c r="S79" s="25"/>
      <c r="T79" s="25"/>
      <c r="U79" s="4">
        <v>1007.4041988932927</v>
      </c>
      <c r="V79" s="4">
        <v>1081.4947591094765</v>
      </c>
      <c r="W79" s="4">
        <v>1212.7430669820285</v>
      </c>
      <c r="X79" s="28"/>
      <c r="Y79" s="28"/>
      <c r="Z79" s="28"/>
      <c r="AA79" s="4">
        <v>2</v>
      </c>
      <c r="AB79" s="31">
        <v>3</v>
      </c>
      <c r="AC79" s="4">
        <v>10</v>
      </c>
      <c r="AD79" s="31">
        <v>2</v>
      </c>
      <c r="AE79" s="4"/>
      <c r="AF79" s="4"/>
      <c r="AG79" s="4"/>
      <c r="AH79" s="4"/>
      <c r="AI79" s="4"/>
    </row>
    <row r="80" spans="1:35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27"/>
      <c r="G80" s="27"/>
      <c r="H80" s="27"/>
      <c r="I80" s="4">
        <v>1023.4481926565929</v>
      </c>
      <c r="J80" s="4">
        <v>1068.8196903882747</v>
      </c>
      <c r="K80" s="4">
        <v>1169.7187535535436</v>
      </c>
      <c r="L80" s="26"/>
      <c r="M80" s="26"/>
      <c r="N80" s="26"/>
      <c r="O80" s="4">
        <v>3495.5826936632784</v>
      </c>
      <c r="P80" s="4">
        <v>3609.5162085971042</v>
      </c>
      <c r="Q80" s="4">
        <v>3696.5879626929432</v>
      </c>
      <c r="R80" s="25"/>
      <c r="S80" s="25"/>
      <c r="T80" s="25"/>
      <c r="U80" s="4">
        <v>1004.4589198831887</v>
      </c>
      <c r="V80" s="4">
        <v>1079.9501302131366</v>
      </c>
      <c r="W80" s="4">
        <v>1211.1558238743464</v>
      </c>
      <c r="X80" s="28"/>
      <c r="Y80" s="28"/>
      <c r="Z80" s="28"/>
      <c r="AA80" s="4">
        <v>0</v>
      </c>
      <c r="AB80" s="31">
        <v>1</v>
      </c>
      <c r="AC80" s="4">
        <v>14</v>
      </c>
      <c r="AD80" s="31">
        <v>2</v>
      </c>
      <c r="AE80" s="4"/>
      <c r="AF80" s="4"/>
      <c r="AG80" s="4"/>
      <c r="AH80" s="4"/>
      <c r="AI80" s="4"/>
    </row>
    <row r="81" spans="1:35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27"/>
      <c r="G81" s="27"/>
      <c r="H81" s="27"/>
      <c r="I81" s="4">
        <v>1019.4369652670672</v>
      </c>
      <c r="J81" s="4">
        <v>1066.2010413885323</v>
      </c>
      <c r="K81" s="4">
        <v>1169.8935731997178</v>
      </c>
      <c r="L81" s="26"/>
      <c r="M81" s="26"/>
      <c r="N81" s="26"/>
      <c r="O81" s="4">
        <v>3493.3001253451616</v>
      </c>
      <c r="P81" s="4">
        <v>3620.4999418451685</v>
      </c>
      <c r="Q81" s="4">
        <v>3700</v>
      </c>
      <c r="R81" s="25"/>
      <c r="S81" s="25"/>
      <c r="T81" s="25"/>
      <c r="U81" s="4">
        <v>997.61445196159025</v>
      </c>
      <c r="V81" s="4">
        <v>1078.3153806785383</v>
      </c>
      <c r="W81" s="4">
        <v>1210.7588857809285</v>
      </c>
      <c r="X81" s="28"/>
      <c r="Y81" s="28"/>
      <c r="Z81" s="28"/>
      <c r="AA81" s="4">
        <v>0</v>
      </c>
      <c r="AB81" s="31">
        <v>0</v>
      </c>
      <c r="AC81" s="4">
        <v>16</v>
      </c>
      <c r="AD81" s="31">
        <v>4</v>
      </c>
      <c r="AE81" s="4"/>
      <c r="AF81" s="4"/>
      <c r="AG81" s="4"/>
      <c r="AH81" s="4"/>
      <c r="AI81" s="4"/>
    </row>
    <row r="82" spans="1:35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27"/>
      <c r="G82" s="27"/>
      <c r="H82" s="27"/>
      <c r="I82" s="4">
        <v>1018.0514340602286</v>
      </c>
      <c r="J82" s="4">
        <v>1065.0655307755462</v>
      </c>
      <c r="K82" s="4">
        <v>1171.711856776104</v>
      </c>
      <c r="L82" s="26"/>
      <c r="M82" s="26"/>
      <c r="N82" s="26"/>
      <c r="O82" s="4">
        <v>3485.5060060122955</v>
      </c>
      <c r="P82" s="4">
        <v>3621.1966314123624</v>
      </c>
      <c r="Q82" s="4">
        <v>3700</v>
      </c>
      <c r="R82" s="25"/>
      <c r="S82" s="25"/>
      <c r="T82" s="25"/>
      <c r="U82" s="4">
        <v>992.50728717027596</v>
      </c>
      <c r="V82" s="4">
        <v>1078.0835935692082</v>
      </c>
      <c r="W82" s="4">
        <v>1208.5721600991678</v>
      </c>
      <c r="X82" s="28"/>
      <c r="Y82" s="28"/>
      <c r="Z82" s="28"/>
      <c r="AA82" s="4">
        <v>1</v>
      </c>
      <c r="AB82" s="31">
        <v>1</v>
      </c>
      <c r="AC82" s="4">
        <v>17</v>
      </c>
      <c r="AD82" s="31">
        <v>5</v>
      </c>
      <c r="AE82" s="4"/>
      <c r="AF82" s="4"/>
      <c r="AG82" s="4"/>
      <c r="AH82" s="4"/>
      <c r="AI82" s="4"/>
    </row>
    <row r="83" spans="1:35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27"/>
      <c r="G83" s="27"/>
      <c r="H83" s="27"/>
      <c r="I83" s="4">
        <v>1018.2190278905399</v>
      </c>
      <c r="J83" s="4">
        <v>1064.4511595399345</v>
      </c>
      <c r="K83" s="4">
        <v>1173.6480012738464</v>
      </c>
      <c r="L83" s="26"/>
      <c r="M83" s="26"/>
      <c r="N83" s="26"/>
      <c r="O83" s="4">
        <v>3475.5576539876283</v>
      </c>
      <c r="P83" s="4">
        <v>3616.0306748244652</v>
      </c>
      <c r="Q83" s="4">
        <v>3695.9202491482647</v>
      </c>
      <c r="R83" s="25"/>
      <c r="S83" s="25"/>
      <c r="T83" s="25"/>
      <c r="U83" s="4">
        <v>989.37306495430823</v>
      </c>
      <c r="V83" s="4">
        <v>1079.9642818825068</v>
      </c>
      <c r="W83" s="4">
        <v>1215.6552460572441</v>
      </c>
      <c r="X83" s="28"/>
      <c r="Y83" s="28"/>
      <c r="Z83" s="28"/>
      <c r="AA83" s="4">
        <v>1</v>
      </c>
      <c r="AB83" s="31">
        <v>1</v>
      </c>
      <c r="AC83" s="4">
        <v>16</v>
      </c>
      <c r="AD83" s="31">
        <v>5</v>
      </c>
      <c r="AE83" s="4"/>
      <c r="AF83" s="4"/>
      <c r="AG83" s="4"/>
      <c r="AH83" s="4"/>
      <c r="AI83" s="4"/>
    </row>
    <row r="84" spans="1:35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27"/>
      <c r="G84" s="27"/>
      <c r="H84" s="27"/>
      <c r="I84" s="4">
        <v>1019.5524943787251</v>
      </c>
      <c r="J84" s="4">
        <v>1065.8264394497514</v>
      </c>
      <c r="K84" s="4">
        <v>1178.0475020251724</v>
      </c>
      <c r="L84" s="26"/>
      <c r="M84" s="26"/>
      <c r="N84" s="26"/>
      <c r="O84" s="4">
        <v>3470.5017758529093</v>
      </c>
      <c r="P84" s="4">
        <v>3612.7867031590822</v>
      </c>
      <c r="Q84" s="4">
        <v>3692.6265738621296</v>
      </c>
      <c r="R84" s="25"/>
      <c r="S84" s="25"/>
      <c r="T84" s="25"/>
      <c r="U84" s="4">
        <v>987.80689750375689</v>
      </c>
      <c r="V84" s="4">
        <v>1080.926622503064</v>
      </c>
      <c r="W84" s="4">
        <v>1219.6500000000001</v>
      </c>
      <c r="X84" s="28"/>
      <c r="Y84" s="28"/>
      <c r="Z84" s="28"/>
      <c r="AA84" s="4">
        <v>1</v>
      </c>
      <c r="AB84" s="31">
        <v>1</v>
      </c>
      <c r="AC84" s="4">
        <v>15</v>
      </c>
      <c r="AD84" s="31">
        <v>5</v>
      </c>
      <c r="AE84" s="4"/>
      <c r="AF84" s="4"/>
      <c r="AG84" s="4"/>
      <c r="AH84" s="4"/>
      <c r="AI84" s="4"/>
    </row>
    <row r="85" spans="1:35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27"/>
      <c r="G85" s="27"/>
      <c r="H85" s="27"/>
      <c r="I85" s="4">
        <v>1021.86973296081</v>
      </c>
      <c r="J85" s="4">
        <v>1067.2485380290136</v>
      </c>
      <c r="K85" s="4">
        <v>1178.2139872637808</v>
      </c>
      <c r="L85" s="26"/>
      <c r="M85" s="26"/>
      <c r="N85" s="26"/>
      <c r="O85" s="4">
        <v>3466.5485534716126</v>
      </c>
      <c r="P85" s="4">
        <v>3611.5743247643932</v>
      </c>
      <c r="Q85" s="4">
        <v>3690.140573701447</v>
      </c>
      <c r="R85" s="25"/>
      <c r="S85" s="25"/>
      <c r="T85" s="25"/>
      <c r="U85" s="4">
        <v>994.18879988530807</v>
      </c>
      <c r="V85" s="4">
        <v>1082.5202774024378</v>
      </c>
      <c r="W85" s="4">
        <v>1219.6500000000001</v>
      </c>
      <c r="X85" s="28"/>
      <c r="Y85" s="28"/>
      <c r="Z85" s="28"/>
      <c r="AA85" s="4">
        <v>1</v>
      </c>
      <c r="AB85" s="31">
        <v>1</v>
      </c>
      <c r="AC85" s="4">
        <v>13</v>
      </c>
      <c r="AD85" s="31">
        <v>6</v>
      </c>
      <c r="AE85" s="4"/>
      <c r="AF85" s="4"/>
      <c r="AG85" s="4"/>
      <c r="AH85" s="4"/>
      <c r="AI85" s="4"/>
    </row>
    <row r="86" spans="1:35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27"/>
      <c r="G86" s="27"/>
      <c r="H86" s="27"/>
      <c r="I86" s="4">
        <v>1022.3780245291954</v>
      </c>
      <c r="J86" s="4">
        <v>1066.824858308368</v>
      </c>
      <c r="K86" s="4">
        <v>1176.8891905311521</v>
      </c>
      <c r="L86" s="26"/>
      <c r="M86" s="26"/>
      <c r="N86" s="26"/>
      <c r="O86" s="4">
        <v>3465.0855188464288</v>
      </c>
      <c r="P86" s="4">
        <v>3609.9169202011321</v>
      </c>
      <c r="Q86" s="4">
        <v>3688.5493086659626</v>
      </c>
      <c r="R86" s="25"/>
      <c r="S86" s="25"/>
      <c r="T86" s="25"/>
      <c r="U86" s="4">
        <v>998.20545001568439</v>
      </c>
      <c r="V86" s="4">
        <v>1082.6398474005748</v>
      </c>
      <c r="W86" s="4">
        <v>1219.6500000000001</v>
      </c>
      <c r="X86" s="28"/>
      <c r="Y86" s="28"/>
      <c r="Z86" s="28"/>
      <c r="AA86" s="4">
        <v>1</v>
      </c>
      <c r="AB86" s="31">
        <v>1</v>
      </c>
      <c r="AC86" s="4">
        <v>12</v>
      </c>
      <c r="AD86" s="31">
        <v>6</v>
      </c>
      <c r="AE86" s="4"/>
      <c r="AF86" s="4"/>
      <c r="AG86" s="4"/>
      <c r="AH86" s="4"/>
      <c r="AI86" s="4"/>
    </row>
    <row r="87" spans="1:35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27"/>
      <c r="G87" s="27"/>
      <c r="H87" s="27"/>
      <c r="I87" s="4">
        <v>1025.0860404425011</v>
      </c>
      <c r="J87" s="4">
        <v>1067.0247414462865</v>
      </c>
      <c r="K87" s="4">
        <v>1176.6099542033619</v>
      </c>
      <c r="L87" s="26"/>
      <c r="M87" s="26"/>
      <c r="N87" s="26"/>
      <c r="O87" s="4">
        <v>3457.3196050845158</v>
      </c>
      <c r="P87" s="4">
        <v>3606.8861430778834</v>
      </c>
      <c r="Q87" s="4">
        <v>3686.8492551654085</v>
      </c>
      <c r="R87" s="25"/>
      <c r="S87" s="25"/>
      <c r="T87" s="25"/>
      <c r="U87" s="4">
        <v>1001.4282824756805</v>
      </c>
      <c r="V87" s="4">
        <v>1084.0072870103318</v>
      </c>
      <c r="W87" s="4">
        <v>1219.6500000000001</v>
      </c>
      <c r="X87" s="28"/>
      <c r="Y87" s="28"/>
      <c r="Z87" s="28"/>
      <c r="AA87" s="4">
        <v>1</v>
      </c>
      <c r="AB87" s="31">
        <v>1</v>
      </c>
      <c r="AC87" s="4">
        <v>12</v>
      </c>
      <c r="AD87" s="31">
        <v>4</v>
      </c>
      <c r="AE87" s="4"/>
      <c r="AF87" s="4"/>
      <c r="AG87" s="4"/>
      <c r="AH87" s="4"/>
      <c r="AI87" s="4"/>
    </row>
    <row r="88" spans="1:35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27"/>
      <c r="G88" s="27"/>
      <c r="H88" s="27"/>
      <c r="I88" s="4">
        <v>1027.5778232331756</v>
      </c>
      <c r="J88" s="4">
        <v>1067.7836546619376</v>
      </c>
      <c r="K88" s="4">
        <v>1178.8675517802978</v>
      </c>
      <c r="L88" s="26"/>
      <c r="M88" s="26"/>
      <c r="N88" s="26"/>
      <c r="O88" s="4">
        <v>3456.9649999941248</v>
      </c>
      <c r="P88" s="4">
        <v>3602.9060806542252</v>
      </c>
      <c r="Q88" s="4">
        <v>3683.9061076733469</v>
      </c>
      <c r="R88" s="25"/>
      <c r="S88" s="25"/>
      <c r="T88" s="25"/>
      <c r="U88" s="4">
        <v>1004.4990271342685</v>
      </c>
      <c r="V88" s="4">
        <v>1086.1080324209254</v>
      </c>
      <c r="W88" s="4">
        <v>1218.1107192127251</v>
      </c>
      <c r="X88" s="28"/>
      <c r="Y88" s="28"/>
      <c r="Z88" s="28"/>
      <c r="AA88" s="4">
        <v>1</v>
      </c>
      <c r="AB88" s="31">
        <v>1</v>
      </c>
      <c r="AC88" s="4">
        <v>11</v>
      </c>
      <c r="AD88" s="31">
        <v>3</v>
      </c>
      <c r="AE88" s="4"/>
      <c r="AF88" s="4"/>
      <c r="AG88" s="4"/>
      <c r="AH88" s="4"/>
      <c r="AI88" s="4"/>
    </row>
    <row r="89" spans="1:35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27"/>
      <c r="G89" s="27"/>
      <c r="H89" s="27"/>
      <c r="I89" s="4">
        <v>1027.8255058284681</v>
      </c>
      <c r="J89" s="4">
        <v>1068.4619726112533</v>
      </c>
      <c r="K89" s="4">
        <v>1180.796453020241</v>
      </c>
      <c r="L89" s="26"/>
      <c r="M89" s="26"/>
      <c r="N89" s="26"/>
      <c r="O89" s="4">
        <v>3455.0533296685617</v>
      </c>
      <c r="P89" s="4">
        <v>3599.7843165693585</v>
      </c>
      <c r="Q89" s="4">
        <v>3682.4896716329881</v>
      </c>
      <c r="R89" s="25"/>
      <c r="S89" s="25"/>
      <c r="T89" s="25"/>
      <c r="U89" s="4">
        <v>1010.2899398020177</v>
      </c>
      <c r="V89" s="4">
        <v>1086.8827692880955</v>
      </c>
      <c r="W89" s="4">
        <v>1217.184577185458</v>
      </c>
      <c r="X89" s="28"/>
      <c r="Y89" s="28"/>
      <c r="Z89" s="28"/>
      <c r="AA89" s="4">
        <v>1</v>
      </c>
      <c r="AB89" s="31">
        <v>1</v>
      </c>
      <c r="AC89" s="4">
        <v>8</v>
      </c>
      <c r="AD89" s="31">
        <v>2</v>
      </c>
      <c r="AE89" s="4"/>
      <c r="AF89" s="4"/>
      <c r="AG89" s="4"/>
      <c r="AH89" s="4"/>
      <c r="AI89" s="4"/>
    </row>
    <row r="90" spans="1:35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27"/>
      <c r="G90" s="27"/>
      <c r="H90" s="27"/>
      <c r="I90" s="4">
        <v>1027.7538561517756</v>
      </c>
      <c r="J90" s="4">
        <v>1070.4198623523559</v>
      </c>
      <c r="K90" s="4">
        <v>1181.8026579206532</v>
      </c>
      <c r="L90" s="26"/>
      <c r="M90" s="26"/>
      <c r="N90" s="26"/>
      <c r="O90" s="4">
        <v>3453.3357025311097</v>
      </c>
      <c r="P90" s="4">
        <v>3597.6151254330639</v>
      </c>
      <c r="Q90" s="4">
        <v>3682.4931031436713</v>
      </c>
      <c r="R90" s="25"/>
      <c r="S90" s="25"/>
      <c r="T90" s="25"/>
      <c r="U90" s="4">
        <v>1010.9994714560318</v>
      </c>
      <c r="V90" s="4">
        <v>1086.0819759640756</v>
      </c>
      <c r="W90" s="4">
        <v>1214.1589348697144</v>
      </c>
      <c r="X90" s="28"/>
      <c r="Y90" s="28"/>
      <c r="Z90" s="28"/>
      <c r="AA90" s="4">
        <v>2</v>
      </c>
      <c r="AB90" s="31">
        <v>1</v>
      </c>
      <c r="AC90" s="4">
        <v>10</v>
      </c>
      <c r="AD90" s="31">
        <v>2</v>
      </c>
      <c r="AE90" s="4"/>
      <c r="AF90" s="4"/>
      <c r="AG90" s="4"/>
      <c r="AH90" s="4"/>
      <c r="AI90" s="4"/>
    </row>
    <row r="91" spans="1:35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27"/>
      <c r="G91" s="27"/>
      <c r="H91" s="27"/>
      <c r="I91" s="4">
        <v>1023.8746349275609</v>
      </c>
      <c r="J91" s="4">
        <v>1066.2967636738108</v>
      </c>
      <c r="K91" s="4">
        <v>1182.3238760059728</v>
      </c>
      <c r="L91" s="26"/>
      <c r="M91" s="26"/>
      <c r="N91" s="26"/>
      <c r="O91" s="4">
        <v>3466.4964855523217</v>
      </c>
      <c r="P91" s="4">
        <v>3598.7493613702404</v>
      </c>
      <c r="Q91" s="4">
        <v>3689.6921925985257</v>
      </c>
      <c r="R91" s="25"/>
      <c r="S91" s="25"/>
      <c r="T91" s="25"/>
      <c r="U91" s="4">
        <v>1006.5338043698359</v>
      </c>
      <c r="V91" s="4">
        <v>1083.5655033437811</v>
      </c>
      <c r="W91" s="4">
        <v>1210.5374915922548</v>
      </c>
      <c r="X91" s="28"/>
      <c r="Y91" s="28"/>
      <c r="Z91" s="28"/>
      <c r="AA91" s="4">
        <v>1</v>
      </c>
      <c r="AB91" s="31">
        <v>2</v>
      </c>
      <c r="AC91" s="4">
        <v>12</v>
      </c>
      <c r="AD91" s="31">
        <v>3</v>
      </c>
      <c r="AE91" s="4"/>
      <c r="AF91" s="4"/>
      <c r="AG91" s="4"/>
      <c r="AH91" s="4"/>
      <c r="AI91" s="4"/>
    </row>
    <row r="92" spans="1:35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27"/>
      <c r="G92" s="27"/>
      <c r="H92" s="27"/>
      <c r="I92" s="4">
        <v>1019.8067953143301</v>
      </c>
      <c r="J92" s="4">
        <v>1066.5657939905579</v>
      </c>
      <c r="K92" s="4">
        <v>1181.9421726653902</v>
      </c>
      <c r="L92" s="26"/>
      <c r="M92" s="26"/>
      <c r="N92" s="26"/>
      <c r="O92" s="4">
        <v>3503.7074013637989</v>
      </c>
      <c r="P92" s="4">
        <v>3610.1489991360027</v>
      </c>
      <c r="Q92" s="4">
        <v>3700</v>
      </c>
      <c r="R92" s="25"/>
      <c r="S92" s="25"/>
      <c r="T92" s="25"/>
      <c r="U92" s="4">
        <v>1001.2079646321351</v>
      </c>
      <c r="V92" s="4">
        <v>1081.7968595941845</v>
      </c>
      <c r="W92" s="4">
        <v>1208.2723702088113</v>
      </c>
      <c r="X92" s="28"/>
      <c r="Y92" s="28"/>
      <c r="Z92" s="28"/>
      <c r="AA92" s="4">
        <v>0</v>
      </c>
      <c r="AB92" s="31">
        <v>0</v>
      </c>
      <c r="AC92" s="4">
        <v>15</v>
      </c>
      <c r="AD92" s="31">
        <v>4</v>
      </c>
      <c r="AE92" s="4"/>
      <c r="AF92" s="4"/>
      <c r="AG92" s="4"/>
      <c r="AH92" s="4"/>
      <c r="AI92" s="4"/>
    </row>
    <row r="93" spans="1:35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27"/>
      <c r="G93" s="27"/>
      <c r="H93" s="27"/>
      <c r="I93" s="4">
        <v>1014.7401466461027</v>
      </c>
      <c r="J93" s="4">
        <v>1063.1360092453299</v>
      </c>
      <c r="K93" s="4">
        <v>1181.0240788462643</v>
      </c>
      <c r="L93" s="26"/>
      <c r="M93" s="26"/>
      <c r="N93" s="26"/>
      <c r="O93" s="4">
        <v>3504.3877986199764</v>
      </c>
      <c r="P93" s="4">
        <v>3620.9050797520713</v>
      </c>
      <c r="Q93" s="4">
        <v>3700</v>
      </c>
      <c r="R93" s="25"/>
      <c r="S93" s="25"/>
      <c r="T93" s="25"/>
      <c r="U93" s="4">
        <v>994.59123725428276</v>
      </c>
      <c r="V93" s="4">
        <v>1080.1313211482147</v>
      </c>
      <c r="W93" s="4">
        <v>1217.6794103290199</v>
      </c>
      <c r="X93" s="28"/>
      <c r="Y93" s="28"/>
      <c r="Z93" s="28"/>
      <c r="AA93" s="4">
        <v>0</v>
      </c>
      <c r="AB93" s="31">
        <v>0</v>
      </c>
      <c r="AC93" s="4">
        <v>17</v>
      </c>
      <c r="AD93" s="31">
        <v>5</v>
      </c>
      <c r="AE93" s="4"/>
      <c r="AF93" s="4"/>
      <c r="AG93" s="4"/>
      <c r="AH93" s="4"/>
      <c r="AI93" s="4"/>
    </row>
    <row r="94" spans="1:35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27"/>
      <c r="G94" s="27"/>
      <c r="H94" s="27"/>
      <c r="I94" s="4">
        <v>1012.2460634366149</v>
      </c>
      <c r="J94" s="4">
        <v>1061.8257605536812</v>
      </c>
      <c r="K94" s="4">
        <v>1182.3069141150766</v>
      </c>
      <c r="L94" s="26"/>
      <c r="M94" s="26"/>
      <c r="N94" s="26"/>
      <c r="O94" s="4">
        <v>3497.0484507302745</v>
      </c>
      <c r="P94" s="4">
        <v>3621.6211080820954</v>
      </c>
      <c r="Q94" s="4">
        <v>3700</v>
      </c>
      <c r="R94" s="25"/>
      <c r="S94" s="25"/>
      <c r="T94" s="25"/>
      <c r="U94" s="4">
        <v>989.16561943162367</v>
      </c>
      <c r="V94" s="4">
        <v>1079.7882574158157</v>
      </c>
      <c r="W94" s="4">
        <v>1219.6500000000001</v>
      </c>
      <c r="X94" s="28"/>
      <c r="Y94" s="28"/>
      <c r="Z94" s="28"/>
      <c r="AA94" s="4">
        <v>0</v>
      </c>
      <c r="AB94" s="31">
        <v>0</v>
      </c>
      <c r="AC94" s="4">
        <v>17</v>
      </c>
      <c r="AD94" s="31">
        <v>5</v>
      </c>
      <c r="AE94" s="4"/>
      <c r="AF94" s="4"/>
      <c r="AG94" s="4"/>
      <c r="AH94" s="4"/>
      <c r="AI94" s="4"/>
    </row>
    <row r="95" spans="1:35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27"/>
      <c r="G95" s="27"/>
      <c r="H95" s="27"/>
      <c r="I95" s="4">
        <v>1011.7859386690862</v>
      </c>
      <c r="J95" s="4">
        <v>1061.9620817220537</v>
      </c>
      <c r="K95" s="4">
        <v>1183.1970984226323</v>
      </c>
      <c r="L95" s="26"/>
      <c r="M95" s="26"/>
      <c r="N95" s="26"/>
      <c r="O95" s="4">
        <v>3487.753429702193</v>
      </c>
      <c r="P95" s="4">
        <v>3616.3270307037942</v>
      </c>
      <c r="Q95" s="4">
        <v>3697.221088256726</v>
      </c>
      <c r="R95" s="25"/>
      <c r="S95" s="25"/>
      <c r="T95" s="25"/>
      <c r="U95" s="4">
        <v>997.18037381174599</v>
      </c>
      <c r="V95" s="4">
        <v>1081.6419474484576</v>
      </c>
      <c r="W95" s="4">
        <v>1219.6500000000001</v>
      </c>
      <c r="X95" s="28"/>
      <c r="Y95" s="28"/>
      <c r="Z95" s="28"/>
      <c r="AA95" s="4">
        <v>1</v>
      </c>
      <c r="AB95" s="31">
        <v>0</v>
      </c>
      <c r="AC95" s="4">
        <v>15</v>
      </c>
      <c r="AD95" s="31">
        <v>5</v>
      </c>
      <c r="AE95" s="4"/>
      <c r="AF95" s="4"/>
      <c r="AG95" s="4"/>
      <c r="AH95" s="4"/>
      <c r="AI95" s="4"/>
    </row>
    <row r="96" spans="1:35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27"/>
      <c r="G96" s="27"/>
      <c r="H96" s="27"/>
      <c r="I96" s="4">
        <v>1014.3047492554665</v>
      </c>
      <c r="J96" s="4">
        <v>1063.5967008897417</v>
      </c>
      <c r="K96" s="4">
        <v>1186.0617572803194</v>
      </c>
      <c r="L96" s="26"/>
      <c r="M96" s="26"/>
      <c r="N96" s="26"/>
      <c r="O96" s="4">
        <v>3483.029860979781</v>
      </c>
      <c r="P96" s="4">
        <v>3612.9657623515513</v>
      </c>
      <c r="Q96" s="4">
        <v>3691.9519892277867</v>
      </c>
      <c r="R96" s="25"/>
      <c r="S96" s="25"/>
      <c r="T96" s="25"/>
      <c r="U96" s="4">
        <v>997.78403998445674</v>
      </c>
      <c r="V96" s="4">
        <v>1082.6216815834518</v>
      </c>
      <c r="W96" s="4">
        <v>1219.6500000000001</v>
      </c>
      <c r="X96" s="28"/>
      <c r="Y96" s="28"/>
      <c r="Z96" s="28"/>
      <c r="AA96" s="4">
        <v>1</v>
      </c>
      <c r="AB96" s="31">
        <v>0</v>
      </c>
      <c r="AC96" s="4">
        <v>16</v>
      </c>
      <c r="AD96" s="31">
        <v>5</v>
      </c>
      <c r="AE96" s="4"/>
      <c r="AF96" s="4"/>
      <c r="AG96" s="4"/>
      <c r="AH96" s="4"/>
      <c r="AI96" s="4"/>
    </row>
    <row r="97" spans="1:35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27"/>
      <c r="G97" s="27"/>
      <c r="H97" s="27"/>
      <c r="I97" s="4">
        <v>1017.9677036345787</v>
      </c>
      <c r="J97" s="4">
        <v>1064.5890083342167</v>
      </c>
      <c r="K97" s="4">
        <v>1187.0626686612995</v>
      </c>
      <c r="L97" s="26"/>
      <c r="M97" s="26"/>
      <c r="N97" s="26"/>
      <c r="O97" s="4">
        <v>3481.0725529633819</v>
      </c>
      <c r="P97" s="4">
        <v>3611.8303737767883</v>
      </c>
      <c r="Q97" s="4">
        <v>3689.5572398065055</v>
      </c>
      <c r="R97" s="25"/>
      <c r="S97" s="25"/>
      <c r="T97" s="25"/>
      <c r="U97" s="4">
        <v>1001.0303777817333</v>
      </c>
      <c r="V97" s="4">
        <v>1084.2437509492863</v>
      </c>
      <c r="W97" s="4">
        <v>1219.6500000000001</v>
      </c>
      <c r="X97" s="28"/>
      <c r="Y97" s="28"/>
      <c r="Z97" s="28"/>
      <c r="AA97" s="4">
        <v>1</v>
      </c>
      <c r="AB97" s="31">
        <v>0</v>
      </c>
      <c r="AC97" s="4">
        <v>15</v>
      </c>
      <c r="AD97" s="31">
        <v>5</v>
      </c>
      <c r="AE97" s="4"/>
      <c r="AF97" s="4"/>
      <c r="AG97" s="4"/>
      <c r="AH97" s="4"/>
      <c r="AI97" s="4"/>
    </row>
    <row r="98" spans="1:35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27"/>
      <c r="G98" s="27"/>
      <c r="H98" s="27"/>
      <c r="I98" s="4">
        <v>1019.3477611038677</v>
      </c>
      <c r="J98" s="4">
        <v>1065.414670494961</v>
      </c>
      <c r="K98" s="4">
        <v>1186.5654439587904</v>
      </c>
      <c r="L98" s="26"/>
      <c r="M98" s="26"/>
      <c r="N98" s="26"/>
      <c r="O98" s="4">
        <v>3477.657175914695</v>
      </c>
      <c r="P98" s="4">
        <v>3610.1477547497229</v>
      </c>
      <c r="Q98" s="4">
        <v>3688.7829522620877</v>
      </c>
      <c r="R98" s="25"/>
      <c r="S98" s="25"/>
      <c r="T98" s="25"/>
      <c r="U98" s="4">
        <v>1002.5443195278729</v>
      </c>
      <c r="V98" s="4">
        <v>1084.4126782296021</v>
      </c>
      <c r="W98" s="4">
        <v>1219.6500000000001</v>
      </c>
      <c r="X98" s="28"/>
      <c r="Y98" s="28"/>
      <c r="Z98" s="28"/>
      <c r="AA98" s="4">
        <v>1</v>
      </c>
      <c r="AB98" s="31">
        <v>0</v>
      </c>
      <c r="AC98" s="4">
        <v>15</v>
      </c>
      <c r="AD98" s="31">
        <v>5</v>
      </c>
      <c r="AE98" s="4"/>
      <c r="AF98" s="4"/>
      <c r="AG98" s="4"/>
      <c r="AH98" s="4"/>
      <c r="AI98" s="4"/>
    </row>
    <row r="99" spans="1:35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27"/>
      <c r="G99" s="27"/>
      <c r="H99" s="27"/>
      <c r="I99" s="4">
        <v>1022.3926686867628</v>
      </c>
      <c r="J99" s="4">
        <v>1066.9000083706292</v>
      </c>
      <c r="K99" s="4">
        <v>1186.9889804659813</v>
      </c>
      <c r="L99" s="26"/>
      <c r="M99" s="26"/>
      <c r="N99" s="26"/>
      <c r="O99" s="4">
        <v>3470.5039765366819</v>
      </c>
      <c r="P99" s="4">
        <v>3607.1109569813871</v>
      </c>
      <c r="Q99" s="4">
        <v>3686.4227084741842</v>
      </c>
      <c r="R99" s="25"/>
      <c r="S99" s="25"/>
      <c r="T99" s="25"/>
      <c r="U99" s="4">
        <v>1005.2184993159144</v>
      </c>
      <c r="V99" s="4">
        <v>1085.8135772385224</v>
      </c>
      <c r="W99" s="4">
        <v>1219.6500000000001</v>
      </c>
      <c r="X99" s="28"/>
      <c r="Y99" s="28"/>
      <c r="Z99" s="28"/>
      <c r="AA99" s="4">
        <v>1</v>
      </c>
      <c r="AB99" s="31">
        <v>0</v>
      </c>
      <c r="AC99" s="4">
        <v>13</v>
      </c>
      <c r="AD99" s="31">
        <v>5</v>
      </c>
      <c r="AE99" s="4"/>
      <c r="AF99" s="4"/>
      <c r="AG99" s="4"/>
      <c r="AH99" s="4"/>
      <c r="AI99" s="4"/>
    </row>
    <row r="100" spans="1:35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27"/>
      <c r="G100" s="27"/>
      <c r="H100" s="27"/>
      <c r="I100" s="4">
        <v>1025.0640548587257</v>
      </c>
      <c r="J100" s="4">
        <v>1069.5199115568294</v>
      </c>
      <c r="K100" s="4">
        <v>1188.6471833158914</v>
      </c>
      <c r="L100" s="26"/>
      <c r="M100" s="26"/>
      <c r="N100" s="26"/>
      <c r="O100" s="4">
        <v>3470.1636812910292</v>
      </c>
      <c r="P100" s="4">
        <v>3603.042042090106</v>
      </c>
      <c r="Q100" s="4">
        <v>3683.7546016032816</v>
      </c>
      <c r="R100" s="25"/>
      <c r="S100" s="25"/>
      <c r="T100" s="25"/>
      <c r="U100" s="4">
        <v>1008.0428186088839</v>
      </c>
      <c r="V100" s="4">
        <v>1087.9655439986147</v>
      </c>
      <c r="W100" s="4">
        <v>1219.6500000000001</v>
      </c>
      <c r="X100" s="28"/>
      <c r="Y100" s="28"/>
      <c r="Z100" s="28"/>
      <c r="AA100" s="4">
        <v>1</v>
      </c>
      <c r="AB100" s="31">
        <v>0</v>
      </c>
      <c r="AC100" s="4">
        <v>12</v>
      </c>
      <c r="AD100" s="31">
        <v>3</v>
      </c>
      <c r="AE100" s="4"/>
      <c r="AF100" s="4"/>
      <c r="AG100" s="4"/>
      <c r="AH100" s="4"/>
      <c r="AI100" s="4"/>
    </row>
    <row r="101" spans="1:35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27"/>
      <c r="G101" s="27"/>
      <c r="H101" s="27"/>
      <c r="I101" s="4">
        <v>1027.7209087224953</v>
      </c>
      <c r="J101" s="4">
        <v>1069.8323105790037</v>
      </c>
      <c r="K101" s="4">
        <v>1189.3632410550908</v>
      </c>
      <c r="L101" s="26"/>
      <c r="M101" s="26"/>
      <c r="N101" s="26"/>
      <c r="O101" s="4">
        <v>3468.482365462598</v>
      </c>
      <c r="P101" s="4">
        <v>3599.8625864651767</v>
      </c>
      <c r="Q101" s="4">
        <v>3682.2220937198672</v>
      </c>
      <c r="R101" s="25"/>
      <c r="S101" s="25"/>
      <c r="T101" s="25"/>
      <c r="U101" s="4">
        <v>1009.0060153215912</v>
      </c>
      <c r="V101" s="4">
        <v>1088.7745905073921</v>
      </c>
      <c r="W101" s="4">
        <v>1219.6500000000001</v>
      </c>
      <c r="X101" s="28"/>
      <c r="Y101" s="28"/>
      <c r="Z101" s="28"/>
      <c r="AA101" s="4">
        <v>1</v>
      </c>
      <c r="AB101" s="31">
        <v>0</v>
      </c>
      <c r="AC101" s="4">
        <v>10</v>
      </c>
      <c r="AD101" s="31">
        <v>2</v>
      </c>
      <c r="AE101" s="4"/>
      <c r="AF101" s="4"/>
      <c r="AG101" s="4"/>
      <c r="AH101" s="4"/>
      <c r="AI101" s="4"/>
    </row>
    <row r="102" spans="1:35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27"/>
      <c r="G102" s="27"/>
      <c r="H102" s="27"/>
      <c r="I102" s="4">
        <v>1026.9985828985182</v>
      </c>
      <c r="J102" s="4">
        <v>1069.7326592192912</v>
      </c>
      <c r="K102" s="4">
        <v>1188.8091464173374</v>
      </c>
      <c r="L102" s="26"/>
      <c r="M102" s="26"/>
      <c r="N102" s="26"/>
      <c r="O102" s="4">
        <v>3469.2979232530711</v>
      </c>
      <c r="P102" s="4">
        <v>3597.5877399292394</v>
      </c>
      <c r="Q102" s="4">
        <v>3681.9653349995178</v>
      </c>
      <c r="R102" s="25"/>
      <c r="S102" s="25"/>
      <c r="T102" s="25"/>
      <c r="U102" s="4">
        <v>1008.1841580452517</v>
      </c>
      <c r="V102" s="4">
        <v>1088.0630666429781</v>
      </c>
      <c r="W102" s="4">
        <v>1219.6500000000001</v>
      </c>
      <c r="X102" s="28"/>
      <c r="Y102" s="28"/>
      <c r="Z102" s="28"/>
      <c r="AA102" s="4">
        <v>1</v>
      </c>
      <c r="AB102" s="31">
        <v>0</v>
      </c>
      <c r="AC102" s="4">
        <v>11</v>
      </c>
      <c r="AD102" s="31">
        <v>2</v>
      </c>
      <c r="AE102" s="4"/>
      <c r="AF102" s="4"/>
      <c r="AG102" s="4"/>
      <c r="AH102" s="4"/>
      <c r="AI102" s="4"/>
    </row>
    <row r="103" spans="1:35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27"/>
      <c r="G103" s="27"/>
      <c r="H103" s="27"/>
      <c r="I103" s="4">
        <v>1022.8897393459608</v>
      </c>
      <c r="J103" s="4">
        <v>1066.9553729479037</v>
      </c>
      <c r="K103" s="4">
        <v>1186.885774574579</v>
      </c>
      <c r="L103" s="26"/>
      <c r="M103" s="26"/>
      <c r="N103" s="26"/>
      <c r="O103" s="4">
        <v>3481.093432992689</v>
      </c>
      <c r="P103" s="4">
        <v>3598.6621490434773</v>
      </c>
      <c r="Q103" s="4">
        <v>3684.7747249453259</v>
      </c>
      <c r="R103" s="25"/>
      <c r="S103" s="25"/>
      <c r="T103" s="25"/>
      <c r="U103" s="4">
        <v>1002.0843058640617</v>
      </c>
      <c r="V103" s="4">
        <v>1085.5182343370207</v>
      </c>
      <c r="W103" s="4">
        <v>1219.6500000000001</v>
      </c>
      <c r="X103" s="28"/>
      <c r="Y103" s="28"/>
      <c r="Z103" s="28"/>
      <c r="AA103" s="4">
        <v>1</v>
      </c>
      <c r="AB103" s="31">
        <v>0</v>
      </c>
      <c r="AC103" s="4">
        <v>13</v>
      </c>
      <c r="AD103" s="31">
        <v>2</v>
      </c>
      <c r="AE103" s="4"/>
      <c r="AF103" s="4"/>
      <c r="AG103" s="4"/>
      <c r="AH103" s="4"/>
      <c r="AI103" s="4"/>
    </row>
    <row r="104" spans="1:35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27"/>
      <c r="G104" s="27"/>
      <c r="H104" s="27"/>
      <c r="I104" s="4">
        <v>1019.7496645786819</v>
      </c>
      <c r="J104" s="4">
        <v>1065.2064524144478</v>
      </c>
      <c r="K104" s="4">
        <v>1185.8062783416474</v>
      </c>
      <c r="L104" s="26"/>
      <c r="M104" s="26"/>
      <c r="N104" s="26"/>
      <c r="O104" s="4">
        <v>3515.3430228057837</v>
      </c>
      <c r="P104" s="4">
        <v>3610.3185440305315</v>
      </c>
      <c r="Q104" s="4">
        <v>3700</v>
      </c>
      <c r="R104" s="25"/>
      <c r="S104" s="25"/>
      <c r="T104" s="25"/>
      <c r="U104" s="4">
        <v>997.25484747397945</v>
      </c>
      <c r="V104" s="4">
        <v>1083.661502426505</v>
      </c>
      <c r="W104" s="4">
        <v>1219.6500000000001</v>
      </c>
      <c r="X104" s="28"/>
      <c r="Y104" s="28"/>
      <c r="Z104" s="28"/>
      <c r="AA104" s="4">
        <v>0</v>
      </c>
      <c r="AB104" s="31">
        <v>0</v>
      </c>
      <c r="AC104" s="4">
        <v>16</v>
      </c>
      <c r="AD104" s="31">
        <v>2</v>
      </c>
      <c r="AE104" s="4"/>
      <c r="AF104" s="4"/>
      <c r="AG104" s="4"/>
      <c r="AH104" s="4"/>
      <c r="AI104" s="4"/>
    </row>
    <row r="105" spans="1:35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27"/>
      <c r="G105" s="27"/>
      <c r="H105" s="27"/>
      <c r="I105" s="4">
        <v>1016.6001293017391</v>
      </c>
      <c r="J105" s="4">
        <v>1061.3676016365682</v>
      </c>
      <c r="K105" s="4">
        <v>1184.3093586752925</v>
      </c>
      <c r="L105" s="26"/>
      <c r="M105" s="26"/>
      <c r="N105" s="26"/>
      <c r="O105" s="4">
        <v>3531.1957286006677</v>
      </c>
      <c r="P105" s="4">
        <v>3621.0988972641526</v>
      </c>
      <c r="Q105" s="4">
        <v>3700</v>
      </c>
      <c r="R105" s="25"/>
      <c r="S105" s="25"/>
      <c r="T105" s="25"/>
      <c r="U105" s="4">
        <v>991.31200685488409</v>
      </c>
      <c r="V105" s="4">
        <v>1081.950721421442</v>
      </c>
      <c r="W105" s="4">
        <v>1219.6500000000001</v>
      </c>
      <c r="X105" s="28"/>
      <c r="Y105" s="28"/>
      <c r="Z105" s="28"/>
      <c r="AA105" s="4">
        <v>0</v>
      </c>
      <c r="AB105" s="31">
        <v>0</v>
      </c>
      <c r="AC105" s="4">
        <v>18</v>
      </c>
      <c r="AD105" s="31">
        <v>2</v>
      </c>
      <c r="AE105" s="4"/>
      <c r="AF105" s="4"/>
      <c r="AG105" s="4"/>
      <c r="AH105" s="4"/>
      <c r="AI105" s="4"/>
    </row>
    <row r="106" spans="1:35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27"/>
      <c r="G106" s="27"/>
      <c r="H106" s="27"/>
      <c r="I106" s="4">
        <v>1015.0533189799719</v>
      </c>
      <c r="J106" s="4">
        <v>1061.6865714325506</v>
      </c>
      <c r="K106" s="4">
        <v>1183.7866692168313</v>
      </c>
      <c r="L106" s="26"/>
      <c r="M106" s="26"/>
      <c r="N106" s="26"/>
      <c r="O106" s="4">
        <v>3527.7628762821028</v>
      </c>
      <c r="P106" s="4">
        <v>3621.8533396761472</v>
      </c>
      <c r="Q106" s="4">
        <v>3700</v>
      </c>
      <c r="R106" s="25"/>
      <c r="S106" s="25"/>
      <c r="T106" s="25"/>
      <c r="U106" s="4">
        <v>986.69107026592383</v>
      </c>
      <c r="V106" s="4">
        <v>1081.4933339371266</v>
      </c>
      <c r="W106" s="4">
        <v>1219.6500000000001</v>
      </c>
      <c r="X106" s="28"/>
      <c r="Y106" s="28"/>
      <c r="Z106" s="28"/>
      <c r="AA106" s="4">
        <v>0</v>
      </c>
      <c r="AB106" s="31">
        <v>0</v>
      </c>
      <c r="AC106" s="4">
        <v>19</v>
      </c>
      <c r="AD106" s="31">
        <v>2</v>
      </c>
      <c r="AE106" s="4"/>
      <c r="AF106" s="4"/>
      <c r="AG106" s="4"/>
      <c r="AH106" s="4"/>
      <c r="AI106" s="4"/>
    </row>
    <row r="107" spans="1:35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27"/>
      <c r="G107" s="27"/>
      <c r="H107" s="27"/>
      <c r="I107" s="4">
        <v>1016.6561978413973</v>
      </c>
      <c r="J107" s="4">
        <v>1063.9474761344316</v>
      </c>
      <c r="K107" s="4">
        <v>1186.0258594321544</v>
      </c>
      <c r="L107" s="26"/>
      <c r="M107" s="26"/>
      <c r="N107" s="26"/>
      <c r="O107" s="4">
        <v>3513.5198328297365</v>
      </c>
      <c r="P107" s="4">
        <v>3616.929075164282</v>
      </c>
      <c r="Q107" s="4">
        <v>3696.3533565025259</v>
      </c>
      <c r="R107" s="25"/>
      <c r="S107" s="25"/>
      <c r="T107" s="25"/>
      <c r="U107" s="4">
        <v>996.82757936736323</v>
      </c>
      <c r="V107" s="4">
        <v>1082.7971220695606</v>
      </c>
      <c r="W107" s="4">
        <v>1219.6500000000001</v>
      </c>
      <c r="X107" s="28"/>
      <c r="Y107" s="28"/>
      <c r="Z107" s="28"/>
      <c r="AA107" s="4">
        <v>0</v>
      </c>
      <c r="AB107" s="31">
        <v>0</v>
      </c>
      <c r="AC107" s="4">
        <v>18</v>
      </c>
      <c r="AD107" s="31">
        <v>2</v>
      </c>
      <c r="AE107" s="4"/>
      <c r="AF107" s="4"/>
      <c r="AG107" s="4"/>
      <c r="AH107" s="4"/>
      <c r="AI107" s="4"/>
    </row>
    <row r="108" spans="1:35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27"/>
      <c r="G108" s="27"/>
      <c r="H108" s="27"/>
      <c r="I108" s="4">
        <v>1015.5779768669498</v>
      </c>
      <c r="J108" s="4">
        <v>1064.5200424011809</v>
      </c>
      <c r="K108" s="4">
        <v>1187.2423129310739</v>
      </c>
      <c r="L108" s="26"/>
      <c r="M108" s="26"/>
      <c r="N108" s="26"/>
      <c r="O108" s="4">
        <v>3502.6465594781885</v>
      </c>
      <c r="P108" s="4">
        <v>3613.827206777843</v>
      </c>
      <c r="Q108" s="4">
        <v>3693.2812490949354</v>
      </c>
      <c r="R108" s="25"/>
      <c r="S108" s="25"/>
      <c r="T108" s="25"/>
      <c r="U108" s="4">
        <v>999.31754273767592</v>
      </c>
      <c r="V108" s="4">
        <v>1083.389691052696</v>
      </c>
      <c r="W108" s="4">
        <v>1219.6500000000001</v>
      </c>
      <c r="X108" s="28"/>
      <c r="Y108" s="28"/>
      <c r="Z108" s="28"/>
      <c r="AA108" s="4">
        <v>0</v>
      </c>
      <c r="AB108" s="31">
        <v>0</v>
      </c>
      <c r="AC108" s="4">
        <v>16</v>
      </c>
      <c r="AD108" s="31">
        <v>2</v>
      </c>
      <c r="AE108" s="4"/>
      <c r="AF108" s="4"/>
      <c r="AG108" s="4"/>
      <c r="AH108" s="4"/>
      <c r="AI108" s="4"/>
    </row>
    <row r="109" spans="1:35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27"/>
      <c r="G109" s="27"/>
      <c r="H109" s="27"/>
      <c r="I109" s="4">
        <v>1018.0170711399433</v>
      </c>
      <c r="J109" s="4">
        <v>1067.0776944030692</v>
      </c>
      <c r="K109" s="4">
        <v>1187.7377687844034</v>
      </c>
      <c r="L109" s="26"/>
      <c r="M109" s="26"/>
      <c r="N109" s="26"/>
      <c r="O109" s="4">
        <v>3500.1635451100315</v>
      </c>
      <c r="P109" s="4">
        <v>3612.6939099305223</v>
      </c>
      <c r="Q109" s="4">
        <v>3691.2280667934433</v>
      </c>
      <c r="R109" s="25"/>
      <c r="S109" s="25"/>
      <c r="T109" s="25"/>
      <c r="U109" s="4">
        <v>1000.9809958690306</v>
      </c>
      <c r="V109" s="4">
        <v>1084.9671661659547</v>
      </c>
      <c r="W109" s="4">
        <v>1219.6500000000001</v>
      </c>
      <c r="X109" s="28"/>
      <c r="Y109" s="28"/>
      <c r="Z109" s="28"/>
      <c r="AA109" s="4">
        <v>0</v>
      </c>
      <c r="AB109" s="31">
        <v>0</v>
      </c>
      <c r="AC109" s="4">
        <v>16</v>
      </c>
      <c r="AD109" s="31">
        <v>2</v>
      </c>
      <c r="AE109" s="4"/>
      <c r="AF109" s="4"/>
      <c r="AG109" s="4"/>
      <c r="AH109" s="4"/>
      <c r="AI109" s="4"/>
    </row>
    <row r="110" spans="1:35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27"/>
      <c r="G110" s="27"/>
      <c r="H110" s="27"/>
      <c r="I110" s="4">
        <v>1018.9528325321596</v>
      </c>
      <c r="J110" s="4">
        <v>1067.1756802891341</v>
      </c>
      <c r="K110" s="4">
        <v>1187.2392579833847</v>
      </c>
      <c r="L110" s="26"/>
      <c r="M110" s="26"/>
      <c r="N110" s="26"/>
      <c r="O110" s="4">
        <v>3496.587446966947</v>
      </c>
      <c r="P110" s="4">
        <v>3611.0680811557104</v>
      </c>
      <c r="Q110" s="4">
        <v>3689.3928623832626</v>
      </c>
      <c r="R110" s="25"/>
      <c r="S110" s="25"/>
      <c r="T110" s="25"/>
      <c r="U110" s="4">
        <v>1001.4195698914993</v>
      </c>
      <c r="V110" s="4">
        <v>1085.1129187349516</v>
      </c>
      <c r="W110" s="4">
        <v>1219.6500000000001</v>
      </c>
      <c r="X110" s="28"/>
      <c r="Y110" s="28"/>
      <c r="Z110" s="28"/>
      <c r="AA110" s="4">
        <v>0</v>
      </c>
      <c r="AB110" s="31">
        <v>0</v>
      </c>
      <c r="AC110" s="4">
        <v>16</v>
      </c>
      <c r="AD110" s="31">
        <v>2</v>
      </c>
      <c r="AE110" s="4"/>
      <c r="AF110" s="4"/>
      <c r="AG110" s="4"/>
      <c r="AH110" s="4"/>
      <c r="AI110" s="4"/>
    </row>
    <row r="111" spans="1:35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27"/>
      <c r="G111" s="27"/>
      <c r="H111" s="27"/>
      <c r="I111" s="4">
        <v>1023.0595953711388</v>
      </c>
      <c r="J111" s="4">
        <v>1067.845086500196</v>
      </c>
      <c r="K111" s="4">
        <v>1187.6587457342655</v>
      </c>
      <c r="L111" s="26"/>
      <c r="M111" s="26"/>
      <c r="N111" s="26"/>
      <c r="O111" s="4">
        <v>3491.1370922217166</v>
      </c>
      <c r="P111" s="4">
        <v>3608.1030906492524</v>
      </c>
      <c r="Q111" s="4">
        <v>3686.7386592671778</v>
      </c>
      <c r="R111" s="25"/>
      <c r="S111" s="25"/>
      <c r="T111" s="25"/>
      <c r="U111" s="4">
        <v>1005.0395745750565</v>
      </c>
      <c r="V111" s="4">
        <v>1086.4857449285291</v>
      </c>
      <c r="W111" s="4">
        <v>1219.6500000000001</v>
      </c>
      <c r="X111" s="28"/>
      <c r="Y111" s="28"/>
      <c r="Z111" s="28"/>
      <c r="AA111" s="4">
        <v>0</v>
      </c>
      <c r="AB111" s="31">
        <v>0</v>
      </c>
      <c r="AC111" s="4">
        <v>14</v>
      </c>
      <c r="AD111" s="31">
        <v>2</v>
      </c>
      <c r="AE111" s="4"/>
      <c r="AF111" s="4"/>
      <c r="AG111" s="4"/>
      <c r="AH111" s="4"/>
      <c r="AI111" s="4"/>
    </row>
    <row r="112" spans="1:35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27"/>
      <c r="G112" s="27"/>
      <c r="H112" s="27"/>
      <c r="I112" s="4">
        <v>1026.3225988260353</v>
      </c>
      <c r="J112" s="4">
        <v>1070.829516162916</v>
      </c>
      <c r="K112" s="4">
        <v>1188.6511849249734</v>
      </c>
      <c r="L112" s="26"/>
      <c r="M112" s="26"/>
      <c r="N112" s="26"/>
      <c r="O112" s="4">
        <v>3486.3544353573639</v>
      </c>
      <c r="P112" s="4">
        <v>3604.0623378958744</v>
      </c>
      <c r="Q112" s="4">
        <v>3683.8116402182404</v>
      </c>
      <c r="R112" s="25"/>
      <c r="S112" s="25"/>
      <c r="T112" s="25"/>
      <c r="U112" s="4">
        <v>1007.4544855869059</v>
      </c>
      <c r="V112" s="4">
        <v>1088.6708347854119</v>
      </c>
      <c r="W112" s="4">
        <v>1219.6500000000001</v>
      </c>
      <c r="X112" s="28"/>
      <c r="Y112" s="28"/>
      <c r="Z112" s="28"/>
      <c r="AA112" s="4">
        <v>1</v>
      </c>
      <c r="AB112" s="31">
        <v>0</v>
      </c>
      <c r="AC112" s="4">
        <v>11</v>
      </c>
      <c r="AD112" s="31">
        <v>1</v>
      </c>
      <c r="AE112" s="4"/>
      <c r="AF112" s="4"/>
      <c r="AG112" s="4"/>
      <c r="AH112" s="4"/>
      <c r="AI112" s="4"/>
    </row>
    <row r="113" spans="1:35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27"/>
      <c r="G113" s="27"/>
      <c r="H113" s="27"/>
      <c r="I113" s="4">
        <v>1028.3052283508928</v>
      </c>
      <c r="J113" s="4">
        <v>1071.5382730391309</v>
      </c>
      <c r="K113" s="4">
        <v>1188.4906213427387</v>
      </c>
      <c r="L113" s="26"/>
      <c r="M113" s="26"/>
      <c r="N113" s="26"/>
      <c r="O113" s="4">
        <v>3482.4895389733297</v>
      </c>
      <c r="P113" s="4">
        <v>3600.9138731804933</v>
      </c>
      <c r="Q113" s="4">
        <v>3681.8923622920106</v>
      </c>
      <c r="R113" s="25"/>
      <c r="S113" s="25"/>
      <c r="T113" s="25"/>
      <c r="U113" s="4">
        <v>1008.1309418826971</v>
      </c>
      <c r="V113" s="4">
        <v>1089.5075265656087</v>
      </c>
      <c r="W113" s="4">
        <v>1219.4495865174126</v>
      </c>
      <c r="X113" s="28"/>
      <c r="Y113" s="28"/>
      <c r="Z113" s="28"/>
      <c r="AA113" s="4">
        <v>1</v>
      </c>
      <c r="AB113" s="31">
        <v>0</v>
      </c>
      <c r="AC113" s="4">
        <v>10</v>
      </c>
      <c r="AD113" s="31">
        <v>1</v>
      </c>
      <c r="AE113" s="4"/>
      <c r="AF113" s="4"/>
      <c r="AG113" s="4"/>
      <c r="AH113" s="4"/>
      <c r="AI113" s="4"/>
    </row>
    <row r="114" spans="1:35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27"/>
      <c r="G114" s="27"/>
      <c r="H114" s="27"/>
      <c r="I114" s="4">
        <v>1026.5773765683173</v>
      </c>
      <c r="J114" s="4">
        <v>1071.6446084162783</v>
      </c>
      <c r="K114" s="4">
        <v>1187.7095379754639</v>
      </c>
      <c r="L114" s="26"/>
      <c r="M114" s="26"/>
      <c r="N114" s="26"/>
      <c r="O114" s="4">
        <v>3481.0333470317405</v>
      </c>
      <c r="P114" s="4">
        <v>3598.6846858440304</v>
      </c>
      <c r="Q114" s="4">
        <v>3681.9143145087473</v>
      </c>
      <c r="R114" s="25"/>
      <c r="S114" s="25"/>
      <c r="T114" s="25"/>
      <c r="U114" s="4">
        <v>1008.8500644052394</v>
      </c>
      <c r="V114" s="4">
        <v>1088.7862695607157</v>
      </c>
      <c r="W114" s="4">
        <v>1219.2408139051749</v>
      </c>
      <c r="X114" s="28"/>
      <c r="Y114" s="28"/>
      <c r="Z114" s="28"/>
      <c r="AA114" s="4">
        <v>1</v>
      </c>
      <c r="AB114" s="31">
        <v>0</v>
      </c>
      <c r="AC114" s="4">
        <v>10</v>
      </c>
      <c r="AD114" s="31">
        <v>1</v>
      </c>
      <c r="AE114" s="4"/>
      <c r="AF114" s="4"/>
      <c r="AG114" s="4"/>
      <c r="AH114" s="4"/>
      <c r="AI114" s="4"/>
    </row>
    <row r="115" spans="1:35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27"/>
      <c r="G115" s="27"/>
      <c r="H115" s="27"/>
      <c r="I115" s="4">
        <v>1022.9903085836315</v>
      </c>
      <c r="J115" s="4">
        <v>1068.3786355364882</v>
      </c>
      <c r="K115" s="4">
        <v>1186.4113806001221</v>
      </c>
      <c r="L115" s="26"/>
      <c r="M115" s="26"/>
      <c r="N115" s="26"/>
      <c r="O115" s="4">
        <v>3486.7803774761073</v>
      </c>
      <c r="P115" s="4">
        <v>3599.6943421973156</v>
      </c>
      <c r="Q115" s="4">
        <v>3689.7197347725905</v>
      </c>
      <c r="R115" s="25"/>
      <c r="S115" s="25"/>
      <c r="T115" s="25"/>
      <c r="U115" s="4">
        <v>1006.0049367626783</v>
      </c>
      <c r="V115" s="4">
        <v>1086.2183913565789</v>
      </c>
      <c r="W115" s="4">
        <v>1217.8255569911648</v>
      </c>
      <c r="X115" s="28"/>
      <c r="Y115" s="28"/>
      <c r="Z115" s="28"/>
      <c r="AA115" s="4">
        <v>1</v>
      </c>
      <c r="AB115" s="31">
        <v>0</v>
      </c>
      <c r="AC115" s="4">
        <v>14</v>
      </c>
      <c r="AD115" s="31">
        <v>2</v>
      </c>
      <c r="AE115" s="4"/>
      <c r="AF115" s="4"/>
      <c r="AG115" s="4"/>
      <c r="AH115" s="4"/>
      <c r="AI115" s="4"/>
    </row>
    <row r="116" spans="1:35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27"/>
      <c r="G116" s="27"/>
      <c r="H116" s="27"/>
      <c r="I116" s="4">
        <v>1019.8973401782291</v>
      </c>
      <c r="J116" s="4">
        <v>1066.8548069020819</v>
      </c>
      <c r="K116" s="4">
        <v>1186.0560113522479</v>
      </c>
      <c r="L116" s="26"/>
      <c r="M116" s="26"/>
      <c r="N116" s="26"/>
      <c r="O116" s="4">
        <v>3518.7500457479982</v>
      </c>
      <c r="P116" s="4">
        <v>3611.0057914412646</v>
      </c>
      <c r="Q116" s="4">
        <v>3700</v>
      </c>
      <c r="R116" s="25"/>
      <c r="S116" s="25"/>
      <c r="T116" s="25"/>
      <c r="U116" s="4">
        <v>1000.9555344957312</v>
      </c>
      <c r="V116" s="4">
        <v>1084.3625460002672</v>
      </c>
      <c r="W116" s="4">
        <v>1216.1398095157581</v>
      </c>
      <c r="X116" s="28"/>
      <c r="Y116" s="28"/>
      <c r="Z116" s="28"/>
      <c r="AA116" s="4">
        <v>0</v>
      </c>
      <c r="AB116" s="31">
        <v>0</v>
      </c>
      <c r="AC116" s="4">
        <v>14</v>
      </c>
      <c r="AD116" s="31">
        <v>2</v>
      </c>
      <c r="AE116" s="4"/>
      <c r="AF116" s="4"/>
      <c r="AG116" s="4"/>
      <c r="AH116" s="4"/>
      <c r="AI116" s="4"/>
    </row>
    <row r="117" spans="1:35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27"/>
      <c r="G117" s="27"/>
      <c r="H117" s="27"/>
      <c r="I117" s="4">
        <v>1015.276378205305</v>
      </c>
      <c r="J117" s="4">
        <v>1063.9252647145088</v>
      </c>
      <c r="K117" s="4">
        <v>1186.4840300668955</v>
      </c>
      <c r="L117" s="26"/>
      <c r="M117" s="26"/>
      <c r="N117" s="26"/>
      <c r="O117" s="4">
        <v>3533.1670147800396</v>
      </c>
      <c r="P117" s="4">
        <v>3621.7261246240851</v>
      </c>
      <c r="Q117" s="4">
        <v>3700</v>
      </c>
      <c r="R117" s="25"/>
      <c r="S117" s="25"/>
      <c r="T117" s="25"/>
      <c r="U117" s="4">
        <v>994.8238388047738</v>
      </c>
      <c r="V117" s="4">
        <v>1082.5500851663853</v>
      </c>
      <c r="W117" s="4">
        <v>1219.6500000000001</v>
      </c>
      <c r="X117" s="28"/>
      <c r="Y117" s="28"/>
      <c r="Z117" s="28"/>
      <c r="AA117" s="4">
        <v>0</v>
      </c>
      <c r="AB117" s="31">
        <v>0</v>
      </c>
      <c r="AC117" s="4">
        <v>20</v>
      </c>
      <c r="AD117" s="31">
        <v>2</v>
      </c>
      <c r="AE117" s="4"/>
      <c r="AF117" s="4"/>
      <c r="AG117" s="4"/>
      <c r="AH117" s="4"/>
      <c r="AI117" s="4"/>
    </row>
    <row r="118" spans="1:35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27"/>
      <c r="G118" s="27"/>
      <c r="H118" s="27"/>
      <c r="I118" s="4">
        <v>1013.3454463775876</v>
      </c>
      <c r="J118" s="4">
        <v>1060.4648064062978</v>
      </c>
      <c r="K118" s="4">
        <v>1187.4322288546418</v>
      </c>
      <c r="L118" s="26"/>
      <c r="M118" s="26"/>
      <c r="N118" s="26"/>
      <c r="O118" s="4">
        <v>3527.8098258936257</v>
      </c>
      <c r="P118" s="4">
        <v>3622.3564132253678</v>
      </c>
      <c r="Q118" s="4">
        <v>3700</v>
      </c>
      <c r="R118" s="25"/>
      <c r="S118" s="25"/>
      <c r="T118" s="25"/>
      <c r="U118" s="4">
        <v>989.79832139733674</v>
      </c>
      <c r="V118" s="4">
        <v>1082.0220360225201</v>
      </c>
      <c r="W118" s="4">
        <v>1219.6500000000001</v>
      </c>
      <c r="X118" s="28"/>
      <c r="Y118" s="28"/>
      <c r="Z118" s="28"/>
      <c r="AA118" s="4">
        <v>0</v>
      </c>
      <c r="AB118" s="31">
        <v>0</v>
      </c>
      <c r="AC118" s="4">
        <v>22</v>
      </c>
      <c r="AD118" s="31">
        <v>2</v>
      </c>
      <c r="AE118" s="4"/>
      <c r="AF118" s="4"/>
      <c r="AG118" s="4"/>
      <c r="AH118" s="4"/>
      <c r="AI118" s="4"/>
    </row>
    <row r="119" spans="1:35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27"/>
      <c r="G119" s="27"/>
      <c r="H119" s="27"/>
      <c r="I119" s="4">
        <v>1013.5354126092375</v>
      </c>
      <c r="J119" s="4">
        <v>1062.732234633103</v>
      </c>
      <c r="K119" s="4">
        <v>1191.0228702063403</v>
      </c>
      <c r="L119" s="26"/>
      <c r="M119" s="26"/>
      <c r="N119" s="26"/>
      <c r="O119" s="4">
        <v>3513.198462513878</v>
      </c>
      <c r="P119" s="4">
        <v>3617.386032560285</v>
      </c>
      <c r="Q119" s="4">
        <v>3696.0489443889028</v>
      </c>
      <c r="R119" s="25"/>
      <c r="S119" s="25"/>
      <c r="T119" s="25"/>
      <c r="U119" s="4">
        <v>998.35101584479798</v>
      </c>
      <c r="V119" s="4">
        <v>1083.260680930036</v>
      </c>
      <c r="W119" s="4">
        <v>1219.6500000000001</v>
      </c>
      <c r="X119" s="28"/>
      <c r="Y119" s="28"/>
      <c r="Z119" s="28"/>
      <c r="AA119" s="4">
        <v>0</v>
      </c>
      <c r="AB119" s="31">
        <v>0</v>
      </c>
      <c r="AC119" s="4">
        <v>22</v>
      </c>
      <c r="AD119" s="31">
        <v>2</v>
      </c>
      <c r="AE119" s="4"/>
      <c r="AF119" s="4"/>
      <c r="AG119" s="4"/>
      <c r="AH119" s="4"/>
      <c r="AI119" s="4"/>
    </row>
    <row r="120" spans="1:35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27"/>
      <c r="G120" s="27"/>
      <c r="H120" s="27"/>
      <c r="I120" s="4">
        <v>1015.5235249798915</v>
      </c>
      <c r="J120" s="4">
        <v>1062.5922578820814</v>
      </c>
      <c r="K120" s="4">
        <v>1195.7970518257443</v>
      </c>
      <c r="L120" s="26"/>
      <c r="M120" s="26"/>
      <c r="N120" s="26"/>
      <c r="O120" s="4">
        <v>3503.3376474355032</v>
      </c>
      <c r="P120" s="4">
        <v>3614.2506362876998</v>
      </c>
      <c r="Q120" s="4">
        <v>3692.7999966105131</v>
      </c>
      <c r="R120" s="25"/>
      <c r="S120" s="25"/>
      <c r="T120" s="25"/>
      <c r="U120" s="4">
        <v>1002.9725689708173</v>
      </c>
      <c r="V120" s="4">
        <v>1083.8027109190969</v>
      </c>
      <c r="W120" s="4">
        <v>1219.6500000000001</v>
      </c>
      <c r="X120" s="28"/>
      <c r="Y120" s="28"/>
      <c r="Z120" s="28"/>
      <c r="AA120" s="4">
        <v>0</v>
      </c>
      <c r="AB120" s="31">
        <v>0</v>
      </c>
      <c r="AC120" s="4">
        <v>23</v>
      </c>
      <c r="AD120" s="31">
        <v>2</v>
      </c>
      <c r="AE120" s="4"/>
      <c r="AF120" s="4"/>
      <c r="AG120" s="4"/>
      <c r="AH120" s="4"/>
      <c r="AI120" s="4"/>
    </row>
    <row r="121" spans="1:35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27"/>
      <c r="G121" s="27"/>
      <c r="H121" s="27"/>
      <c r="I121" s="4">
        <v>1018.8512308780812</v>
      </c>
      <c r="J121" s="4">
        <v>1064.4708595372629</v>
      </c>
      <c r="K121" s="4">
        <v>1197.0771937613226</v>
      </c>
      <c r="L121" s="26"/>
      <c r="M121" s="26"/>
      <c r="N121" s="26"/>
      <c r="O121" s="4">
        <v>3500.8541347539285</v>
      </c>
      <c r="P121" s="4">
        <v>3612.9048104921985</v>
      </c>
      <c r="Q121" s="4">
        <v>3690.7403010220041</v>
      </c>
      <c r="R121" s="25"/>
      <c r="S121" s="25"/>
      <c r="T121" s="25"/>
      <c r="U121" s="4">
        <v>1006.2564559604048</v>
      </c>
      <c r="V121" s="4">
        <v>1085.570889137942</v>
      </c>
      <c r="W121" s="4">
        <v>1219.6500000000001</v>
      </c>
      <c r="X121" s="28"/>
      <c r="Y121" s="28"/>
      <c r="Z121" s="28"/>
      <c r="AA121" s="4">
        <v>0</v>
      </c>
      <c r="AB121" s="31">
        <v>0</v>
      </c>
      <c r="AC121" s="4">
        <v>20</v>
      </c>
      <c r="AD121" s="31">
        <v>2</v>
      </c>
      <c r="AE121" s="4"/>
      <c r="AF121" s="4"/>
      <c r="AG121" s="4"/>
      <c r="AH121" s="4"/>
      <c r="AI121" s="4"/>
    </row>
    <row r="122" spans="1:35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27"/>
      <c r="G122" s="27"/>
      <c r="H122" s="27"/>
      <c r="I122" s="4">
        <v>1020.6063488831904</v>
      </c>
      <c r="J122" s="4">
        <v>1063.9273014513012</v>
      </c>
      <c r="K122" s="4">
        <v>1196.4790066417229</v>
      </c>
      <c r="L122" s="26"/>
      <c r="M122" s="26"/>
      <c r="N122" s="26"/>
      <c r="O122" s="4">
        <v>3497.2842333885369</v>
      </c>
      <c r="P122" s="4">
        <v>3611.0938414455413</v>
      </c>
      <c r="Q122" s="4">
        <v>3688.8992887997788</v>
      </c>
      <c r="R122" s="25"/>
      <c r="S122" s="25"/>
      <c r="T122" s="25"/>
      <c r="U122" s="4">
        <v>1008.346439253079</v>
      </c>
      <c r="V122" s="4">
        <v>1085.8871078849077</v>
      </c>
      <c r="W122" s="4">
        <v>1219.6500000000001</v>
      </c>
      <c r="X122" s="28"/>
      <c r="Y122" s="28"/>
      <c r="Z122" s="28"/>
      <c r="AA122" s="4">
        <v>0</v>
      </c>
      <c r="AB122" s="31">
        <v>0</v>
      </c>
      <c r="AC122" s="4">
        <v>19</v>
      </c>
      <c r="AD122" s="31">
        <v>2</v>
      </c>
      <c r="AE122" s="4"/>
      <c r="AF122" s="4"/>
      <c r="AG122" s="4"/>
      <c r="AH122" s="4"/>
      <c r="AI122" s="4"/>
    </row>
    <row r="123" spans="1:35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27"/>
      <c r="G123" s="27"/>
      <c r="H123" s="27"/>
      <c r="I123" s="4">
        <v>1022.7978340572814</v>
      </c>
      <c r="J123" s="4">
        <v>1065.3000529844198</v>
      </c>
      <c r="K123" s="4">
        <v>1196.1932783321631</v>
      </c>
      <c r="L123" s="26"/>
      <c r="M123" s="26"/>
      <c r="N123" s="26"/>
      <c r="O123" s="4">
        <v>3491.8493731597932</v>
      </c>
      <c r="P123" s="4">
        <v>3607.9567270803759</v>
      </c>
      <c r="Q123" s="4">
        <v>3686.5755383474871</v>
      </c>
      <c r="R123" s="25"/>
      <c r="S123" s="25"/>
      <c r="T123" s="25"/>
      <c r="U123" s="4">
        <v>1011.6629430711117</v>
      </c>
      <c r="V123" s="4">
        <v>1087.4012761342196</v>
      </c>
      <c r="W123" s="4">
        <v>1219.6500000000001</v>
      </c>
      <c r="X123" s="28"/>
      <c r="Y123" s="28"/>
      <c r="Z123" s="28"/>
      <c r="AA123" s="4">
        <v>0</v>
      </c>
      <c r="AB123" s="31">
        <v>0</v>
      </c>
      <c r="AC123" s="4">
        <v>15</v>
      </c>
      <c r="AD123" s="31">
        <v>2</v>
      </c>
      <c r="AE123" s="4"/>
      <c r="AF123" s="4"/>
      <c r="AG123" s="4"/>
      <c r="AH123" s="4"/>
      <c r="AI123" s="4"/>
    </row>
    <row r="124" spans="1:35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27"/>
      <c r="G124" s="27"/>
      <c r="H124" s="27"/>
      <c r="I124" s="4">
        <v>1026.0788142632166</v>
      </c>
      <c r="J124" s="4">
        <v>1067.2052396287277</v>
      </c>
      <c r="K124" s="4">
        <v>1197.1681770055611</v>
      </c>
      <c r="L124" s="26"/>
      <c r="M124" s="26"/>
      <c r="N124" s="26"/>
      <c r="O124" s="4">
        <v>3487.0809957275496</v>
      </c>
      <c r="P124" s="4">
        <v>3603.917497337422</v>
      </c>
      <c r="Q124" s="4">
        <v>3683.7697851865155</v>
      </c>
      <c r="R124" s="25"/>
      <c r="S124" s="25"/>
      <c r="T124" s="25"/>
      <c r="U124" s="4">
        <v>1014.6557312539051</v>
      </c>
      <c r="V124" s="4">
        <v>1089.4927111178997</v>
      </c>
      <c r="W124" s="4">
        <v>1219.6500000000001</v>
      </c>
      <c r="X124" s="28"/>
      <c r="Y124" s="28"/>
      <c r="Z124" s="28"/>
      <c r="AA124" s="4">
        <v>1</v>
      </c>
      <c r="AB124" s="31">
        <v>0</v>
      </c>
      <c r="AC124" s="4">
        <v>9</v>
      </c>
      <c r="AD124" s="31">
        <v>1</v>
      </c>
      <c r="AE124" s="4"/>
      <c r="AF124" s="4"/>
      <c r="AG124" s="4"/>
      <c r="AH124" s="4"/>
      <c r="AI124" s="4"/>
    </row>
    <row r="125" spans="1:35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27"/>
      <c r="G125" s="27"/>
      <c r="H125" s="27"/>
      <c r="I125" s="4">
        <v>1027.4850174833118</v>
      </c>
      <c r="J125" s="4">
        <v>1068.2999433996165</v>
      </c>
      <c r="K125" s="4">
        <v>1197.1588196314851</v>
      </c>
      <c r="L125" s="26"/>
      <c r="M125" s="26"/>
      <c r="N125" s="26"/>
      <c r="O125" s="4">
        <v>3484.7957270259217</v>
      </c>
      <c r="P125" s="4">
        <v>3600.761351580994</v>
      </c>
      <c r="Q125" s="4">
        <v>3681.3734145565054</v>
      </c>
      <c r="R125" s="25"/>
      <c r="S125" s="25"/>
      <c r="T125" s="25"/>
      <c r="U125" s="4">
        <v>1014.8569519373485</v>
      </c>
      <c r="V125" s="4">
        <v>1090.2662272116502</v>
      </c>
      <c r="W125" s="4">
        <v>1219.6500000000001</v>
      </c>
      <c r="X125" s="28"/>
      <c r="Y125" s="28"/>
      <c r="Z125" s="28"/>
      <c r="AA125" s="4">
        <v>1</v>
      </c>
      <c r="AB125" s="31">
        <v>0</v>
      </c>
      <c r="AC125" s="4">
        <v>9</v>
      </c>
      <c r="AD125" s="31">
        <v>1</v>
      </c>
      <c r="AE125" s="4"/>
      <c r="AF125" s="4"/>
      <c r="AG125" s="4"/>
      <c r="AH125" s="4"/>
      <c r="AI125" s="4"/>
    </row>
    <row r="126" spans="1:35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27"/>
      <c r="G126" s="27"/>
      <c r="H126" s="27"/>
      <c r="I126" s="4">
        <v>1025.551087312994</v>
      </c>
      <c r="J126" s="4">
        <v>1068.6034046648683</v>
      </c>
      <c r="K126" s="4">
        <v>1195.924939376072</v>
      </c>
      <c r="L126" s="26"/>
      <c r="M126" s="26"/>
      <c r="N126" s="26"/>
      <c r="O126" s="4">
        <v>3484.2224411281622</v>
      </c>
      <c r="P126" s="4">
        <v>3598.4895110848447</v>
      </c>
      <c r="Q126" s="4">
        <v>3681.0306350181672</v>
      </c>
      <c r="R126" s="25"/>
      <c r="S126" s="25"/>
      <c r="T126" s="25"/>
      <c r="U126" s="4">
        <v>1012.1872018333503</v>
      </c>
      <c r="V126" s="4">
        <v>1089.492552282753</v>
      </c>
      <c r="W126" s="4">
        <v>1219.2730212453471</v>
      </c>
      <c r="X126" s="28"/>
      <c r="Y126" s="28"/>
      <c r="Z126" s="28"/>
      <c r="AA126" s="4">
        <v>1</v>
      </c>
      <c r="AB126" s="31">
        <v>0</v>
      </c>
      <c r="AC126" s="4">
        <v>10</v>
      </c>
      <c r="AD126" s="31">
        <v>0</v>
      </c>
      <c r="AE126" s="4"/>
      <c r="AF126" s="4"/>
      <c r="AG126" s="4"/>
      <c r="AH126" s="4"/>
      <c r="AI126" s="4"/>
    </row>
    <row r="127" spans="1:35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27"/>
      <c r="G127" s="27"/>
      <c r="H127" s="27"/>
      <c r="I127" s="4">
        <v>1021.5854293850798</v>
      </c>
      <c r="J127" s="4">
        <v>1066.1935449851753</v>
      </c>
      <c r="K127" s="4">
        <v>1194.091243618577</v>
      </c>
      <c r="L127" s="26"/>
      <c r="M127" s="26"/>
      <c r="N127" s="26"/>
      <c r="O127" s="4">
        <v>3492.712564570812</v>
      </c>
      <c r="P127" s="4">
        <v>3599.4964068780332</v>
      </c>
      <c r="Q127" s="4">
        <v>3686.9601385504734</v>
      </c>
      <c r="R127" s="25"/>
      <c r="S127" s="25"/>
      <c r="T127" s="25"/>
      <c r="U127" s="4">
        <v>1006.1805348558967</v>
      </c>
      <c r="V127" s="4">
        <v>1086.9464923103089</v>
      </c>
      <c r="W127" s="4">
        <v>1219.6133414923931</v>
      </c>
      <c r="X127" s="28"/>
      <c r="Y127" s="28"/>
      <c r="Z127" s="28"/>
      <c r="AA127" s="4">
        <v>0</v>
      </c>
      <c r="AB127" s="31">
        <v>0</v>
      </c>
      <c r="AC127" s="4">
        <v>16</v>
      </c>
      <c r="AD127" s="31">
        <v>0</v>
      </c>
      <c r="AE127" s="4"/>
      <c r="AF127" s="4"/>
      <c r="AG127" s="4"/>
      <c r="AH127" s="4"/>
      <c r="AI127" s="4"/>
    </row>
    <row r="128" spans="1:35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27"/>
      <c r="G128" s="27"/>
      <c r="H128" s="27"/>
      <c r="I128" s="4">
        <v>1018.5741229542994</v>
      </c>
      <c r="J128" s="4">
        <v>1063.7280597011204</v>
      </c>
      <c r="K128" s="4">
        <v>1191.9408443057002</v>
      </c>
      <c r="L128" s="26"/>
      <c r="M128" s="26"/>
      <c r="N128" s="26"/>
      <c r="O128" s="4">
        <v>3513.7282528231781</v>
      </c>
      <c r="P128" s="4">
        <v>3610.8789393915495</v>
      </c>
      <c r="Q128" s="4">
        <v>3697.6507276148509</v>
      </c>
      <c r="R128" s="25"/>
      <c r="S128" s="25"/>
      <c r="T128" s="25"/>
      <c r="U128" s="4">
        <v>1001.6822320898157</v>
      </c>
      <c r="V128" s="4">
        <v>1085.1073222973644</v>
      </c>
      <c r="W128" s="4">
        <v>1219.6500000000001</v>
      </c>
      <c r="X128" s="28"/>
      <c r="Y128" s="28"/>
      <c r="Z128" s="28"/>
      <c r="AA128" s="4">
        <v>0</v>
      </c>
      <c r="AB128" s="31">
        <v>0</v>
      </c>
      <c r="AC128" s="4">
        <v>18</v>
      </c>
      <c r="AD128" s="31">
        <v>0</v>
      </c>
      <c r="AE128" s="4"/>
      <c r="AF128" s="4"/>
      <c r="AG128" s="4"/>
      <c r="AH128" s="4"/>
      <c r="AI128" s="4"/>
    </row>
    <row r="129" spans="1:35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27"/>
      <c r="G129" s="27"/>
      <c r="H129" s="27"/>
      <c r="I129" s="4">
        <v>1014.5939766209817</v>
      </c>
      <c r="J129" s="4">
        <v>1059.6513499592686</v>
      </c>
      <c r="K129" s="4">
        <v>1192.7459004965406</v>
      </c>
      <c r="L129" s="26"/>
      <c r="M129" s="26"/>
      <c r="N129" s="26"/>
      <c r="O129" s="4">
        <v>3536.8009243899419</v>
      </c>
      <c r="P129" s="4">
        <v>3621.548438549321</v>
      </c>
      <c r="Q129" s="4">
        <v>3700</v>
      </c>
      <c r="R129" s="25"/>
      <c r="S129" s="25"/>
      <c r="T129" s="25"/>
      <c r="U129" s="4">
        <v>995.61345001203017</v>
      </c>
      <c r="V129" s="4">
        <v>1083.3319403505072</v>
      </c>
      <c r="W129" s="4">
        <v>1219.6500000000001</v>
      </c>
      <c r="X129" s="28"/>
      <c r="Y129" s="28"/>
      <c r="Z129" s="28"/>
      <c r="AA129" s="4">
        <v>0</v>
      </c>
      <c r="AB129" s="31">
        <v>0</v>
      </c>
      <c r="AC129" s="4">
        <v>24</v>
      </c>
      <c r="AD129" s="31">
        <v>0</v>
      </c>
      <c r="AE129" s="4"/>
      <c r="AF129" s="4"/>
      <c r="AG129" s="4"/>
      <c r="AH129" s="4"/>
      <c r="AI129" s="4"/>
    </row>
    <row r="130" spans="1:35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27"/>
      <c r="G130" s="27"/>
      <c r="H130" s="27"/>
      <c r="I130" s="4">
        <v>1012.2493894303475</v>
      </c>
      <c r="J130" s="4">
        <v>1058.5685711456283</v>
      </c>
      <c r="K130" s="4">
        <v>1193.4646280402189</v>
      </c>
      <c r="L130" s="26"/>
      <c r="M130" s="26"/>
      <c r="N130" s="26"/>
      <c r="O130" s="4">
        <v>3531.464670395399</v>
      </c>
      <c r="P130" s="4">
        <v>3622.3072705484838</v>
      </c>
      <c r="Q130" s="4">
        <v>3700</v>
      </c>
      <c r="R130" s="25"/>
      <c r="S130" s="25"/>
      <c r="T130" s="25"/>
      <c r="U130" s="4">
        <v>991.5589708029695</v>
      </c>
      <c r="V130" s="4">
        <v>1082.7831536959543</v>
      </c>
      <c r="W130" s="4">
        <v>1219.6500000000001</v>
      </c>
      <c r="X130" s="28"/>
      <c r="Y130" s="28"/>
      <c r="Z130" s="28"/>
      <c r="AA130" s="4">
        <v>0</v>
      </c>
      <c r="AB130" s="31">
        <v>0</v>
      </c>
      <c r="AC130" s="4">
        <v>24</v>
      </c>
      <c r="AD130" s="31">
        <v>0</v>
      </c>
      <c r="AE130" s="4"/>
      <c r="AF130" s="4"/>
      <c r="AG130" s="4"/>
      <c r="AH130" s="4"/>
      <c r="AI130" s="4"/>
    </row>
    <row r="131" spans="1:35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27"/>
      <c r="G131" s="27"/>
      <c r="H131" s="27"/>
      <c r="I131" s="4">
        <v>1015.1244141587392</v>
      </c>
      <c r="J131" s="4">
        <v>1061.4753498373645</v>
      </c>
      <c r="K131" s="4">
        <v>1195.223833030748</v>
      </c>
      <c r="L131" s="26"/>
      <c r="M131" s="26"/>
      <c r="N131" s="26"/>
      <c r="O131" s="4">
        <v>3523.8255165831415</v>
      </c>
      <c r="P131" s="4">
        <v>3617.194502747268</v>
      </c>
      <c r="Q131" s="4">
        <v>3695.5086985803655</v>
      </c>
      <c r="R131" s="25"/>
      <c r="S131" s="25"/>
      <c r="T131" s="25"/>
      <c r="U131" s="4">
        <v>999.16057037844973</v>
      </c>
      <c r="V131" s="4">
        <v>1084.2412511075411</v>
      </c>
      <c r="W131" s="4">
        <v>1219.6500000000001</v>
      </c>
      <c r="X131" s="28"/>
      <c r="Y131" s="28"/>
      <c r="Z131" s="28"/>
      <c r="AA131" s="4">
        <v>0</v>
      </c>
      <c r="AB131" s="31">
        <v>0</v>
      </c>
      <c r="AC131" s="4">
        <v>23</v>
      </c>
      <c r="AD131" s="31">
        <v>0</v>
      </c>
      <c r="AE131" s="4"/>
      <c r="AF131" s="4"/>
      <c r="AG131" s="4"/>
      <c r="AH131" s="4"/>
      <c r="AI131" s="4"/>
    </row>
    <row r="132" spans="1:35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27"/>
      <c r="G132" s="27"/>
      <c r="H132" s="27"/>
      <c r="I132" s="4">
        <v>1015.7910842501655</v>
      </c>
      <c r="J132" s="4">
        <v>1060.0931230522897</v>
      </c>
      <c r="K132" s="4">
        <v>1196.4207991022404</v>
      </c>
      <c r="L132" s="26"/>
      <c r="M132" s="26"/>
      <c r="N132" s="26"/>
      <c r="O132" s="4">
        <v>3519.3252381055308</v>
      </c>
      <c r="P132" s="4">
        <v>3613.8963681326813</v>
      </c>
      <c r="Q132" s="4">
        <v>3692.2412608570676</v>
      </c>
      <c r="R132" s="25"/>
      <c r="S132" s="25"/>
      <c r="T132" s="25"/>
      <c r="U132" s="4">
        <v>996.55935737144284</v>
      </c>
      <c r="V132" s="4">
        <v>1084.8937345383986</v>
      </c>
      <c r="W132" s="4">
        <v>1219.6500000000001</v>
      </c>
      <c r="X132" s="28"/>
      <c r="Y132" s="28"/>
      <c r="Z132" s="28"/>
      <c r="AA132" s="4">
        <v>0</v>
      </c>
      <c r="AB132" s="31">
        <v>0</v>
      </c>
      <c r="AC132" s="4">
        <v>21</v>
      </c>
      <c r="AD132" s="31">
        <v>0</v>
      </c>
      <c r="AE132" s="4"/>
      <c r="AF132" s="4"/>
      <c r="AG132" s="4"/>
      <c r="AH132" s="4"/>
      <c r="AI132" s="4"/>
    </row>
    <row r="133" spans="1:35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27"/>
      <c r="G133" s="27"/>
      <c r="H133" s="27"/>
      <c r="I133" s="4">
        <v>1019.7324274963539</v>
      </c>
      <c r="J133" s="4">
        <v>1062.8469341989014</v>
      </c>
      <c r="K133" s="4">
        <v>1196.7123299394721</v>
      </c>
      <c r="L133" s="26"/>
      <c r="M133" s="26"/>
      <c r="N133" s="26"/>
      <c r="O133" s="4">
        <v>3518.8540273116505</v>
      </c>
      <c r="P133" s="4">
        <v>3612.515300969259</v>
      </c>
      <c r="Q133" s="4">
        <v>3690.1646107894226</v>
      </c>
      <c r="R133" s="25"/>
      <c r="S133" s="25"/>
      <c r="T133" s="25"/>
      <c r="U133" s="4">
        <v>1001.0375367015642</v>
      </c>
      <c r="V133" s="4">
        <v>1086.6111430360729</v>
      </c>
      <c r="W133" s="4">
        <v>1219.6500000000001</v>
      </c>
      <c r="X133" s="28"/>
      <c r="Y133" s="28"/>
      <c r="Z133" s="28"/>
      <c r="AA133" s="4">
        <v>0</v>
      </c>
      <c r="AB133" s="31">
        <v>0</v>
      </c>
      <c r="AC133" s="4">
        <v>16</v>
      </c>
      <c r="AD133" s="31">
        <v>2</v>
      </c>
      <c r="AE133" s="4"/>
      <c r="AF133" s="4"/>
      <c r="AG133" s="4"/>
      <c r="AH133" s="4"/>
      <c r="AI133" s="4"/>
    </row>
    <row r="134" spans="1:35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27"/>
      <c r="G134" s="27"/>
      <c r="H134" s="27"/>
      <c r="I134" s="4">
        <v>1021.6595262564431</v>
      </c>
      <c r="J134" s="4">
        <v>1063.3625880306183</v>
      </c>
      <c r="K134" s="4">
        <v>1196.455508852745</v>
      </c>
      <c r="L134" s="26"/>
      <c r="M134" s="26"/>
      <c r="N134" s="26"/>
      <c r="O134" s="4">
        <v>3515.9932478048872</v>
      </c>
      <c r="P134" s="4">
        <v>3610.6883637144902</v>
      </c>
      <c r="Q134" s="4">
        <v>3688.317026344801</v>
      </c>
      <c r="R134" s="25"/>
      <c r="S134" s="25"/>
      <c r="T134" s="25"/>
      <c r="U134" s="4">
        <v>1002.4668372545077</v>
      </c>
      <c r="V134" s="4">
        <v>1086.9006578008364</v>
      </c>
      <c r="W134" s="4">
        <v>1219.6500000000001</v>
      </c>
      <c r="X134" s="28"/>
      <c r="Y134" s="28"/>
      <c r="Z134" s="28"/>
      <c r="AA134" s="4">
        <v>0</v>
      </c>
      <c r="AB134" s="31">
        <v>0</v>
      </c>
      <c r="AC134" s="4">
        <v>16</v>
      </c>
      <c r="AD134" s="31">
        <v>1</v>
      </c>
      <c r="AE134" s="4"/>
      <c r="AF134" s="4"/>
      <c r="AG134" s="4"/>
      <c r="AH134" s="4"/>
      <c r="AI134" s="4"/>
    </row>
    <row r="135" spans="1:35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27"/>
      <c r="G135" s="27"/>
      <c r="H135" s="27"/>
      <c r="I135" s="4">
        <v>1025.7396543673979</v>
      </c>
      <c r="J135" s="4">
        <v>1064.4784202114206</v>
      </c>
      <c r="K135" s="4">
        <v>1196.6672743612216</v>
      </c>
      <c r="L135" s="26"/>
      <c r="M135" s="26"/>
      <c r="N135" s="26"/>
      <c r="O135" s="4">
        <v>3511.5246484020226</v>
      </c>
      <c r="P135" s="4">
        <v>3607.5195230758773</v>
      </c>
      <c r="Q135" s="4">
        <v>3686.5250141542242</v>
      </c>
      <c r="R135" s="25"/>
      <c r="S135" s="25"/>
      <c r="T135" s="25"/>
      <c r="U135" s="4">
        <v>1005.5273823271575</v>
      </c>
      <c r="V135" s="4">
        <v>1088.3839250468091</v>
      </c>
      <c r="W135" s="4">
        <v>1219.6500000000001</v>
      </c>
      <c r="X135" s="28"/>
      <c r="Y135" s="28"/>
      <c r="Z135" s="28"/>
      <c r="AA135" s="4">
        <v>0</v>
      </c>
      <c r="AB135" s="31">
        <v>0</v>
      </c>
      <c r="AC135" s="4">
        <v>11</v>
      </c>
      <c r="AD135" s="31">
        <v>0</v>
      </c>
      <c r="AE135" s="4"/>
      <c r="AF135" s="4"/>
      <c r="AG135" s="4"/>
      <c r="AH135" s="4"/>
      <c r="AI135" s="4"/>
    </row>
    <row r="136" spans="1:35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27"/>
      <c r="G136" s="27"/>
      <c r="H136" s="27"/>
      <c r="I136" s="4">
        <v>1027.2639991738531</v>
      </c>
      <c r="J136" s="4">
        <v>1066.8381247742252</v>
      </c>
      <c r="K136" s="4">
        <v>1197.9237613385183</v>
      </c>
      <c r="L136" s="26"/>
      <c r="M136" s="26"/>
      <c r="N136" s="26"/>
      <c r="O136" s="4">
        <v>3507.7267873696574</v>
      </c>
      <c r="P136" s="4">
        <v>3603.4677803929585</v>
      </c>
      <c r="Q136" s="4">
        <v>3683.796325650263</v>
      </c>
      <c r="R136" s="25"/>
      <c r="S136" s="25"/>
      <c r="T136" s="25"/>
      <c r="U136" s="4">
        <v>1009.0615052555503</v>
      </c>
      <c r="V136" s="4">
        <v>1090.3673475804937</v>
      </c>
      <c r="W136" s="4">
        <v>1219.6500000000001</v>
      </c>
      <c r="X136" s="28"/>
      <c r="Y136" s="28"/>
      <c r="Z136" s="28"/>
      <c r="AA136" s="4">
        <v>0</v>
      </c>
      <c r="AB136" s="31">
        <v>0</v>
      </c>
      <c r="AC136" s="4">
        <v>8</v>
      </c>
      <c r="AD136" s="31">
        <v>0</v>
      </c>
      <c r="AE136" s="4">
        <f>SUM(AA136:AA255)</f>
        <v>139</v>
      </c>
      <c r="AF136" s="4">
        <f t="shared" ref="AF136" si="2">SUM(AB136:AB255)</f>
        <v>40</v>
      </c>
      <c r="AG136" s="4">
        <f t="shared" ref="AG136" si="3">SUM(AC136:AC255)</f>
        <v>2247</v>
      </c>
      <c r="AH136" s="4">
        <f>SUM(AD136:AD255)</f>
        <v>471</v>
      </c>
      <c r="AI136" s="4"/>
    </row>
    <row r="137" spans="1:35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27"/>
      <c r="G137" s="27"/>
      <c r="H137" s="27"/>
      <c r="I137" s="4">
        <v>1027.9438573024852</v>
      </c>
      <c r="J137" s="4">
        <v>1067.9253113334271</v>
      </c>
      <c r="K137" s="4">
        <v>1199.6165572937045</v>
      </c>
      <c r="L137" s="26"/>
      <c r="M137" s="26"/>
      <c r="N137" s="26"/>
      <c r="O137" s="4">
        <v>3504.2766504384149</v>
      </c>
      <c r="P137" s="4">
        <v>3600.2888278603637</v>
      </c>
      <c r="Q137" s="4">
        <v>3682.8185846534507</v>
      </c>
      <c r="R137" s="25"/>
      <c r="S137" s="25"/>
      <c r="T137" s="25"/>
      <c r="U137" s="4">
        <v>1010.0048256246196</v>
      </c>
      <c r="V137" s="4">
        <v>1091.0642252006355</v>
      </c>
      <c r="W137" s="4">
        <v>1219.6500000000001</v>
      </c>
      <c r="X137" s="28"/>
      <c r="Y137" s="28"/>
      <c r="Z137" s="28"/>
      <c r="AA137" s="4">
        <v>0</v>
      </c>
      <c r="AB137" s="31">
        <v>0</v>
      </c>
      <c r="AC137" s="4">
        <v>6</v>
      </c>
      <c r="AD137" s="31">
        <v>0</v>
      </c>
      <c r="AE137" s="11">
        <f>AE136/113/12/10</f>
        <v>1.0250737463126842E-2</v>
      </c>
      <c r="AF137" s="16">
        <f t="shared" ref="AF137" si="4">AF136/113/12/10</f>
        <v>2.9498525073746312E-3</v>
      </c>
      <c r="AG137" s="11">
        <f t="shared" ref="AG137" si="5">AG136/113/12/10</f>
        <v>0.1657079646017699</v>
      </c>
      <c r="AH137" s="11">
        <f t="shared" ref="AH137" si="6">AH136/113/12/10</f>
        <v>3.4734513274336284E-2</v>
      </c>
      <c r="AI137" s="4"/>
    </row>
    <row r="138" spans="1:35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27"/>
      <c r="G138" s="27"/>
      <c r="H138" s="27"/>
      <c r="I138" s="4">
        <v>1027.6478265990243</v>
      </c>
      <c r="J138" s="4">
        <v>1067.9071827129096</v>
      </c>
      <c r="K138" s="4">
        <v>1198.7864060058871</v>
      </c>
      <c r="L138" s="26"/>
      <c r="M138" s="26"/>
      <c r="N138" s="26"/>
      <c r="O138" s="4">
        <v>3500.5028376655009</v>
      </c>
      <c r="P138" s="4">
        <v>3597.9389172505557</v>
      </c>
      <c r="Q138" s="4">
        <v>3681.5001688587672</v>
      </c>
      <c r="R138" s="25"/>
      <c r="S138" s="25"/>
      <c r="T138" s="25"/>
      <c r="U138" s="4">
        <v>1008.3750026135407</v>
      </c>
      <c r="V138" s="4">
        <v>1090.237953971621</v>
      </c>
      <c r="W138" s="4">
        <v>1219.6500000000001</v>
      </c>
      <c r="X138" s="28"/>
      <c r="Y138" s="28"/>
      <c r="Z138" s="28"/>
      <c r="AA138" s="4">
        <v>0</v>
      </c>
      <c r="AB138" s="31">
        <v>0</v>
      </c>
      <c r="AC138" s="4">
        <v>8</v>
      </c>
      <c r="AD138" s="31">
        <v>0</v>
      </c>
      <c r="AE138" s="4"/>
      <c r="AF138" s="4"/>
      <c r="AG138" s="4"/>
      <c r="AH138" s="4"/>
      <c r="AI138" s="4"/>
    </row>
    <row r="139" spans="1:35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27"/>
      <c r="G139" s="27"/>
      <c r="H139" s="27"/>
      <c r="I139" s="4">
        <v>1023.3203930333615</v>
      </c>
      <c r="J139" s="4">
        <v>1063.4050620498424</v>
      </c>
      <c r="K139" s="4">
        <v>1196.7132141154004</v>
      </c>
      <c r="L139" s="26"/>
      <c r="M139" s="26"/>
      <c r="N139" s="26"/>
      <c r="O139" s="4">
        <v>3498.1393760600831</v>
      </c>
      <c r="P139" s="4">
        <v>3598.9574282935318</v>
      </c>
      <c r="Q139" s="4">
        <v>3686.7606300580223</v>
      </c>
      <c r="R139" s="25"/>
      <c r="S139" s="25"/>
      <c r="T139" s="25"/>
      <c r="U139" s="4">
        <v>1004.6753951780618</v>
      </c>
      <c r="V139" s="4">
        <v>1087.5706977151958</v>
      </c>
      <c r="W139" s="4">
        <v>1219.6500000000001</v>
      </c>
      <c r="X139" s="28"/>
      <c r="Y139" s="28"/>
      <c r="Z139" s="28"/>
      <c r="AA139" s="4">
        <v>0</v>
      </c>
      <c r="AB139" s="31">
        <v>1</v>
      </c>
      <c r="AC139" s="4">
        <v>15</v>
      </c>
      <c r="AD139" s="31">
        <v>0</v>
      </c>
      <c r="AE139" s="4"/>
      <c r="AF139" s="4"/>
      <c r="AG139" s="4"/>
      <c r="AH139" s="4"/>
      <c r="AI139" s="4"/>
    </row>
    <row r="140" spans="1:35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27"/>
      <c r="G140" s="27"/>
      <c r="H140" s="27"/>
      <c r="I140" s="4">
        <v>1020.2896711171934</v>
      </c>
      <c r="J140" s="4">
        <v>1062.1464505236311</v>
      </c>
      <c r="K140" s="4">
        <v>1195.1773869384049</v>
      </c>
      <c r="L140" s="26"/>
      <c r="M140" s="26"/>
      <c r="N140" s="26"/>
      <c r="O140" s="4">
        <v>3511.243281919049</v>
      </c>
      <c r="P140" s="4">
        <v>3610.3541702927409</v>
      </c>
      <c r="Q140" s="4">
        <v>3700</v>
      </c>
      <c r="R140" s="25"/>
      <c r="S140" s="25"/>
      <c r="T140" s="25"/>
      <c r="U140" s="4">
        <v>999.88978438511867</v>
      </c>
      <c r="V140" s="4">
        <v>1085.6089877320931</v>
      </c>
      <c r="W140" s="4">
        <v>1218.6157464614271</v>
      </c>
      <c r="X140" s="28"/>
      <c r="Y140" s="28"/>
      <c r="Z140" s="28"/>
      <c r="AA140" s="4">
        <v>0</v>
      </c>
      <c r="AB140" s="31">
        <v>0</v>
      </c>
      <c r="AC140" s="4">
        <v>18</v>
      </c>
      <c r="AD140" s="31">
        <v>0</v>
      </c>
      <c r="AE140" s="4"/>
      <c r="AF140" s="4"/>
      <c r="AG140" s="4"/>
      <c r="AH140" s="4"/>
      <c r="AI140" s="4"/>
    </row>
    <row r="141" spans="1:35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27"/>
      <c r="G141" s="27"/>
      <c r="H141" s="27"/>
      <c r="I141" s="4">
        <v>1016.4183309705803</v>
      </c>
      <c r="J141" s="4">
        <v>1059.8661699993038</v>
      </c>
      <c r="K141" s="4">
        <v>1195.6747467428186</v>
      </c>
      <c r="L141" s="26"/>
      <c r="M141" s="26"/>
      <c r="N141" s="26"/>
      <c r="O141" s="4">
        <v>3514.7165345537642</v>
      </c>
      <c r="P141" s="4">
        <v>3621.1853842559294</v>
      </c>
      <c r="Q141" s="4">
        <v>3700</v>
      </c>
      <c r="R141" s="25"/>
      <c r="S141" s="25"/>
      <c r="T141" s="25"/>
      <c r="U141" s="4">
        <v>994.56653259799839</v>
      </c>
      <c r="V141" s="4">
        <v>1083.6669420980097</v>
      </c>
      <c r="W141" s="4">
        <v>1219.6500000000001</v>
      </c>
      <c r="X141" s="28"/>
      <c r="Y141" s="28"/>
      <c r="Z141" s="28"/>
      <c r="AA141" s="4">
        <v>0</v>
      </c>
      <c r="AB141" s="31">
        <v>0</v>
      </c>
      <c r="AC141" s="4">
        <v>23</v>
      </c>
      <c r="AD141" s="31">
        <v>1</v>
      </c>
      <c r="AE141" s="4"/>
      <c r="AF141" s="4"/>
      <c r="AG141" s="4"/>
      <c r="AH141" s="4"/>
      <c r="AI141" s="4"/>
    </row>
    <row r="142" spans="1:35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27"/>
      <c r="G142" s="27"/>
      <c r="H142" s="27"/>
      <c r="I142" s="4">
        <v>1013.6706791570838</v>
      </c>
      <c r="J142" s="4">
        <v>1059.6768559293819</v>
      </c>
      <c r="K142" s="4">
        <v>1198.0803012719823</v>
      </c>
      <c r="L142" s="26"/>
      <c r="M142" s="26"/>
      <c r="N142" s="26"/>
      <c r="O142" s="4">
        <v>3511.7282874459629</v>
      </c>
      <c r="P142" s="4">
        <v>3621.7375727575181</v>
      </c>
      <c r="Q142" s="4">
        <v>3700</v>
      </c>
      <c r="R142" s="25"/>
      <c r="S142" s="25"/>
      <c r="T142" s="25"/>
      <c r="U142" s="4">
        <v>993.29999251789786</v>
      </c>
      <c r="V142" s="4">
        <v>1083.2495930666325</v>
      </c>
      <c r="W142" s="4">
        <v>1219.6500000000001</v>
      </c>
      <c r="X142" s="28"/>
      <c r="Y142" s="28"/>
      <c r="Z142" s="28"/>
      <c r="AA142" s="4">
        <v>0</v>
      </c>
      <c r="AB142" s="31">
        <v>0</v>
      </c>
      <c r="AC142" s="4">
        <v>25</v>
      </c>
      <c r="AD142" s="31">
        <v>1</v>
      </c>
      <c r="AE142" s="4"/>
      <c r="AF142" s="4"/>
      <c r="AG142" s="4"/>
      <c r="AH142" s="4"/>
      <c r="AI142" s="4"/>
    </row>
    <row r="143" spans="1:35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27"/>
      <c r="G143" s="27"/>
      <c r="H143" s="27"/>
      <c r="I143" s="4">
        <v>1015.1851630805673</v>
      </c>
      <c r="J143" s="4">
        <v>1061.184291787735</v>
      </c>
      <c r="K143" s="4">
        <v>1198.7051870697589</v>
      </c>
      <c r="L143" s="26"/>
      <c r="M143" s="26"/>
      <c r="N143" s="26"/>
      <c r="O143" s="4">
        <v>3504.612627494118</v>
      </c>
      <c r="P143" s="4">
        <v>3616.7089773016228</v>
      </c>
      <c r="Q143" s="4">
        <v>3696.3685788701769</v>
      </c>
      <c r="R143" s="25"/>
      <c r="S143" s="25"/>
      <c r="T143" s="25"/>
      <c r="U143" s="4">
        <v>994.99309837973692</v>
      </c>
      <c r="V143" s="4">
        <v>1084.6417620674063</v>
      </c>
      <c r="W143" s="4">
        <v>1219.6500000000001</v>
      </c>
      <c r="X143" s="28"/>
      <c r="Y143" s="28"/>
      <c r="Z143" s="28"/>
      <c r="AA143" s="4">
        <v>0</v>
      </c>
      <c r="AB143" s="31">
        <v>0</v>
      </c>
      <c r="AC143" s="4">
        <v>24</v>
      </c>
      <c r="AD143" s="31">
        <v>2</v>
      </c>
      <c r="AE143" s="4"/>
      <c r="AF143" s="4"/>
      <c r="AG143" s="4"/>
      <c r="AH143" s="4"/>
      <c r="AI143" s="4"/>
    </row>
    <row r="144" spans="1:35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27"/>
      <c r="G144" s="27"/>
      <c r="H144" s="27"/>
      <c r="I144" s="4">
        <v>1017.2591513592727</v>
      </c>
      <c r="J144" s="4">
        <v>1060.4815056157067</v>
      </c>
      <c r="K144" s="4">
        <v>1200.7700200450331</v>
      </c>
      <c r="L144" s="26"/>
      <c r="M144" s="26"/>
      <c r="N144" s="26"/>
      <c r="O144" s="4">
        <v>3500.3798604818294</v>
      </c>
      <c r="P144" s="4">
        <v>3613.5441863476576</v>
      </c>
      <c r="Q144" s="4">
        <v>3693.3012858091083</v>
      </c>
      <c r="R144" s="25"/>
      <c r="S144" s="25"/>
      <c r="T144" s="25"/>
      <c r="U144" s="4">
        <v>994.278566968164</v>
      </c>
      <c r="V144" s="4">
        <v>1085.2702418232032</v>
      </c>
      <c r="W144" s="4">
        <v>1219.6500000000001</v>
      </c>
      <c r="X144" s="28"/>
      <c r="Y144" s="28"/>
      <c r="Z144" s="28"/>
      <c r="AA144" s="4">
        <v>0</v>
      </c>
      <c r="AB144" s="31">
        <v>0</v>
      </c>
      <c r="AC144" s="4">
        <v>21</v>
      </c>
      <c r="AD144" s="31">
        <v>3</v>
      </c>
      <c r="AE144" s="4"/>
      <c r="AF144" s="4"/>
      <c r="AG144" s="4"/>
      <c r="AH144" s="4"/>
      <c r="AI144" s="4"/>
    </row>
    <row r="145" spans="1:35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27"/>
      <c r="G145" s="27"/>
      <c r="H145" s="27"/>
      <c r="I145" s="4">
        <v>1020.8821986218429</v>
      </c>
      <c r="J145" s="4">
        <v>1062.6951586966768</v>
      </c>
      <c r="K145" s="4">
        <v>1201.7419763479365</v>
      </c>
      <c r="L145" s="26"/>
      <c r="M145" s="26"/>
      <c r="N145" s="26"/>
      <c r="O145" s="4">
        <v>3495.2204600029245</v>
      </c>
      <c r="P145" s="4">
        <v>3612.2164440254128</v>
      </c>
      <c r="Q145" s="4">
        <v>3691.231264011617</v>
      </c>
      <c r="R145" s="25"/>
      <c r="S145" s="25"/>
      <c r="T145" s="25"/>
      <c r="U145" s="4">
        <v>998.58753417788341</v>
      </c>
      <c r="V145" s="4">
        <v>1087.0169044005081</v>
      </c>
      <c r="W145" s="4">
        <v>1219.6500000000001</v>
      </c>
      <c r="X145" s="28"/>
      <c r="Y145" s="28"/>
      <c r="Z145" s="28"/>
      <c r="AA145" s="4">
        <v>0</v>
      </c>
      <c r="AB145" s="31">
        <v>0</v>
      </c>
      <c r="AC145" s="4">
        <v>16</v>
      </c>
      <c r="AD145" s="31">
        <v>3</v>
      </c>
      <c r="AE145" s="4"/>
      <c r="AF145" s="4"/>
      <c r="AG145" s="4"/>
      <c r="AH145" s="4"/>
      <c r="AI145" s="4"/>
    </row>
    <row r="146" spans="1:35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27"/>
      <c r="G146" s="27"/>
      <c r="H146" s="27"/>
      <c r="I146" s="4">
        <v>1022.3955234660585</v>
      </c>
      <c r="J146" s="4">
        <v>1063.6028384188294</v>
      </c>
      <c r="K146" s="4">
        <v>1201.568915707652</v>
      </c>
      <c r="L146" s="26"/>
      <c r="M146" s="26"/>
      <c r="N146" s="26"/>
      <c r="O146" s="4">
        <v>3491.3783432959958</v>
      </c>
      <c r="P146" s="4">
        <v>3610.4810983437874</v>
      </c>
      <c r="Q146" s="4">
        <v>3689.3903675757151</v>
      </c>
      <c r="R146" s="25"/>
      <c r="S146" s="25"/>
      <c r="T146" s="25"/>
      <c r="U146" s="4">
        <v>1001.1160840449423</v>
      </c>
      <c r="V146" s="4">
        <v>1087.310668072781</v>
      </c>
      <c r="W146" s="4">
        <v>1219.6500000000001</v>
      </c>
      <c r="X146" s="28"/>
      <c r="Y146" s="28"/>
      <c r="Z146" s="28"/>
      <c r="AA146" s="4">
        <v>0</v>
      </c>
      <c r="AB146" s="31">
        <v>0</v>
      </c>
      <c r="AC146" s="4">
        <v>14</v>
      </c>
      <c r="AD146" s="31">
        <v>3</v>
      </c>
      <c r="AE146" s="4"/>
      <c r="AF146" s="4"/>
      <c r="AG146" s="4"/>
      <c r="AH146" s="4"/>
      <c r="AI146" s="4"/>
    </row>
    <row r="147" spans="1:35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27"/>
      <c r="G147" s="27"/>
      <c r="H147" s="27"/>
      <c r="I147" s="4">
        <v>1025.7095613224424</v>
      </c>
      <c r="J147" s="4">
        <v>1064.4090778493628</v>
      </c>
      <c r="K147" s="4">
        <v>1201.6670419579243</v>
      </c>
      <c r="L147" s="26"/>
      <c r="M147" s="26"/>
      <c r="N147" s="26"/>
      <c r="O147" s="4">
        <v>3483.090197088035</v>
      </c>
      <c r="P147" s="4">
        <v>3607.3840060171319</v>
      </c>
      <c r="Q147" s="4">
        <v>3686.7302116407645</v>
      </c>
      <c r="R147" s="25"/>
      <c r="S147" s="25"/>
      <c r="T147" s="25"/>
      <c r="U147" s="4">
        <v>1005.3470125748515</v>
      </c>
      <c r="V147" s="4">
        <v>1088.7732365281906</v>
      </c>
      <c r="W147" s="4">
        <v>1219.6500000000001</v>
      </c>
      <c r="X147" s="28"/>
      <c r="Y147" s="28"/>
      <c r="Z147" s="28"/>
      <c r="AA147" s="4">
        <v>2</v>
      </c>
      <c r="AB147" s="31">
        <v>0</v>
      </c>
      <c r="AC147" s="4">
        <v>11</v>
      </c>
      <c r="AD147" s="31">
        <v>3</v>
      </c>
      <c r="AE147" s="4"/>
      <c r="AF147" s="4"/>
      <c r="AG147" s="4"/>
      <c r="AH147" s="4"/>
      <c r="AI147" s="4"/>
    </row>
    <row r="148" spans="1:35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27"/>
      <c r="G148" s="27"/>
      <c r="H148" s="27"/>
      <c r="I148" s="4">
        <v>1028.4190188514142</v>
      </c>
      <c r="J148" s="4">
        <v>1068.1442404319937</v>
      </c>
      <c r="K148" s="4">
        <v>1202.248368497827</v>
      </c>
      <c r="L148" s="26"/>
      <c r="M148" s="26"/>
      <c r="N148" s="26"/>
      <c r="O148" s="4">
        <v>3476.1257638327297</v>
      </c>
      <c r="P148" s="4">
        <v>3603.4211590869554</v>
      </c>
      <c r="Q148" s="4">
        <v>3683.7985273164604</v>
      </c>
      <c r="R148" s="25"/>
      <c r="S148" s="25"/>
      <c r="T148" s="25"/>
      <c r="U148" s="4">
        <v>1010.0072141376843</v>
      </c>
      <c r="V148" s="4">
        <v>1090.7557477176265</v>
      </c>
      <c r="W148" s="4">
        <v>1219.6500000000001</v>
      </c>
      <c r="X148" s="28"/>
      <c r="Y148" s="28"/>
      <c r="Z148" s="28"/>
      <c r="AA148" s="4">
        <v>2</v>
      </c>
      <c r="AB148" s="31">
        <v>0</v>
      </c>
      <c r="AC148" s="4">
        <v>8</v>
      </c>
      <c r="AD148" s="31">
        <v>2</v>
      </c>
      <c r="AE148" s="4"/>
      <c r="AF148" s="4"/>
      <c r="AG148" s="4"/>
      <c r="AH148" s="4"/>
      <c r="AI148" s="4"/>
    </row>
    <row r="149" spans="1:35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27"/>
      <c r="G149" s="27"/>
      <c r="H149" s="27"/>
      <c r="I149" s="4">
        <v>1027.4507743384488</v>
      </c>
      <c r="J149" s="4">
        <v>1068.9615068639341</v>
      </c>
      <c r="K149" s="4">
        <v>1202.5180094918969</v>
      </c>
      <c r="L149" s="26"/>
      <c r="M149" s="26"/>
      <c r="N149" s="26"/>
      <c r="O149" s="4">
        <v>3470.056310549855</v>
      </c>
      <c r="P149" s="4">
        <v>3600.3597549946762</v>
      </c>
      <c r="Q149" s="4">
        <v>3682.8403662513415</v>
      </c>
      <c r="R149" s="25"/>
      <c r="S149" s="25"/>
      <c r="T149" s="25"/>
      <c r="U149" s="4">
        <v>1012.8850519482356</v>
      </c>
      <c r="V149" s="4">
        <v>1091.4195793250631</v>
      </c>
      <c r="W149" s="4">
        <v>1219.2165206324376</v>
      </c>
      <c r="X149" s="28"/>
      <c r="Y149" s="28"/>
      <c r="Z149" s="28"/>
      <c r="AA149" s="4">
        <v>2</v>
      </c>
      <c r="AB149" s="31">
        <v>0</v>
      </c>
      <c r="AC149" s="4">
        <v>7</v>
      </c>
      <c r="AD149" s="31">
        <v>2</v>
      </c>
      <c r="AE149" s="4"/>
      <c r="AF149" s="4"/>
      <c r="AG149" s="4"/>
      <c r="AH149" s="4"/>
      <c r="AI149" s="4"/>
    </row>
    <row r="150" spans="1:35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27"/>
      <c r="G150" s="27"/>
      <c r="H150" s="27"/>
      <c r="I150" s="4">
        <v>1025.4769105564571</v>
      </c>
      <c r="J150" s="4">
        <v>1068.304942344934</v>
      </c>
      <c r="K150" s="4">
        <v>1201.5649714374463</v>
      </c>
      <c r="L150" s="26"/>
      <c r="M150" s="26"/>
      <c r="N150" s="26"/>
      <c r="O150" s="4">
        <v>3463.130306031439</v>
      </c>
      <c r="P150" s="4">
        <v>3598.1753806623174</v>
      </c>
      <c r="Q150" s="4">
        <v>3682.2252709147883</v>
      </c>
      <c r="R150" s="25"/>
      <c r="S150" s="25"/>
      <c r="T150" s="25"/>
      <c r="U150" s="4">
        <v>1011.8839429111714</v>
      </c>
      <c r="V150" s="4">
        <v>1090.5301623114597</v>
      </c>
      <c r="W150" s="4">
        <v>1216.9696734208214</v>
      </c>
      <c r="X150" s="28"/>
      <c r="Y150" s="28"/>
      <c r="Z150" s="28"/>
      <c r="AA150" s="4">
        <v>2</v>
      </c>
      <c r="AB150" s="31">
        <v>1</v>
      </c>
      <c r="AC150" s="4">
        <v>11</v>
      </c>
      <c r="AD150" s="31">
        <v>1</v>
      </c>
      <c r="AE150" s="4"/>
      <c r="AF150" s="4"/>
      <c r="AG150" s="4"/>
      <c r="AH150" s="4"/>
      <c r="AI150" s="4"/>
    </row>
    <row r="151" spans="1:35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27"/>
      <c r="G151" s="27"/>
      <c r="H151" s="27"/>
      <c r="I151" s="4">
        <v>1022.1929827973248</v>
      </c>
      <c r="J151" s="4">
        <v>1065.0825043087591</v>
      </c>
      <c r="K151" s="4">
        <v>1201.2155011249502</v>
      </c>
      <c r="L151" s="26"/>
      <c r="M151" s="26"/>
      <c r="N151" s="26"/>
      <c r="O151" s="4">
        <v>3458.7290209948164</v>
      </c>
      <c r="P151" s="4">
        <v>3599.227085304899</v>
      </c>
      <c r="Q151" s="4">
        <v>3689.8568124869025</v>
      </c>
      <c r="R151" s="25"/>
      <c r="S151" s="25"/>
      <c r="T151" s="25"/>
      <c r="U151" s="4">
        <v>1008.8698968111311</v>
      </c>
      <c r="V151" s="4">
        <v>1087.8762699993683</v>
      </c>
      <c r="W151" s="4">
        <v>1215.5633312543032</v>
      </c>
      <c r="X151" s="28"/>
      <c r="Y151" s="28"/>
      <c r="Z151" s="28"/>
      <c r="AA151" s="4">
        <v>2</v>
      </c>
      <c r="AB151" s="31">
        <v>2</v>
      </c>
      <c r="AC151" s="4">
        <v>17</v>
      </c>
      <c r="AD151" s="31">
        <v>1</v>
      </c>
      <c r="AE151" s="4"/>
      <c r="AF151" s="4"/>
      <c r="AG151" s="4"/>
      <c r="AH151" s="4"/>
      <c r="AI151" s="4"/>
    </row>
    <row r="152" spans="1:35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27"/>
      <c r="G152" s="27"/>
      <c r="H152" s="27"/>
      <c r="I152" s="4">
        <v>1017.7401764232358</v>
      </c>
      <c r="J152" s="4">
        <v>1064.548814296267</v>
      </c>
      <c r="K152" s="4">
        <v>1199.2216964813053</v>
      </c>
      <c r="L152" s="26"/>
      <c r="M152" s="26"/>
      <c r="N152" s="26"/>
      <c r="O152" s="4">
        <v>3469.1408413397789</v>
      </c>
      <c r="P152" s="4">
        <v>3610.4600845853847</v>
      </c>
      <c r="Q152" s="4">
        <v>3700</v>
      </c>
      <c r="R152" s="25"/>
      <c r="S152" s="25"/>
      <c r="T152" s="25"/>
      <c r="U152" s="4">
        <v>1006.2815919773166</v>
      </c>
      <c r="V152" s="4">
        <v>1086.0362406019951</v>
      </c>
      <c r="W152" s="4">
        <v>1217.7937193101279</v>
      </c>
      <c r="X152" s="28"/>
      <c r="Y152" s="28"/>
      <c r="Z152" s="28"/>
      <c r="AA152" s="4">
        <v>1</v>
      </c>
      <c r="AB152" s="31">
        <v>0</v>
      </c>
      <c r="AC152" s="4">
        <v>21</v>
      </c>
      <c r="AD152" s="31">
        <v>1</v>
      </c>
      <c r="AE152" s="4"/>
      <c r="AF152" s="4"/>
      <c r="AG152" s="4"/>
      <c r="AH152" s="4"/>
      <c r="AI152" s="4"/>
    </row>
    <row r="153" spans="1:35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27"/>
      <c r="G153" s="27"/>
      <c r="H153" s="27"/>
      <c r="I153" s="4">
        <v>1014.2001291593093</v>
      </c>
      <c r="J153" s="4">
        <v>1062.7350908601179</v>
      </c>
      <c r="K153" s="4">
        <v>1202.1548021876306</v>
      </c>
      <c r="L153" s="26"/>
      <c r="M153" s="26"/>
      <c r="N153" s="26"/>
      <c r="O153" s="4">
        <v>3475.6419811204037</v>
      </c>
      <c r="P153" s="4">
        <v>3620.9557968961353</v>
      </c>
      <c r="Q153" s="4">
        <v>3700</v>
      </c>
      <c r="R153" s="25"/>
      <c r="S153" s="25"/>
      <c r="T153" s="25"/>
      <c r="U153" s="4">
        <v>1001.6206653594941</v>
      </c>
      <c r="V153" s="4">
        <v>1084.2763595889592</v>
      </c>
      <c r="W153" s="4">
        <v>1219.6500000000001</v>
      </c>
      <c r="X153" s="28"/>
      <c r="Y153" s="28"/>
      <c r="Z153" s="28"/>
      <c r="AA153" s="4">
        <v>1</v>
      </c>
      <c r="AB153" s="31">
        <v>0</v>
      </c>
      <c r="AC153" s="4">
        <v>25</v>
      </c>
      <c r="AD153" s="31">
        <v>1</v>
      </c>
      <c r="AE153" s="4"/>
      <c r="AF153" s="4"/>
      <c r="AG153" s="4"/>
      <c r="AH153" s="4"/>
      <c r="AI153" s="4"/>
    </row>
    <row r="154" spans="1:35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27"/>
      <c r="G154" s="27"/>
      <c r="H154" s="27"/>
      <c r="I154" s="4">
        <v>1010.9179270652899</v>
      </c>
      <c r="J154" s="4">
        <v>1061.8444179840096</v>
      </c>
      <c r="K154" s="4">
        <v>1201.07034744871</v>
      </c>
      <c r="L154" s="26"/>
      <c r="M154" s="26"/>
      <c r="N154" s="26"/>
      <c r="O154" s="4">
        <v>3473.5099580573951</v>
      </c>
      <c r="P154" s="4">
        <v>3621.568341447402</v>
      </c>
      <c r="Q154" s="4">
        <v>3700</v>
      </c>
      <c r="R154" s="25"/>
      <c r="S154" s="25"/>
      <c r="T154" s="25"/>
      <c r="U154" s="4">
        <v>997.64226709569652</v>
      </c>
      <c r="V154" s="4">
        <v>1083.9281489999512</v>
      </c>
      <c r="W154" s="4">
        <v>1219.6500000000001</v>
      </c>
      <c r="X154" s="28"/>
      <c r="Y154" s="28"/>
      <c r="Z154" s="28"/>
      <c r="AA154" s="4">
        <v>1</v>
      </c>
      <c r="AB154" s="31">
        <v>0</v>
      </c>
      <c r="AC154" s="4">
        <v>25</v>
      </c>
      <c r="AD154" s="31">
        <v>2</v>
      </c>
      <c r="AE154" s="4"/>
      <c r="AF154" s="4"/>
      <c r="AG154" s="4"/>
      <c r="AH154" s="4"/>
      <c r="AI154" s="4"/>
    </row>
    <row r="155" spans="1:35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27"/>
      <c r="G155" s="27"/>
      <c r="H155" s="27"/>
      <c r="I155" s="4">
        <v>1013.0549836780818</v>
      </c>
      <c r="J155" s="4">
        <v>1060.9230650582087</v>
      </c>
      <c r="K155" s="4">
        <v>1204.7808577011872</v>
      </c>
      <c r="L155" s="26"/>
      <c r="M155" s="26"/>
      <c r="N155" s="26"/>
      <c r="O155" s="4">
        <v>3468.1956444524958</v>
      </c>
      <c r="P155" s="4">
        <v>3616.4418002832444</v>
      </c>
      <c r="Q155" s="4">
        <v>3695.8041520300944</v>
      </c>
      <c r="R155" s="25"/>
      <c r="S155" s="25"/>
      <c r="T155" s="25"/>
      <c r="U155" s="4">
        <v>995.91780686651634</v>
      </c>
      <c r="V155" s="4">
        <v>1085.3827505692784</v>
      </c>
      <c r="W155" s="4">
        <v>1219.6500000000001</v>
      </c>
      <c r="X155" s="28"/>
      <c r="Y155" s="28"/>
      <c r="Z155" s="28"/>
      <c r="AA155" s="4">
        <v>1</v>
      </c>
      <c r="AB155" s="31">
        <v>0</v>
      </c>
      <c r="AC155" s="4">
        <v>24</v>
      </c>
      <c r="AD155" s="31">
        <v>2</v>
      </c>
      <c r="AE155" s="4"/>
      <c r="AF155" s="4"/>
      <c r="AG155" s="4"/>
      <c r="AH155" s="4"/>
      <c r="AI155" s="4"/>
    </row>
    <row r="156" spans="1:35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27"/>
      <c r="G156" s="27"/>
      <c r="H156" s="27"/>
      <c r="I156" s="4">
        <v>1013.593930833172</v>
      </c>
      <c r="J156" s="4">
        <v>1061.0165935415891</v>
      </c>
      <c r="K156" s="4">
        <v>1205.4979977359246</v>
      </c>
      <c r="L156" s="26"/>
      <c r="M156" s="26"/>
      <c r="N156" s="26"/>
      <c r="O156" s="4">
        <v>3463.5730287306305</v>
      </c>
      <c r="P156" s="4">
        <v>3613.1082280716505</v>
      </c>
      <c r="Q156" s="4">
        <v>3692.5536801875342</v>
      </c>
      <c r="R156" s="25"/>
      <c r="S156" s="25"/>
      <c r="T156" s="25"/>
      <c r="U156" s="4">
        <v>992.97549421126268</v>
      </c>
      <c r="V156" s="4">
        <v>1086.0705937350485</v>
      </c>
      <c r="W156" s="4">
        <v>1219.6500000000001</v>
      </c>
      <c r="X156" s="28"/>
      <c r="Y156" s="28"/>
      <c r="Z156" s="28"/>
      <c r="AA156" s="4">
        <v>1</v>
      </c>
      <c r="AB156" s="31">
        <v>0</v>
      </c>
      <c r="AC156" s="4">
        <v>21</v>
      </c>
      <c r="AD156" s="31">
        <v>2</v>
      </c>
      <c r="AE156" s="4"/>
      <c r="AF156" s="4"/>
      <c r="AG156" s="4"/>
      <c r="AH156" s="4"/>
      <c r="AI156" s="4"/>
    </row>
    <row r="157" spans="1:35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27"/>
      <c r="G157" s="27"/>
      <c r="H157" s="27"/>
      <c r="I157" s="4">
        <v>1016.591605958577</v>
      </c>
      <c r="J157" s="4">
        <v>1062.1655645924595</v>
      </c>
      <c r="K157" s="4">
        <v>1205.4671041965414</v>
      </c>
      <c r="L157" s="26"/>
      <c r="M157" s="26"/>
      <c r="N157" s="26"/>
      <c r="O157" s="4">
        <v>3457.0279999526042</v>
      </c>
      <c r="P157" s="4">
        <v>3611.7667172361084</v>
      </c>
      <c r="Q157" s="4">
        <v>3690.6850231533299</v>
      </c>
      <c r="R157" s="25"/>
      <c r="S157" s="25"/>
      <c r="T157" s="25"/>
      <c r="U157" s="4">
        <v>997.09991448354253</v>
      </c>
      <c r="V157" s="4">
        <v>1087.7482021927449</v>
      </c>
      <c r="W157" s="4">
        <v>1219.6500000000001</v>
      </c>
      <c r="X157" s="28"/>
      <c r="Y157" s="28"/>
      <c r="Z157" s="28"/>
      <c r="AA157" s="4">
        <v>1</v>
      </c>
      <c r="AB157" s="31">
        <v>0</v>
      </c>
      <c r="AC157" s="4">
        <v>16</v>
      </c>
      <c r="AD157" s="31">
        <v>2</v>
      </c>
      <c r="AE157" s="4"/>
      <c r="AF157" s="4"/>
      <c r="AG157" s="4"/>
      <c r="AH157" s="4"/>
      <c r="AI157" s="4"/>
    </row>
    <row r="158" spans="1:35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27"/>
      <c r="G158" s="27"/>
      <c r="H158" s="27"/>
      <c r="I158" s="4">
        <v>1019.2280329203944</v>
      </c>
      <c r="J158" s="4">
        <v>1063.4448805734678</v>
      </c>
      <c r="K158" s="4">
        <v>1204.3213126781411</v>
      </c>
      <c r="L158" s="26"/>
      <c r="M158" s="26"/>
      <c r="N158" s="26"/>
      <c r="O158" s="4">
        <v>3452.095424280109</v>
      </c>
      <c r="P158" s="4">
        <v>3610.0018115760499</v>
      </c>
      <c r="Q158" s="4">
        <v>3689.5145032432606</v>
      </c>
      <c r="R158" s="25"/>
      <c r="S158" s="25"/>
      <c r="T158" s="25"/>
      <c r="U158" s="4">
        <v>998.64758327453671</v>
      </c>
      <c r="V158" s="4">
        <v>1088.0256442036148</v>
      </c>
      <c r="W158" s="4">
        <v>1219.6500000000001</v>
      </c>
      <c r="X158" s="28"/>
      <c r="Y158" s="28"/>
      <c r="Z158" s="28"/>
      <c r="AA158" s="4">
        <v>1</v>
      </c>
      <c r="AB158" s="31">
        <v>0</v>
      </c>
      <c r="AC158" s="4">
        <v>16</v>
      </c>
      <c r="AD158" s="31">
        <v>2</v>
      </c>
      <c r="AE158" s="4"/>
      <c r="AF158" s="4"/>
      <c r="AG158" s="4"/>
      <c r="AH158" s="4"/>
      <c r="AI158" s="4"/>
    </row>
    <row r="159" spans="1:35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27"/>
      <c r="G159" s="27"/>
      <c r="H159" s="27"/>
      <c r="I159" s="4">
        <v>1021.8540060946501</v>
      </c>
      <c r="J159" s="4">
        <v>1065.6114472202075</v>
      </c>
      <c r="K159" s="4">
        <v>1204.4474750616844</v>
      </c>
      <c r="L159" s="26"/>
      <c r="M159" s="26"/>
      <c r="N159" s="26"/>
      <c r="O159" s="4">
        <v>3443.1740359574383</v>
      </c>
      <c r="P159" s="4">
        <v>3606.8744445640395</v>
      </c>
      <c r="Q159" s="4">
        <v>3687.035845019544</v>
      </c>
      <c r="R159" s="25"/>
      <c r="S159" s="25"/>
      <c r="T159" s="25"/>
      <c r="U159" s="4">
        <v>1001.2429746570697</v>
      </c>
      <c r="V159" s="4">
        <v>1089.4577793898584</v>
      </c>
      <c r="W159" s="4">
        <v>1219.6500000000001</v>
      </c>
      <c r="X159" s="28"/>
      <c r="Y159" s="28"/>
      <c r="Z159" s="28"/>
      <c r="AA159" s="4">
        <v>1</v>
      </c>
      <c r="AB159" s="31">
        <v>0</v>
      </c>
      <c r="AC159" s="4">
        <v>14</v>
      </c>
      <c r="AD159" s="31">
        <v>2</v>
      </c>
      <c r="AE159" s="4"/>
      <c r="AF159" s="4"/>
      <c r="AG159" s="4"/>
      <c r="AH159" s="4"/>
      <c r="AI159" s="4"/>
    </row>
    <row r="160" spans="1:35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27"/>
      <c r="G160" s="27"/>
      <c r="H160" s="27"/>
      <c r="I160" s="4">
        <v>1025.2136362477872</v>
      </c>
      <c r="J160" s="4">
        <v>1068.2615078056883</v>
      </c>
      <c r="K160" s="4">
        <v>1204.1330978808851</v>
      </c>
      <c r="L160" s="26"/>
      <c r="M160" s="26"/>
      <c r="N160" s="26"/>
      <c r="O160" s="4">
        <v>3435.933843550808</v>
      </c>
      <c r="P160" s="4">
        <v>3602.907681380776</v>
      </c>
      <c r="Q160" s="4">
        <v>3684.1992699506009</v>
      </c>
      <c r="R160" s="25"/>
      <c r="S160" s="25"/>
      <c r="T160" s="25"/>
      <c r="U160" s="4">
        <v>1003.6048553332741</v>
      </c>
      <c r="V160" s="4">
        <v>1091.4015925222043</v>
      </c>
      <c r="W160" s="4">
        <v>1219.6500000000001</v>
      </c>
      <c r="X160" s="28"/>
      <c r="Y160" s="28"/>
      <c r="Z160" s="28"/>
      <c r="AA160" s="4">
        <v>1</v>
      </c>
      <c r="AB160" s="31">
        <v>0</v>
      </c>
      <c r="AC160" s="4">
        <v>12</v>
      </c>
      <c r="AD160" s="31">
        <v>1</v>
      </c>
      <c r="AE160" s="4"/>
      <c r="AF160" s="4"/>
      <c r="AG160" s="4"/>
      <c r="AH160" s="4"/>
      <c r="AI160" s="4"/>
    </row>
    <row r="161" spans="1:35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27"/>
      <c r="G161" s="27"/>
      <c r="H161" s="27"/>
      <c r="I161" s="4">
        <v>1026.1353722473978</v>
      </c>
      <c r="J161" s="4">
        <v>1067.9652894962112</v>
      </c>
      <c r="K161" s="4">
        <v>1203.5035798423289</v>
      </c>
      <c r="L161" s="26"/>
      <c r="M161" s="26"/>
      <c r="N161" s="26"/>
      <c r="O161" s="4">
        <v>3429.3932828124703</v>
      </c>
      <c r="P161" s="4">
        <v>3599.7963344846307</v>
      </c>
      <c r="Q161" s="4">
        <v>3682.2473385879516</v>
      </c>
      <c r="R161" s="25"/>
      <c r="S161" s="25"/>
      <c r="T161" s="25"/>
      <c r="U161" s="4">
        <v>1003.1466859642378</v>
      </c>
      <c r="V161" s="4">
        <v>1092.0660645696564</v>
      </c>
      <c r="W161" s="4">
        <v>1219.6500000000001</v>
      </c>
      <c r="X161" s="28"/>
      <c r="Y161" s="28"/>
      <c r="Z161" s="28"/>
      <c r="AA161" s="4">
        <v>1</v>
      </c>
      <c r="AB161" s="31">
        <v>1</v>
      </c>
      <c r="AC161" s="4">
        <v>11</v>
      </c>
      <c r="AD161" s="31">
        <v>1</v>
      </c>
      <c r="AE161" s="4"/>
      <c r="AF161" s="4"/>
      <c r="AG161" s="4"/>
      <c r="AH161" s="4"/>
      <c r="AI161" s="4"/>
    </row>
    <row r="162" spans="1:35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27"/>
      <c r="G162" s="27"/>
      <c r="H162" s="27"/>
      <c r="I162" s="4">
        <v>1023.6784056463657</v>
      </c>
      <c r="J162" s="4">
        <v>1067.9550209815211</v>
      </c>
      <c r="K162" s="4">
        <v>1201.9779254761111</v>
      </c>
      <c r="L162" s="26"/>
      <c r="M162" s="26"/>
      <c r="N162" s="26"/>
      <c r="O162" s="4">
        <v>3422.0481478382444</v>
      </c>
      <c r="P162" s="4">
        <v>3597.5528475818542</v>
      </c>
      <c r="Q162" s="4">
        <v>3680.2561681493416</v>
      </c>
      <c r="R162" s="25"/>
      <c r="S162" s="25"/>
      <c r="T162" s="25"/>
      <c r="U162" s="4">
        <v>999.37367637726936</v>
      </c>
      <c r="V162" s="4">
        <v>1091.2266123797801</v>
      </c>
      <c r="W162" s="4">
        <v>1219.6500000000001</v>
      </c>
      <c r="X162" s="28"/>
      <c r="Y162" s="28"/>
      <c r="Z162" s="28"/>
      <c r="AA162" s="4">
        <v>1</v>
      </c>
      <c r="AB162" s="31">
        <v>1</v>
      </c>
      <c r="AC162" s="4">
        <v>13</v>
      </c>
      <c r="AD162" s="31">
        <v>1</v>
      </c>
      <c r="AE162" s="4"/>
      <c r="AF162" s="4"/>
      <c r="AG162" s="4"/>
      <c r="AH162" s="4"/>
      <c r="AI162" s="4"/>
    </row>
    <row r="163" spans="1:35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27"/>
      <c r="G163" s="27"/>
      <c r="H163" s="27"/>
      <c r="I163" s="4">
        <v>1021.1075943588475</v>
      </c>
      <c r="J163" s="4">
        <v>1065.236948775618</v>
      </c>
      <c r="K163" s="4">
        <v>1201.4878282793297</v>
      </c>
      <c r="L163" s="26"/>
      <c r="M163" s="26"/>
      <c r="N163" s="26"/>
      <c r="O163" s="4">
        <v>3428.83116527435</v>
      </c>
      <c r="P163" s="4">
        <v>3598.7458306703898</v>
      </c>
      <c r="Q163" s="4">
        <v>3686.957166818363</v>
      </c>
      <c r="R163" s="25"/>
      <c r="S163" s="25"/>
      <c r="T163" s="25"/>
      <c r="U163" s="4">
        <v>997.00949530460582</v>
      </c>
      <c r="V163" s="4">
        <v>1088.616319795319</v>
      </c>
      <c r="W163" s="4">
        <v>1219.6500000000001</v>
      </c>
      <c r="X163" s="28"/>
      <c r="Y163" s="28"/>
      <c r="Z163" s="28"/>
      <c r="AA163" s="4">
        <v>1</v>
      </c>
      <c r="AB163" s="31">
        <v>1</v>
      </c>
      <c r="AC163" s="4">
        <v>16</v>
      </c>
      <c r="AD163" s="31">
        <v>1</v>
      </c>
      <c r="AE163" s="4"/>
      <c r="AF163" s="4"/>
      <c r="AG163" s="4"/>
      <c r="AH163" s="4"/>
      <c r="AI163" s="4"/>
    </row>
    <row r="164" spans="1:35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27"/>
      <c r="G164" s="27"/>
      <c r="H164" s="27"/>
      <c r="I164" s="4">
        <v>1018.7998973327694</v>
      </c>
      <c r="J164" s="4">
        <v>1062.7256013103622</v>
      </c>
      <c r="K164" s="4">
        <v>1200.8429280166977</v>
      </c>
      <c r="L164" s="26"/>
      <c r="M164" s="26"/>
      <c r="N164" s="26"/>
      <c r="O164" s="4">
        <v>3464.8536282295418</v>
      </c>
      <c r="P164" s="4">
        <v>3610.3249157069754</v>
      </c>
      <c r="Q164" s="4">
        <v>3698.0767251657826</v>
      </c>
      <c r="R164" s="25"/>
      <c r="S164" s="25"/>
      <c r="T164" s="25"/>
      <c r="U164" s="4">
        <v>996.74561724882187</v>
      </c>
      <c r="V164" s="4">
        <v>1086.6941835466787</v>
      </c>
      <c r="W164" s="4">
        <v>1219.6500000000001</v>
      </c>
      <c r="X164" s="28"/>
      <c r="Y164" s="28"/>
      <c r="Z164" s="28"/>
      <c r="AA164" s="4">
        <v>1</v>
      </c>
      <c r="AB164" s="31">
        <v>1</v>
      </c>
      <c r="AC164" s="4">
        <v>17</v>
      </c>
      <c r="AD164" s="31">
        <v>1</v>
      </c>
      <c r="AE164" s="4"/>
      <c r="AF164" s="4"/>
      <c r="AG164" s="4"/>
      <c r="AH164" s="4"/>
      <c r="AI164" s="4"/>
    </row>
    <row r="165" spans="1:35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27"/>
      <c r="G165" s="27"/>
      <c r="H165" s="27"/>
      <c r="I165" s="4">
        <v>1013.2871749398065</v>
      </c>
      <c r="J165" s="4">
        <v>1059.590560252781</v>
      </c>
      <c r="K165" s="4">
        <v>1200.3977302080129</v>
      </c>
      <c r="L165" s="26"/>
      <c r="M165" s="26"/>
      <c r="N165" s="26"/>
      <c r="O165" s="4">
        <v>3501.9082402954932</v>
      </c>
      <c r="P165" s="4">
        <v>3621.1361196211446</v>
      </c>
      <c r="Q165" s="4">
        <v>3700</v>
      </c>
      <c r="R165" s="25"/>
      <c r="S165" s="25"/>
      <c r="T165" s="25"/>
      <c r="U165" s="4">
        <v>994.26987860953352</v>
      </c>
      <c r="V165" s="4">
        <v>1084.9895636836604</v>
      </c>
      <c r="W165" s="4">
        <v>1219.6500000000001</v>
      </c>
      <c r="X165" s="28"/>
      <c r="Y165" s="28"/>
      <c r="Z165" s="28"/>
      <c r="AA165" s="4">
        <v>0</v>
      </c>
      <c r="AB165" s="31">
        <v>0</v>
      </c>
      <c r="AC165" s="4">
        <v>22</v>
      </c>
      <c r="AD165" s="31">
        <v>0</v>
      </c>
      <c r="AE165" s="4"/>
      <c r="AF165" s="4"/>
      <c r="AG165" s="4"/>
      <c r="AH165" s="4"/>
      <c r="AI165" s="4"/>
    </row>
    <row r="166" spans="1:35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27"/>
      <c r="G166" s="27"/>
      <c r="H166" s="27"/>
      <c r="I166" s="4">
        <v>1010.5498831575156</v>
      </c>
      <c r="J166" s="4">
        <v>1057.8482158304701</v>
      </c>
      <c r="K166" s="4">
        <v>1202.161028490334</v>
      </c>
      <c r="L166" s="26"/>
      <c r="M166" s="26"/>
      <c r="N166" s="26"/>
      <c r="O166" s="4">
        <v>3521.2549382639418</v>
      </c>
      <c r="P166" s="4">
        <v>3621.8540156360382</v>
      </c>
      <c r="Q166" s="4">
        <v>3700</v>
      </c>
      <c r="R166" s="25"/>
      <c r="S166" s="25"/>
      <c r="T166" s="25"/>
      <c r="U166" s="4">
        <v>988.72843010805013</v>
      </c>
      <c r="V166" s="4">
        <v>1084.5726869198165</v>
      </c>
      <c r="W166" s="4">
        <v>1219.6500000000001</v>
      </c>
      <c r="X166" s="28"/>
      <c r="Y166" s="28"/>
      <c r="Z166" s="28"/>
      <c r="AA166" s="4">
        <v>0</v>
      </c>
      <c r="AB166" s="31">
        <v>0</v>
      </c>
      <c r="AC166" s="4">
        <v>24</v>
      </c>
      <c r="AD166" s="31">
        <v>0</v>
      </c>
      <c r="AE166" s="4"/>
      <c r="AF166" s="4"/>
      <c r="AG166" s="4"/>
      <c r="AH166" s="4"/>
      <c r="AI166" s="4"/>
    </row>
    <row r="167" spans="1:35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27"/>
      <c r="G167" s="27"/>
      <c r="H167" s="27"/>
      <c r="I167" s="4">
        <v>1011.0281246937304</v>
      </c>
      <c r="J167" s="4">
        <v>1059.110223300939</v>
      </c>
      <c r="K167" s="4">
        <v>1203.3180590267445</v>
      </c>
      <c r="L167" s="26"/>
      <c r="M167" s="26"/>
      <c r="N167" s="26"/>
      <c r="O167" s="4">
        <v>3514.9623986082884</v>
      </c>
      <c r="P167" s="4">
        <v>3617.0235206683324</v>
      </c>
      <c r="Q167" s="4">
        <v>3695.5001845015713</v>
      </c>
      <c r="R167" s="25"/>
      <c r="S167" s="25"/>
      <c r="T167" s="25"/>
      <c r="U167" s="4">
        <v>996.54302826886192</v>
      </c>
      <c r="V167" s="4">
        <v>1085.5888274548947</v>
      </c>
      <c r="W167" s="4">
        <v>1219.6500000000001</v>
      </c>
      <c r="X167" s="28"/>
      <c r="Y167" s="28"/>
      <c r="Z167" s="28"/>
      <c r="AA167" s="4">
        <v>0</v>
      </c>
      <c r="AB167" s="31">
        <v>0</v>
      </c>
      <c r="AC167" s="4">
        <v>21</v>
      </c>
      <c r="AD167" s="31">
        <v>0</v>
      </c>
      <c r="AE167" s="4"/>
      <c r="AF167" s="4"/>
      <c r="AG167" s="4"/>
      <c r="AH167" s="4"/>
      <c r="AI167" s="4"/>
    </row>
    <row r="168" spans="1:35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27"/>
      <c r="G168" s="27"/>
      <c r="H168" s="27"/>
      <c r="I168" s="4">
        <v>1010.1222076152718</v>
      </c>
      <c r="J168" s="4">
        <v>1059.9809823837791</v>
      </c>
      <c r="K168" s="4">
        <v>1206.1509870629761</v>
      </c>
      <c r="L168" s="26"/>
      <c r="M168" s="26"/>
      <c r="N168" s="26"/>
      <c r="O168" s="4">
        <v>3509.7347439135046</v>
      </c>
      <c r="P168" s="4">
        <v>3613.9530202027609</v>
      </c>
      <c r="Q168" s="4">
        <v>3691.9698011302871</v>
      </c>
      <c r="R168" s="25"/>
      <c r="S168" s="25"/>
      <c r="T168" s="25"/>
      <c r="U168" s="4">
        <v>995.89657941561688</v>
      </c>
      <c r="V168" s="4">
        <v>1086.0230528952216</v>
      </c>
      <c r="W168" s="4">
        <v>1219.6500000000001</v>
      </c>
      <c r="X168" s="28"/>
      <c r="Y168" s="28"/>
      <c r="Z168" s="28"/>
      <c r="AA168" s="4">
        <v>0</v>
      </c>
      <c r="AB168" s="31">
        <v>0</v>
      </c>
      <c r="AC168" s="4">
        <v>22</v>
      </c>
      <c r="AD168" s="31">
        <v>1</v>
      </c>
      <c r="AE168" s="4"/>
      <c r="AF168" s="4"/>
      <c r="AG168" s="4"/>
      <c r="AH168" s="4"/>
      <c r="AI168" s="4"/>
    </row>
    <row r="169" spans="1:35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27"/>
      <c r="G169" s="27"/>
      <c r="H169" s="27"/>
      <c r="I169" s="4">
        <v>1015.1909778690799</v>
      </c>
      <c r="J169" s="4">
        <v>1060.9556790183283</v>
      </c>
      <c r="K169" s="4">
        <v>1206.0462433082228</v>
      </c>
      <c r="L169" s="26"/>
      <c r="M169" s="26"/>
      <c r="N169" s="26"/>
      <c r="O169" s="4">
        <v>3512.7488034298253</v>
      </c>
      <c r="P169" s="4">
        <v>3612.5062742479563</v>
      </c>
      <c r="Q169" s="4">
        <v>3690.0965131675989</v>
      </c>
      <c r="R169" s="25"/>
      <c r="S169" s="25"/>
      <c r="T169" s="25"/>
      <c r="U169" s="4">
        <v>1000.5465693169665</v>
      </c>
      <c r="V169" s="4">
        <v>1087.8290272247355</v>
      </c>
      <c r="W169" s="4">
        <v>1219.6500000000001</v>
      </c>
      <c r="X169" s="28"/>
      <c r="Y169" s="28"/>
      <c r="Z169" s="28"/>
      <c r="AA169" s="4">
        <v>0</v>
      </c>
      <c r="AB169" s="31">
        <v>0</v>
      </c>
      <c r="AC169" s="4">
        <v>18</v>
      </c>
      <c r="AD169" s="31">
        <v>2</v>
      </c>
      <c r="AE169" s="4"/>
      <c r="AF169" s="4"/>
      <c r="AG169" s="4"/>
      <c r="AH169" s="4"/>
      <c r="AI169" s="4"/>
    </row>
    <row r="170" spans="1:35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27"/>
      <c r="G170" s="27"/>
      <c r="H170" s="27"/>
      <c r="I170" s="4">
        <v>1017.5139608370017</v>
      </c>
      <c r="J170" s="4">
        <v>1061.2348039068336</v>
      </c>
      <c r="K170" s="4">
        <v>1204.8402203006337</v>
      </c>
      <c r="L170" s="26"/>
      <c r="M170" s="26"/>
      <c r="N170" s="26"/>
      <c r="O170" s="4">
        <v>3513.1159524258455</v>
      </c>
      <c r="P170" s="4">
        <v>3610.5995093656779</v>
      </c>
      <c r="Q170" s="4">
        <v>3688.5109272377249</v>
      </c>
      <c r="R170" s="25"/>
      <c r="S170" s="25"/>
      <c r="T170" s="25"/>
      <c r="U170" s="4">
        <v>1002.8597568635179</v>
      </c>
      <c r="V170" s="4">
        <v>1088.2061802067021</v>
      </c>
      <c r="W170" s="4">
        <v>1219.6500000000001</v>
      </c>
      <c r="X170" s="28"/>
      <c r="Y170" s="28"/>
      <c r="Z170" s="28"/>
      <c r="AA170" s="4">
        <v>0</v>
      </c>
      <c r="AB170" s="31">
        <v>0</v>
      </c>
      <c r="AC170" s="4">
        <v>16</v>
      </c>
      <c r="AD170" s="31">
        <v>1</v>
      </c>
      <c r="AE170" s="4"/>
      <c r="AF170" s="4"/>
      <c r="AG170" s="4"/>
      <c r="AH170" s="4"/>
      <c r="AI170" s="4"/>
    </row>
    <row r="171" spans="1:35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27"/>
      <c r="G171" s="27"/>
      <c r="H171" s="27"/>
      <c r="I171" s="4">
        <v>1020.6108424488942</v>
      </c>
      <c r="J171" s="4">
        <v>1062.9972468911662</v>
      </c>
      <c r="K171" s="4">
        <v>1204.9047033662048</v>
      </c>
      <c r="L171" s="26"/>
      <c r="M171" s="26"/>
      <c r="N171" s="26"/>
      <c r="O171" s="4">
        <v>3510.404262825326</v>
      </c>
      <c r="P171" s="4">
        <v>3607.3793168337666</v>
      </c>
      <c r="Q171" s="4">
        <v>3686.1147435188514</v>
      </c>
      <c r="R171" s="25"/>
      <c r="S171" s="25"/>
      <c r="T171" s="25"/>
      <c r="U171" s="4">
        <v>1006.8927630146702</v>
      </c>
      <c r="V171" s="4">
        <v>1089.7415033450011</v>
      </c>
      <c r="W171" s="4">
        <v>1219.6500000000001</v>
      </c>
      <c r="X171" s="28"/>
      <c r="Y171" s="28"/>
      <c r="Z171" s="28"/>
      <c r="AA171" s="4">
        <v>0</v>
      </c>
      <c r="AB171" s="31">
        <v>0</v>
      </c>
      <c r="AC171" s="4">
        <v>15</v>
      </c>
      <c r="AD171" s="31">
        <v>1</v>
      </c>
      <c r="AE171" s="4"/>
      <c r="AF171" s="4"/>
      <c r="AG171" s="4"/>
      <c r="AH171" s="4"/>
      <c r="AI171" s="4"/>
    </row>
    <row r="172" spans="1:35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27"/>
      <c r="G172" s="27"/>
      <c r="H172" s="27"/>
      <c r="I172" s="4">
        <v>1023.9605802099411</v>
      </c>
      <c r="J172" s="4">
        <v>1064.6817326262806</v>
      </c>
      <c r="K172" s="4">
        <v>1204.5417906518046</v>
      </c>
      <c r="L172" s="26"/>
      <c r="M172" s="26"/>
      <c r="N172" s="26"/>
      <c r="O172" s="4">
        <v>3505.033498864294</v>
      </c>
      <c r="P172" s="4">
        <v>3603.427256851131</v>
      </c>
      <c r="Q172" s="4">
        <v>3683.4313433327325</v>
      </c>
      <c r="R172" s="25"/>
      <c r="S172" s="25"/>
      <c r="T172" s="25"/>
      <c r="U172" s="4">
        <v>1011.0829972825212</v>
      </c>
      <c r="V172" s="4">
        <v>1091.687485048086</v>
      </c>
      <c r="W172" s="4">
        <v>1219.6500000000001</v>
      </c>
      <c r="X172" s="28"/>
      <c r="Y172" s="28"/>
      <c r="Z172" s="28"/>
      <c r="AA172" s="4">
        <v>0</v>
      </c>
      <c r="AB172" s="31">
        <v>0</v>
      </c>
      <c r="AC172" s="4">
        <v>14</v>
      </c>
      <c r="AD172" s="31">
        <v>0</v>
      </c>
      <c r="AE172" s="4"/>
      <c r="AF172" s="4"/>
      <c r="AG172" s="4"/>
      <c r="AH172" s="4"/>
      <c r="AI172" s="4"/>
    </row>
    <row r="173" spans="1:35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27"/>
      <c r="G173" s="27"/>
      <c r="H173" s="27"/>
      <c r="I173" s="4">
        <v>1024.8988155732741</v>
      </c>
      <c r="J173" s="4">
        <v>1065.3585096802626</v>
      </c>
      <c r="K173" s="4">
        <v>1204.3489583990277</v>
      </c>
      <c r="L173" s="26"/>
      <c r="M173" s="26"/>
      <c r="N173" s="26"/>
      <c r="O173" s="4">
        <v>3500.5938491980669</v>
      </c>
      <c r="P173" s="4">
        <v>3600.3246618211169</v>
      </c>
      <c r="Q173" s="4">
        <v>3681.8616510432116</v>
      </c>
      <c r="R173" s="25"/>
      <c r="S173" s="25"/>
      <c r="T173" s="25"/>
      <c r="U173" s="4">
        <v>1014.3333111189243</v>
      </c>
      <c r="V173" s="4">
        <v>1092.3334624979705</v>
      </c>
      <c r="W173" s="4">
        <v>1219.6500000000001</v>
      </c>
      <c r="X173" s="28"/>
      <c r="Y173" s="28"/>
      <c r="Z173" s="28"/>
      <c r="AA173" s="4">
        <v>0</v>
      </c>
      <c r="AB173" s="31">
        <v>0</v>
      </c>
      <c r="AC173" s="4">
        <v>13</v>
      </c>
      <c r="AD173" s="31">
        <v>0</v>
      </c>
      <c r="AE173" s="4"/>
      <c r="AF173" s="4"/>
      <c r="AG173" s="4"/>
      <c r="AH173" s="4"/>
      <c r="AI173" s="4"/>
    </row>
    <row r="174" spans="1:35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27"/>
      <c r="G174" s="27"/>
      <c r="H174" s="27"/>
      <c r="I174" s="4">
        <v>1024.1289562851919</v>
      </c>
      <c r="J174" s="4">
        <v>1064.4381840267877</v>
      </c>
      <c r="K174" s="4">
        <v>1203.5016744818827</v>
      </c>
      <c r="L174" s="26"/>
      <c r="M174" s="26"/>
      <c r="N174" s="26"/>
      <c r="O174" s="4">
        <v>3494.3679953636315</v>
      </c>
      <c r="P174" s="4">
        <v>3598.0420166012332</v>
      </c>
      <c r="Q174" s="4">
        <v>3680.9225460646994</v>
      </c>
      <c r="R174" s="25"/>
      <c r="S174" s="25"/>
      <c r="T174" s="25"/>
      <c r="U174" s="4">
        <v>1014.8485674213304</v>
      </c>
      <c r="V174" s="4">
        <v>1091.4799485862088</v>
      </c>
      <c r="W174" s="4">
        <v>1219.6500000000001</v>
      </c>
      <c r="X174" s="28"/>
      <c r="Y174" s="28"/>
      <c r="Z174" s="28"/>
      <c r="AA174" s="4">
        <v>0</v>
      </c>
      <c r="AB174" s="31">
        <v>1</v>
      </c>
      <c r="AC174" s="4">
        <v>14</v>
      </c>
      <c r="AD174" s="31">
        <v>0</v>
      </c>
      <c r="AE174" s="4"/>
      <c r="AF174" s="4"/>
      <c r="AG174" s="4"/>
      <c r="AH174" s="4"/>
      <c r="AI174" s="4"/>
    </row>
    <row r="175" spans="1:35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27"/>
      <c r="G175" s="27"/>
      <c r="H175" s="27"/>
      <c r="I175" s="4">
        <v>1020.4788410976709</v>
      </c>
      <c r="J175" s="4">
        <v>1060.6958546181675</v>
      </c>
      <c r="K175" s="4">
        <v>1201.6394753488644</v>
      </c>
      <c r="L175" s="26"/>
      <c r="M175" s="26"/>
      <c r="N175" s="26"/>
      <c r="O175" s="4">
        <v>3497.5423995446558</v>
      </c>
      <c r="P175" s="4">
        <v>3599.1351442187847</v>
      </c>
      <c r="Q175" s="4">
        <v>3686.3782584527316</v>
      </c>
      <c r="R175" s="25"/>
      <c r="S175" s="25"/>
      <c r="T175" s="25"/>
      <c r="U175" s="4">
        <v>1011.4330020728328</v>
      </c>
      <c r="V175" s="4">
        <v>1088.8113113614666</v>
      </c>
      <c r="W175" s="4">
        <v>1219.6500000000001</v>
      </c>
      <c r="X175" s="28"/>
      <c r="Y175" s="28"/>
      <c r="Z175" s="28"/>
      <c r="AA175" s="4">
        <v>0</v>
      </c>
      <c r="AB175" s="31">
        <v>1</v>
      </c>
      <c r="AC175" s="4">
        <v>20</v>
      </c>
      <c r="AD175" s="31">
        <v>0</v>
      </c>
      <c r="AE175" s="4"/>
      <c r="AF175" s="4"/>
      <c r="AG175" s="4"/>
      <c r="AH175" s="4"/>
      <c r="AI175" s="4"/>
    </row>
    <row r="176" spans="1:35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27"/>
      <c r="G176" s="27"/>
      <c r="H176" s="27"/>
      <c r="I176" s="4">
        <v>1017.6718601812266</v>
      </c>
      <c r="J176" s="4">
        <v>1059.8606754869186</v>
      </c>
      <c r="K176" s="4">
        <v>1199.8750778767305</v>
      </c>
      <c r="L176" s="26"/>
      <c r="M176" s="26"/>
      <c r="N176" s="26"/>
      <c r="O176" s="4">
        <v>3509.4868586547482</v>
      </c>
      <c r="P176" s="4">
        <v>3610.4647905754468</v>
      </c>
      <c r="Q176" s="4">
        <v>3698.3695916636448</v>
      </c>
      <c r="R176" s="25"/>
      <c r="S176" s="25"/>
      <c r="T176" s="25"/>
      <c r="U176" s="4">
        <v>1006.1440211070204</v>
      </c>
      <c r="V176" s="4">
        <v>1086.794998588241</v>
      </c>
      <c r="W176" s="4">
        <v>1219.6500000000001</v>
      </c>
      <c r="X176" s="28"/>
      <c r="Y176" s="28"/>
      <c r="Z176" s="28"/>
      <c r="AA176" s="4">
        <v>0</v>
      </c>
      <c r="AB176" s="31">
        <v>0</v>
      </c>
      <c r="AC176" s="4">
        <v>21</v>
      </c>
      <c r="AD176" s="31">
        <v>0</v>
      </c>
      <c r="AE176" s="4"/>
      <c r="AF176" s="4"/>
      <c r="AG176" s="4"/>
      <c r="AH176" s="4"/>
      <c r="AI176" s="4"/>
    </row>
    <row r="177" spans="1:35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27"/>
      <c r="G177" s="27"/>
      <c r="H177" s="27"/>
      <c r="I177" s="4">
        <v>1013.2002649117456</v>
      </c>
      <c r="J177" s="4">
        <v>1056.8970820455668</v>
      </c>
      <c r="K177" s="4">
        <v>1199.9293898409935</v>
      </c>
      <c r="L177" s="26"/>
      <c r="M177" s="26"/>
      <c r="N177" s="26"/>
      <c r="O177" s="4">
        <v>3508.0759878091608</v>
      </c>
      <c r="P177" s="4">
        <v>3620.9803821680589</v>
      </c>
      <c r="Q177" s="4">
        <v>3700</v>
      </c>
      <c r="R177" s="25"/>
      <c r="S177" s="25"/>
      <c r="T177" s="25"/>
      <c r="U177" s="4">
        <v>999.18393351276666</v>
      </c>
      <c r="V177" s="4">
        <v>1085.023696769292</v>
      </c>
      <c r="W177" s="4">
        <v>1219.6500000000001</v>
      </c>
      <c r="X177" s="28"/>
      <c r="Y177" s="28"/>
      <c r="Z177" s="28"/>
      <c r="AA177" s="4">
        <v>0</v>
      </c>
      <c r="AB177" s="31">
        <v>0</v>
      </c>
      <c r="AC177" s="4">
        <v>22</v>
      </c>
      <c r="AD177" s="31">
        <v>0</v>
      </c>
      <c r="AE177" s="4"/>
      <c r="AF177" s="4"/>
      <c r="AG177" s="4"/>
      <c r="AH177" s="4"/>
      <c r="AI177" s="4"/>
    </row>
    <row r="178" spans="1:35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27"/>
      <c r="G178" s="27"/>
      <c r="H178" s="27"/>
      <c r="I178" s="4">
        <v>1010.9257377206565</v>
      </c>
      <c r="J178" s="4">
        <v>1053.7674315173801</v>
      </c>
      <c r="K178" s="4">
        <v>1203.5088509212333</v>
      </c>
      <c r="L178" s="26"/>
      <c r="M178" s="26"/>
      <c r="N178" s="26"/>
      <c r="O178" s="4">
        <v>3499.9974553843776</v>
      </c>
      <c r="P178" s="4">
        <v>3621.6578382930838</v>
      </c>
      <c r="Q178" s="4">
        <v>3700</v>
      </c>
      <c r="R178" s="25"/>
      <c r="S178" s="25"/>
      <c r="T178" s="25"/>
      <c r="U178" s="4">
        <v>996.07192183001052</v>
      </c>
      <c r="V178" s="4">
        <v>1084.445452641432</v>
      </c>
      <c r="W178" s="4">
        <v>1219.6500000000001</v>
      </c>
      <c r="X178" s="28"/>
      <c r="Y178" s="28"/>
      <c r="Z178" s="28"/>
      <c r="AA178" s="4">
        <v>0</v>
      </c>
      <c r="AB178" s="31">
        <v>0</v>
      </c>
      <c r="AC178" s="4">
        <v>24</v>
      </c>
      <c r="AD178" s="31">
        <v>1</v>
      </c>
      <c r="AE178" s="4"/>
      <c r="AF178" s="4"/>
      <c r="AG178" s="4"/>
      <c r="AH178" s="4"/>
      <c r="AI178" s="4"/>
    </row>
    <row r="179" spans="1:35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27"/>
      <c r="G179" s="27"/>
      <c r="H179" s="27"/>
      <c r="I179" s="4">
        <v>1011.8606493558608</v>
      </c>
      <c r="J179" s="4">
        <v>1055.5670132550852</v>
      </c>
      <c r="K179" s="4">
        <v>1207.5765803708994</v>
      </c>
      <c r="L179" s="26"/>
      <c r="M179" s="26"/>
      <c r="N179" s="26"/>
      <c r="O179" s="4">
        <v>3492.0626797458699</v>
      </c>
      <c r="P179" s="4">
        <v>3616.635895979578</v>
      </c>
      <c r="Q179" s="4">
        <v>3695.9479697700358</v>
      </c>
      <c r="R179" s="25"/>
      <c r="S179" s="25"/>
      <c r="T179" s="25"/>
      <c r="U179" s="4">
        <v>1001.9356661147889</v>
      </c>
      <c r="V179" s="4">
        <v>1085.7149148379215</v>
      </c>
      <c r="W179" s="4">
        <v>1219.6500000000001</v>
      </c>
      <c r="X179" s="28"/>
      <c r="Y179" s="28"/>
      <c r="Z179" s="28"/>
      <c r="AA179" s="4">
        <v>0</v>
      </c>
      <c r="AB179" s="31">
        <v>0</v>
      </c>
      <c r="AC179" s="4">
        <v>24</v>
      </c>
      <c r="AD179" s="31">
        <v>2</v>
      </c>
      <c r="AE179" s="4"/>
      <c r="AF179" s="4"/>
      <c r="AG179" s="4"/>
      <c r="AH179" s="4"/>
      <c r="AI179" s="4"/>
    </row>
    <row r="180" spans="1:35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27"/>
      <c r="G180" s="27"/>
      <c r="H180" s="27"/>
      <c r="I180" s="4">
        <v>1012.002587764615</v>
      </c>
      <c r="J180" s="4">
        <v>1056.6122256344738</v>
      </c>
      <c r="K180" s="4">
        <v>1208.1955569857646</v>
      </c>
      <c r="L180" s="26"/>
      <c r="M180" s="26"/>
      <c r="N180" s="26"/>
      <c r="O180" s="4">
        <v>3496.0289782823888</v>
      </c>
      <c r="P180" s="4">
        <v>3613.4351733450667</v>
      </c>
      <c r="Q180" s="4">
        <v>3692.6965345660674</v>
      </c>
      <c r="R180" s="25"/>
      <c r="S180" s="25"/>
      <c r="T180" s="25"/>
      <c r="U180" s="4">
        <v>1001.4714020315216</v>
      </c>
      <c r="V180" s="4">
        <v>1086.2719523755118</v>
      </c>
      <c r="W180" s="4">
        <v>1219.6500000000001</v>
      </c>
      <c r="X180" s="28"/>
      <c r="Y180" s="28"/>
      <c r="Z180" s="28"/>
      <c r="AA180" s="4">
        <v>0</v>
      </c>
      <c r="AB180" s="31">
        <v>0</v>
      </c>
      <c r="AC180" s="4">
        <v>23</v>
      </c>
      <c r="AD180" s="31">
        <v>4</v>
      </c>
      <c r="AE180" s="4"/>
      <c r="AF180" s="4"/>
      <c r="AG180" s="4"/>
      <c r="AH180" s="4"/>
      <c r="AI180" s="4"/>
    </row>
    <row r="181" spans="1:35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27"/>
      <c r="G181" s="27"/>
      <c r="H181" s="27"/>
      <c r="I181" s="4">
        <v>1016.8240557529654</v>
      </c>
      <c r="J181" s="4">
        <v>1058.187090451398</v>
      </c>
      <c r="K181" s="4">
        <v>1208.4679795161742</v>
      </c>
      <c r="L181" s="26"/>
      <c r="M181" s="26"/>
      <c r="N181" s="26"/>
      <c r="O181" s="4">
        <v>3492.5647350138065</v>
      </c>
      <c r="P181" s="4">
        <v>3611.9974129057828</v>
      </c>
      <c r="Q181" s="4">
        <v>3690.676884949954</v>
      </c>
      <c r="R181" s="25"/>
      <c r="S181" s="25"/>
      <c r="T181" s="25"/>
      <c r="U181" s="4">
        <v>1007.718047246879</v>
      </c>
      <c r="V181" s="4">
        <v>1088.0001744085891</v>
      </c>
      <c r="W181" s="4">
        <v>1219.6500000000001</v>
      </c>
      <c r="X181" s="28"/>
      <c r="Y181" s="28"/>
      <c r="Z181" s="28"/>
      <c r="AA181" s="4">
        <v>0</v>
      </c>
      <c r="AB181" s="31">
        <v>0</v>
      </c>
      <c r="AC181" s="4">
        <v>19</v>
      </c>
      <c r="AD181" s="31">
        <v>4</v>
      </c>
      <c r="AE181" s="4"/>
      <c r="AF181" s="4"/>
      <c r="AG181" s="4"/>
      <c r="AH181" s="4"/>
      <c r="AI181" s="4"/>
    </row>
    <row r="182" spans="1:35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27"/>
      <c r="G182" s="27"/>
      <c r="H182" s="27"/>
      <c r="I182" s="4">
        <v>1019.4249752063481</v>
      </c>
      <c r="J182" s="4">
        <v>1056.7872446864178</v>
      </c>
      <c r="K182" s="4">
        <v>1207.5757261184028</v>
      </c>
      <c r="L182" s="26"/>
      <c r="M182" s="26"/>
      <c r="N182" s="26"/>
      <c r="O182" s="4">
        <v>3489.0311747677611</v>
      </c>
      <c r="P182" s="4">
        <v>3610.119458011065</v>
      </c>
      <c r="Q182" s="4">
        <v>3690.542546460515</v>
      </c>
      <c r="R182" s="25"/>
      <c r="S182" s="25"/>
      <c r="T182" s="25"/>
      <c r="U182" s="4">
        <v>1009.100717153648</v>
      </c>
      <c r="V182" s="4">
        <v>1088.2909683241573</v>
      </c>
      <c r="W182" s="4">
        <v>1219.6500000000001</v>
      </c>
      <c r="X182" s="28"/>
      <c r="Y182" s="28"/>
      <c r="Z182" s="28"/>
      <c r="AA182" s="4">
        <v>1</v>
      </c>
      <c r="AB182" s="31">
        <v>0</v>
      </c>
      <c r="AC182" s="4">
        <v>17</v>
      </c>
      <c r="AD182" s="31">
        <v>4</v>
      </c>
      <c r="AE182" s="4"/>
      <c r="AF182" s="4"/>
      <c r="AG182" s="4"/>
      <c r="AH182" s="4"/>
      <c r="AI182" s="4"/>
    </row>
    <row r="183" spans="1:35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27"/>
      <c r="G183" s="27"/>
      <c r="H183" s="27"/>
      <c r="I183" s="4">
        <v>1022.2732574195554</v>
      </c>
      <c r="J183" s="4">
        <v>1058.1671809273628</v>
      </c>
      <c r="K183" s="4">
        <v>1207.9230469060719</v>
      </c>
      <c r="L183" s="26"/>
      <c r="M183" s="26"/>
      <c r="N183" s="26"/>
      <c r="O183" s="4">
        <v>3480.9446606854885</v>
      </c>
      <c r="P183" s="4">
        <v>3606.8929637892134</v>
      </c>
      <c r="Q183" s="4">
        <v>3689.0544043636933</v>
      </c>
      <c r="R183" s="25"/>
      <c r="S183" s="25"/>
      <c r="T183" s="25"/>
      <c r="U183" s="4">
        <v>1011.4681322640231</v>
      </c>
      <c r="V183" s="4">
        <v>1089.7591057173688</v>
      </c>
      <c r="W183" s="4">
        <v>1219.6500000000001</v>
      </c>
      <c r="X183" s="28"/>
      <c r="Y183" s="28"/>
      <c r="Z183" s="28"/>
      <c r="AA183" s="4">
        <v>1</v>
      </c>
      <c r="AB183" s="31">
        <v>0</v>
      </c>
      <c r="AC183" s="4">
        <v>15</v>
      </c>
      <c r="AD183" s="31">
        <v>3</v>
      </c>
      <c r="AE183" s="4"/>
      <c r="AF183" s="4"/>
      <c r="AG183" s="4"/>
      <c r="AH183" s="4"/>
      <c r="AI183" s="4"/>
    </row>
    <row r="184" spans="1:35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27"/>
      <c r="G184" s="27"/>
      <c r="H184" s="27"/>
      <c r="I184" s="4">
        <v>1025.9762058987224</v>
      </c>
      <c r="J184" s="4">
        <v>1061.0637656752406</v>
      </c>
      <c r="K184" s="4">
        <v>1207.7395261255303</v>
      </c>
      <c r="L184" s="26"/>
      <c r="M184" s="26"/>
      <c r="N184" s="26"/>
      <c r="O184" s="4">
        <v>3474.9791534574597</v>
      </c>
      <c r="P184" s="4">
        <v>3602.8987507289253</v>
      </c>
      <c r="Q184" s="4">
        <v>3686.6223490897073</v>
      </c>
      <c r="R184" s="25"/>
      <c r="S184" s="25"/>
      <c r="T184" s="25"/>
      <c r="U184" s="4">
        <v>1013.7614312039955</v>
      </c>
      <c r="V184" s="4">
        <v>1091.7165778391134</v>
      </c>
      <c r="W184" s="4">
        <v>1219.6500000000001</v>
      </c>
      <c r="X184" s="28"/>
      <c r="Y184" s="28"/>
      <c r="Z184" s="28"/>
      <c r="AA184" s="4">
        <v>3</v>
      </c>
      <c r="AB184" s="31">
        <v>0</v>
      </c>
      <c r="AC184" s="4">
        <v>9</v>
      </c>
      <c r="AD184" s="31">
        <v>0</v>
      </c>
      <c r="AE184" s="4"/>
      <c r="AF184" s="4"/>
      <c r="AG184" s="4"/>
      <c r="AH184" s="4"/>
      <c r="AI184" s="4"/>
    </row>
    <row r="185" spans="1:35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27"/>
      <c r="G185" s="27"/>
      <c r="H185" s="27"/>
      <c r="I185" s="4">
        <v>1027.1192941259451</v>
      </c>
      <c r="J185" s="4">
        <v>1061.8681761177463</v>
      </c>
      <c r="K185" s="4">
        <v>1208.4696922383619</v>
      </c>
      <c r="L185" s="26"/>
      <c r="M185" s="26"/>
      <c r="N185" s="26"/>
      <c r="O185" s="4">
        <v>3470.8238864420505</v>
      </c>
      <c r="P185" s="4">
        <v>3599.7553975183273</v>
      </c>
      <c r="Q185" s="4">
        <v>3685.6254479690228</v>
      </c>
      <c r="R185" s="25"/>
      <c r="S185" s="25"/>
      <c r="T185" s="25"/>
      <c r="U185" s="4">
        <v>1013.4620180837092</v>
      </c>
      <c r="V185" s="4">
        <v>1092.3648246507687</v>
      </c>
      <c r="W185" s="4">
        <v>1219.6500000000001</v>
      </c>
      <c r="X185" s="28"/>
      <c r="Y185" s="28"/>
      <c r="Z185" s="28"/>
      <c r="AA185" s="4">
        <v>3</v>
      </c>
      <c r="AB185" s="31">
        <v>0</v>
      </c>
      <c r="AC185" s="4">
        <v>9</v>
      </c>
      <c r="AD185" s="31">
        <v>0</v>
      </c>
      <c r="AE185" s="4"/>
      <c r="AF185" s="4"/>
      <c r="AG185" s="4"/>
      <c r="AH185" s="4"/>
      <c r="AI185" s="4"/>
    </row>
    <row r="186" spans="1:35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27"/>
      <c r="G186" s="27"/>
      <c r="H186" s="27"/>
      <c r="I186" s="4">
        <v>1023.8579109480715</v>
      </c>
      <c r="J186" s="4">
        <v>1061.5320992393606</v>
      </c>
      <c r="K186" s="4">
        <v>1206.425617167743</v>
      </c>
      <c r="L186" s="26"/>
      <c r="M186" s="26"/>
      <c r="N186" s="26"/>
      <c r="O186" s="4">
        <v>3467.5437982596263</v>
      </c>
      <c r="P186" s="4">
        <v>3597.4395999623066</v>
      </c>
      <c r="Q186" s="4">
        <v>3683.9668506138596</v>
      </c>
      <c r="R186" s="25"/>
      <c r="S186" s="25"/>
      <c r="T186" s="25"/>
      <c r="U186" s="4">
        <v>1010.5622899708421</v>
      </c>
      <c r="V186" s="4">
        <v>1091.4958487560127</v>
      </c>
      <c r="W186" s="4">
        <v>1219.6500000000001</v>
      </c>
      <c r="X186" s="28"/>
      <c r="Y186" s="28"/>
      <c r="Z186" s="28"/>
      <c r="AA186" s="4">
        <v>3</v>
      </c>
      <c r="AB186" s="31">
        <v>1</v>
      </c>
      <c r="AC186" s="4">
        <v>13</v>
      </c>
      <c r="AD186" s="31">
        <v>0</v>
      </c>
      <c r="AE186" s="4"/>
      <c r="AF186" s="4"/>
      <c r="AG186" s="4"/>
      <c r="AH186" s="4"/>
      <c r="AI186" s="4"/>
    </row>
    <row r="187" spans="1:35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27"/>
      <c r="G187" s="27"/>
      <c r="H187" s="27"/>
      <c r="I187" s="4">
        <v>1020.8815519280816</v>
      </c>
      <c r="J187" s="4">
        <v>1059.4410299748133</v>
      </c>
      <c r="K187" s="4">
        <v>1203.5477644201378</v>
      </c>
      <c r="L187" s="26"/>
      <c r="M187" s="26"/>
      <c r="N187" s="26"/>
      <c r="O187" s="4">
        <v>3472.5022634959687</v>
      </c>
      <c r="P187" s="4">
        <v>3598.643995618268</v>
      </c>
      <c r="Q187" s="4">
        <v>3686.5150980354506</v>
      </c>
      <c r="R187" s="25"/>
      <c r="S187" s="25"/>
      <c r="T187" s="25"/>
      <c r="U187" s="4">
        <v>1008.8626756728368</v>
      </c>
      <c r="V187" s="4">
        <v>1088.857046637643</v>
      </c>
      <c r="W187" s="4">
        <v>1219.6500000000001</v>
      </c>
      <c r="X187" s="28"/>
      <c r="Y187" s="28"/>
      <c r="Z187" s="28"/>
      <c r="AA187" s="4">
        <v>4</v>
      </c>
      <c r="AB187" s="31">
        <v>2</v>
      </c>
      <c r="AC187" s="4">
        <v>19</v>
      </c>
      <c r="AD187" s="31">
        <v>1</v>
      </c>
      <c r="AE187" s="4"/>
      <c r="AF187" s="4"/>
      <c r="AG187" s="4"/>
      <c r="AH187" s="4"/>
      <c r="AI187" s="4"/>
    </row>
    <row r="188" spans="1:35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27"/>
      <c r="G188" s="27"/>
      <c r="H188" s="27"/>
      <c r="I188" s="4">
        <v>1017.7820161919944</v>
      </c>
      <c r="J188" s="4">
        <v>1057.5773950348864</v>
      </c>
      <c r="K188" s="4">
        <v>1200.423606586606</v>
      </c>
      <c r="L188" s="26"/>
      <c r="M188" s="26"/>
      <c r="N188" s="26"/>
      <c r="O188" s="4">
        <v>3484.8162640828864</v>
      </c>
      <c r="P188" s="4">
        <v>3610.1875840386169</v>
      </c>
      <c r="Q188" s="4">
        <v>3699.8860464084805</v>
      </c>
      <c r="R188" s="25"/>
      <c r="S188" s="25"/>
      <c r="T188" s="25"/>
      <c r="U188" s="4">
        <v>1003.5071555707749</v>
      </c>
      <c r="V188" s="4">
        <v>1086.851922069927</v>
      </c>
      <c r="W188" s="4">
        <v>1219.6500000000001</v>
      </c>
      <c r="X188" s="28"/>
      <c r="Y188" s="28"/>
      <c r="Z188" s="28"/>
      <c r="AA188" s="4">
        <v>1</v>
      </c>
      <c r="AB188" s="31">
        <v>0</v>
      </c>
      <c r="AC188" s="4">
        <v>18</v>
      </c>
      <c r="AD188" s="31">
        <v>3</v>
      </c>
      <c r="AE188" s="4"/>
      <c r="AF188" s="4"/>
      <c r="AG188" s="4"/>
      <c r="AH188" s="4"/>
      <c r="AI188" s="4"/>
    </row>
    <row r="189" spans="1:35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27"/>
      <c r="G189" s="27"/>
      <c r="H189" s="27"/>
      <c r="I189" s="4">
        <v>1014.1728085720376</v>
      </c>
      <c r="J189" s="4">
        <v>1053.6426744664316</v>
      </c>
      <c r="K189" s="4">
        <v>1202.4065179471479</v>
      </c>
      <c r="L189" s="26"/>
      <c r="M189" s="26"/>
      <c r="N189" s="26"/>
      <c r="O189" s="4">
        <v>3504.6494494740059</v>
      </c>
      <c r="P189" s="4">
        <v>3620.8619236275622</v>
      </c>
      <c r="Q189" s="4">
        <v>3700</v>
      </c>
      <c r="R189" s="25"/>
      <c r="S189" s="25"/>
      <c r="T189" s="25"/>
      <c r="U189" s="4">
        <v>996.4546973624889</v>
      </c>
      <c r="V189" s="4">
        <v>1085.1335037976396</v>
      </c>
      <c r="W189" s="4">
        <v>1219.6500000000001</v>
      </c>
      <c r="X189" s="28"/>
      <c r="Y189" s="28"/>
      <c r="Z189" s="28"/>
      <c r="AA189" s="4">
        <v>0</v>
      </c>
      <c r="AB189" s="31">
        <v>0</v>
      </c>
      <c r="AC189" s="4">
        <v>24</v>
      </c>
      <c r="AD189" s="31">
        <v>6</v>
      </c>
      <c r="AE189" s="4"/>
      <c r="AF189" s="4"/>
      <c r="AG189" s="4"/>
      <c r="AH189" s="4"/>
      <c r="AI189" s="4"/>
    </row>
    <row r="190" spans="1:35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27"/>
      <c r="G190" s="27"/>
      <c r="H190" s="27"/>
      <c r="I190" s="4">
        <v>1012.1005069405854</v>
      </c>
      <c r="J190" s="4">
        <v>1053.3433230853532</v>
      </c>
      <c r="K190" s="4">
        <v>1202.7120600630667</v>
      </c>
      <c r="L190" s="26"/>
      <c r="M190" s="26"/>
      <c r="N190" s="26"/>
      <c r="O190" s="4">
        <v>3502.0595726128636</v>
      </c>
      <c r="P190" s="4">
        <v>3621.6967231636659</v>
      </c>
      <c r="Q190" s="4">
        <v>3700</v>
      </c>
      <c r="R190" s="25"/>
      <c r="S190" s="25"/>
      <c r="T190" s="25"/>
      <c r="U190" s="4">
        <v>991.83984283681536</v>
      </c>
      <c r="V190" s="4">
        <v>1084.5172666671842</v>
      </c>
      <c r="W190" s="4">
        <v>1219.6500000000001</v>
      </c>
      <c r="X190" s="28"/>
      <c r="Y190" s="28"/>
      <c r="Z190" s="28"/>
      <c r="AA190" s="4">
        <v>0</v>
      </c>
      <c r="AB190" s="31">
        <v>0</v>
      </c>
      <c r="AC190" s="4">
        <v>24</v>
      </c>
      <c r="AD190" s="31">
        <v>8</v>
      </c>
      <c r="AE190" s="4"/>
      <c r="AF190" s="4"/>
      <c r="AG190" s="4"/>
      <c r="AH190" s="4"/>
      <c r="AI190" s="4"/>
    </row>
    <row r="191" spans="1:35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27"/>
      <c r="G191" s="27"/>
      <c r="H191" s="27"/>
      <c r="I191" s="4">
        <v>1013.3553090813529</v>
      </c>
      <c r="J191" s="4">
        <v>1054.2221823832215</v>
      </c>
      <c r="K191" s="4">
        <v>1202.897018903798</v>
      </c>
      <c r="L191" s="26"/>
      <c r="M191" s="26"/>
      <c r="N191" s="26"/>
      <c r="O191" s="4">
        <v>3494.1631841780172</v>
      </c>
      <c r="P191" s="4">
        <v>3616.7391315237028</v>
      </c>
      <c r="Q191" s="4">
        <v>3696.6581883499234</v>
      </c>
      <c r="R191" s="25"/>
      <c r="S191" s="25"/>
      <c r="T191" s="25"/>
      <c r="U191" s="4">
        <v>996.91126736468141</v>
      </c>
      <c r="V191" s="4">
        <v>1085.674037523956</v>
      </c>
      <c r="W191" s="4">
        <v>1219.6500000000001</v>
      </c>
      <c r="X191" s="28"/>
      <c r="Y191" s="28"/>
      <c r="Z191" s="28"/>
      <c r="AA191" s="4">
        <v>0</v>
      </c>
      <c r="AB191" s="31">
        <v>0</v>
      </c>
      <c r="AC191" s="4">
        <v>23</v>
      </c>
      <c r="AD191" s="31">
        <v>9</v>
      </c>
      <c r="AE191" s="4"/>
      <c r="AF191" s="4"/>
      <c r="AG191" s="4"/>
      <c r="AH191" s="4"/>
      <c r="AI191" s="4"/>
    </row>
    <row r="192" spans="1:35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27"/>
      <c r="G192" s="27"/>
      <c r="H192" s="27"/>
      <c r="I192" s="4">
        <v>1014.7320136839697</v>
      </c>
      <c r="J192" s="4">
        <v>1053.8823295225066</v>
      </c>
      <c r="K192" s="4">
        <v>1204.1781295360192</v>
      </c>
      <c r="L192" s="26"/>
      <c r="M192" s="26"/>
      <c r="N192" s="26"/>
      <c r="O192" s="4">
        <v>3494.2120638200972</v>
      </c>
      <c r="P192" s="4">
        <v>3613.5926612851454</v>
      </c>
      <c r="Q192" s="4">
        <v>3693.8815350211726</v>
      </c>
      <c r="R192" s="25"/>
      <c r="S192" s="25"/>
      <c r="T192" s="25"/>
      <c r="U192" s="4">
        <v>1000.0219250504049</v>
      </c>
      <c r="V192" s="4">
        <v>1086.2176695902938</v>
      </c>
      <c r="W192" s="4">
        <v>1219.6500000000001</v>
      </c>
      <c r="X192" s="28"/>
      <c r="Y192" s="28"/>
      <c r="Z192" s="28"/>
      <c r="AA192" s="4">
        <v>0</v>
      </c>
      <c r="AB192" s="31">
        <v>0</v>
      </c>
      <c r="AC192" s="4">
        <v>22</v>
      </c>
      <c r="AD192" s="31">
        <v>9</v>
      </c>
      <c r="AE192" s="4"/>
      <c r="AF192" s="4"/>
      <c r="AG192" s="4"/>
      <c r="AH192" s="4"/>
      <c r="AI192" s="4"/>
    </row>
    <row r="193" spans="1:35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27"/>
      <c r="G193" s="27"/>
      <c r="H193" s="27"/>
      <c r="I193" s="4">
        <v>1018.4752126384689</v>
      </c>
      <c r="J193" s="4">
        <v>1055.8865992774254</v>
      </c>
      <c r="K193" s="4">
        <v>1205.3470371769988</v>
      </c>
      <c r="L193" s="26"/>
      <c r="M193" s="26"/>
      <c r="N193" s="26"/>
      <c r="O193" s="4">
        <v>3487.9500078227911</v>
      </c>
      <c r="P193" s="4">
        <v>3612.2149401456809</v>
      </c>
      <c r="Q193" s="4">
        <v>3691.8175822815761</v>
      </c>
      <c r="R193" s="25"/>
      <c r="S193" s="25"/>
      <c r="T193" s="25"/>
      <c r="U193" s="4">
        <v>1004.2362203356195</v>
      </c>
      <c r="V193" s="4">
        <v>1087.9269803129259</v>
      </c>
      <c r="W193" s="4">
        <v>1219.6500000000001</v>
      </c>
      <c r="X193" s="28"/>
      <c r="Y193" s="28"/>
      <c r="Z193" s="28"/>
      <c r="AA193" s="4">
        <v>1</v>
      </c>
      <c r="AB193" s="31">
        <v>0</v>
      </c>
      <c r="AC193" s="4">
        <v>22</v>
      </c>
      <c r="AD193" s="31">
        <v>9</v>
      </c>
      <c r="AE193" s="4"/>
      <c r="AF193" s="4"/>
      <c r="AG193" s="4"/>
      <c r="AH193" s="4"/>
      <c r="AI193" s="4"/>
    </row>
    <row r="194" spans="1:35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27"/>
      <c r="G194" s="27"/>
      <c r="H194" s="27"/>
      <c r="I194" s="4">
        <v>1020.7087537548557</v>
      </c>
      <c r="J194" s="4">
        <v>1055.9092154985772</v>
      </c>
      <c r="K194" s="4">
        <v>1205.3815863818008</v>
      </c>
      <c r="L194" s="26"/>
      <c r="M194" s="26"/>
      <c r="N194" s="26"/>
      <c r="O194" s="4">
        <v>3483.3479463852914</v>
      </c>
      <c r="P194" s="4">
        <v>3610.3710173069503</v>
      </c>
      <c r="Q194" s="4">
        <v>3689.9763987546376</v>
      </c>
      <c r="R194" s="25"/>
      <c r="S194" s="25"/>
      <c r="T194" s="25"/>
      <c r="U194" s="4">
        <v>1006.4652361373272</v>
      </c>
      <c r="V194" s="4">
        <v>1088.2141641325361</v>
      </c>
      <c r="W194" s="4">
        <v>1219.6500000000001</v>
      </c>
      <c r="X194" s="28"/>
      <c r="Y194" s="28"/>
      <c r="Z194" s="28"/>
      <c r="AA194" s="4">
        <v>1</v>
      </c>
      <c r="AB194" s="31">
        <v>0</v>
      </c>
      <c r="AC194" s="4">
        <v>19</v>
      </c>
      <c r="AD194" s="31">
        <v>10</v>
      </c>
      <c r="AE194" s="4"/>
      <c r="AF194" s="4"/>
      <c r="AG194" s="4"/>
      <c r="AH194" s="4"/>
      <c r="AI194" s="4"/>
    </row>
    <row r="195" spans="1:35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27"/>
      <c r="G195" s="27"/>
      <c r="H195" s="27"/>
      <c r="I195" s="4">
        <v>1023.7587595849591</v>
      </c>
      <c r="J195" s="4">
        <v>1057.4930051819797</v>
      </c>
      <c r="K195" s="4">
        <v>1205.7605266406626</v>
      </c>
      <c r="L195" s="26"/>
      <c r="M195" s="26"/>
      <c r="N195" s="26"/>
      <c r="O195" s="4">
        <v>3476.6856418699563</v>
      </c>
      <c r="P195" s="4">
        <v>3607.182694842621</v>
      </c>
      <c r="Q195" s="4">
        <v>3687.3189703992894</v>
      </c>
      <c r="R195" s="25"/>
      <c r="S195" s="25"/>
      <c r="T195" s="25"/>
      <c r="U195" s="4">
        <v>1010.6287068272048</v>
      </c>
      <c r="V195" s="4">
        <v>1089.6819248858747</v>
      </c>
      <c r="W195" s="4">
        <v>1219.6500000000001</v>
      </c>
      <c r="X195" s="28"/>
      <c r="Y195" s="28"/>
      <c r="Z195" s="28"/>
      <c r="AA195" s="4">
        <v>2</v>
      </c>
      <c r="AB195" s="31">
        <v>0</v>
      </c>
      <c r="AC195" s="4">
        <v>14</v>
      </c>
      <c r="AD195" s="31">
        <v>6</v>
      </c>
      <c r="AE195" s="4"/>
      <c r="AF195" s="4"/>
      <c r="AG195" s="4"/>
      <c r="AH195" s="4"/>
      <c r="AI195" s="4"/>
    </row>
    <row r="196" spans="1:35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27"/>
      <c r="G196" s="27"/>
      <c r="H196" s="27"/>
      <c r="I196" s="4">
        <v>1027.0687686518268</v>
      </c>
      <c r="J196" s="4">
        <v>1058.9761562383612</v>
      </c>
      <c r="K196" s="4">
        <v>1206.3879295098973</v>
      </c>
      <c r="L196" s="26"/>
      <c r="M196" s="26"/>
      <c r="N196" s="26"/>
      <c r="O196" s="4">
        <v>3473.083653480388</v>
      </c>
      <c r="P196" s="4">
        <v>3603.1303932659175</v>
      </c>
      <c r="Q196" s="4">
        <v>3684.1548394447132</v>
      </c>
      <c r="R196" s="25"/>
      <c r="S196" s="25"/>
      <c r="T196" s="25"/>
      <c r="U196" s="4">
        <v>1012.0155413600635</v>
      </c>
      <c r="V196" s="4">
        <v>1091.6966340096139</v>
      </c>
      <c r="W196" s="4">
        <v>1219.6500000000001</v>
      </c>
      <c r="X196" s="28"/>
      <c r="Y196" s="28"/>
      <c r="Z196" s="28"/>
      <c r="AA196" s="4">
        <v>2</v>
      </c>
      <c r="AB196" s="31">
        <v>0</v>
      </c>
      <c r="AC196" s="4">
        <v>7</v>
      </c>
      <c r="AD196" s="31">
        <v>3</v>
      </c>
      <c r="AE196" s="4"/>
      <c r="AF196" s="4"/>
      <c r="AG196" s="4"/>
      <c r="AH196" s="4"/>
      <c r="AI196" s="4"/>
    </row>
    <row r="197" spans="1:35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27"/>
      <c r="G197" s="27"/>
      <c r="H197" s="27"/>
      <c r="I197" s="4">
        <v>1028.4935083124312</v>
      </c>
      <c r="J197" s="4">
        <v>1062.4842339010017</v>
      </c>
      <c r="K197" s="4">
        <v>1206.5775683923612</v>
      </c>
      <c r="L197" s="26"/>
      <c r="M197" s="26"/>
      <c r="N197" s="26"/>
      <c r="O197" s="4">
        <v>3471.4344570434746</v>
      </c>
      <c r="P197" s="4">
        <v>3600.0304272113058</v>
      </c>
      <c r="Q197" s="4">
        <v>3682.2816226782675</v>
      </c>
      <c r="R197" s="25"/>
      <c r="S197" s="25"/>
      <c r="T197" s="25"/>
      <c r="U197" s="4">
        <v>1011.5349702720468</v>
      </c>
      <c r="V197" s="4">
        <v>1092.3537642991428</v>
      </c>
      <c r="W197" s="4">
        <v>1219.6500000000001</v>
      </c>
      <c r="X197" s="28"/>
      <c r="Y197" s="28"/>
      <c r="Z197" s="28"/>
      <c r="AA197" s="4">
        <v>3</v>
      </c>
      <c r="AB197" s="31">
        <v>0</v>
      </c>
      <c r="AC197" s="4">
        <v>6</v>
      </c>
      <c r="AD197" s="31">
        <v>2</v>
      </c>
      <c r="AE197" s="4"/>
      <c r="AF197" s="4"/>
      <c r="AG197" s="4"/>
      <c r="AH197" s="4"/>
      <c r="AI197" s="4"/>
    </row>
    <row r="198" spans="1:35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27"/>
      <c r="G198" s="27"/>
      <c r="H198" s="27"/>
      <c r="I198" s="4">
        <v>1026.8874958602721</v>
      </c>
      <c r="J198" s="4">
        <v>1062.7061801500979</v>
      </c>
      <c r="K198" s="4">
        <v>1203.9417849505116</v>
      </c>
      <c r="L198" s="26"/>
      <c r="M198" s="26"/>
      <c r="N198" s="26"/>
      <c r="O198" s="4">
        <v>3467.8839457166437</v>
      </c>
      <c r="P198" s="4">
        <v>3597.7253094555508</v>
      </c>
      <c r="Q198" s="4">
        <v>3680.4709072098949</v>
      </c>
      <c r="R198" s="25"/>
      <c r="S198" s="25"/>
      <c r="T198" s="25"/>
      <c r="U198" s="4">
        <v>1007.387796927118</v>
      </c>
      <c r="V198" s="4">
        <v>1091.4977021152752</v>
      </c>
      <c r="W198" s="4">
        <v>1219.6500000000001</v>
      </c>
      <c r="X198" s="28"/>
      <c r="Y198" s="28"/>
      <c r="Z198" s="28"/>
      <c r="AA198" s="4">
        <v>3</v>
      </c>
      <c r="AB198" s="31">
        <v>2</v>
      </c>
      <c r="AC198" s="4">
        <v>11</v>
      </c>
      <c r="AD198" s="31">
        <v>2</v>
      </c>
      <c r="AE198" s="4"/>
      <c r="AF198" s="4"/>
      <c r="AG198" s="4"/>
      <c r="AH198" s="4"/>
      <c r="AI198" s="4"/>
    </row>
    <row r="199" spans="1:35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27"/>
      <c r="G199" s="27"/>
      <c r="H199" s="27"/>
      <c r="I199" s="4">
        <v>1022.3801245562454</v>
      </c>
      <c r="J199" s="4">
        <v>1061.3491711329548</v>
      </c>
      <c r="K199" s="4">
        <v>1201.0218904540366</v>
      </c>
      <c r="L199" s="26"/>
      <c r="M199" s="26"/>
      <c r="N199" s="26"/>
      <c r="O199" s="4">
        <v>3464.0818862167494</v>
      </c>
      <c r="P199" s="4">
        <v>3598.9912892373654</v>
      </c>
      <c r="Q199" s="4">
        <v>3685.2957589377515</v>
      </c>
      <c r="R199" s="25"/>
      <c r="S199" s="25"/>
      <c r="T199" s="25"/>
      <c r="U199" s="4">
        <v>1001.2221666625267</v>
      </c>
      <c r="V199" s="4">
        <v>1088.8509159910336</v>
      </c>
      <c r="W199" s="4">
        <v>1219.6500000000001</v>
      </c>
      <c r="X199" s="28"/>
      <c r="Y199" s="28"/>
      <c r="Z199" s="28"/>
      <c r="AA199" s="4">
        <v>3</v>
      </c>
      <c r="AB199" s="31">
        <v>2</v>
      </c>
      <c r="AC199" s="4">
        <v>17</v>
      </c>
      <c r="AD199" s="31">
        <v>2</v>
      </c>
      <c r="AE199" s="4"/>
      <c r="AF199" s="4"/>
      <c r="AG199" s="4"/>
      <c r="AH199" s="4"/>
      <c r="AI199" s="4"/>
    </row>
    <row r="200" spans="1:35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27"/>
      <c r="G200" s="27"/>
      <c r="H200" s="27"/>
      <c r="I200" s="4">
        <v>1019.0263609712828</v>
      </c>
      <c r="J200" s="4">
        <v>1058.431340327609</v>
      </c>
      <c r="K200" s="4">
        <v>1198.4443381459907</v>
      </c>
      <c r="L200" s="26"/>
      <c r="M200" s="26"/>
      <c r="N200" s="26"/>
      <c r="O200" s="4">
        <v>3476.374497533242</v>
      </c>
      <c r="P200" s="4">
        <v>3610.5560045799439</v>
      </c>
      <c r="Q200" s="4">
        <v>3699.7881078924529</v>
      </c>
      <c r="R200" s="25"/>
      <c r="S200" s="25"/>
      <c r="T200" s="25"/>
      <c r="U200" s="4">
        <v>996.26572441586609</v>
      </c>
      <c r="V200" s="4">
        <v>1086.9102896902709</v>
      </c>
      <c r="W200" s="4">
        <v>1219.6500000000001</v>
      </c>
      <c r="X200" s="28"/>
      <c r="Y200" s="28"/>
      <c r="Z200" s="28"/>
      <c r="AA200" s="4">
        <v>1</v>
      </c>
      <c r="AB200" s="31">
        <v>0</v>
      </c>
      <c r="AC200" s="4">
        <v>18</v>
      </c>
      <c r="AD200" s="31">
        <v>3</v>
      </c>
      <c r="AE200" s="4"/>
      <c r="AF200" s="4"/>
      <c r="AG200" s="4"/>
      <c r="AH200" s="4"/>
      <c r="AI200" s="4"/>
    </row>
    <row r="201" spans="1:35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27"/>
      <c r="G201" s="27"/>
      <c r="H201" s="27"/>
      <c r="I201" s="4">
        <v>1014.5651063049613</v>
      </c>
      <c r="J201" s="4">
        <v>1057.3285409309481</v>
      </c>
      <c r="K201" s="4">
        <v>1200.9195294388667</v>
      </c>
      <c r="L201" s="26"/>
      <c r="M201" s="26"/>
      <c r="N201" s="26"/>
      <c r="O201" s="4">
        <v>3507.8588830420986</v>
      </c>
      <c r="P201" s="4">
        <v>3621.2912128654752</v>
      </c>
      <c r="Q201" s="4">
        <v>3700</v>
      </c>
      <c r="R201" s="25"/>
      <c r="S201" s="25"/>
      <c r="T201" s="25"/>
      <c r="U201" s="4">
        <v>989.77973273905218</v>
      </c>
      <c r="V201" s="4">
        <v>1085.283732047626</v>
      </c>
      <c r="W201" s="4">
        <v>1219.6500000000001</v>
      </c>
      <c r="X201" s="28"/>
      <c r="Y201" s="28"/>
      <c r="Z201" s="28"/>
      <c r="AA201" s="4">
        <v>0</v>
      </c>
      <c r="AB201" s="31">
        <v>0</v>
      </c>
      <c r="AC201" s="4">
        <v>25</v>
      </c>
      <c r="AD201" s="31">
        <v>6</v>
      </c>
      <c r="AE201" s="4"/>
      <c r="AF201" s="4"/>
      <c r="AG201" s="4"/>
      <c r="AH201" s="4"/>
      <c r="AI201" s="4"/>
    </row>
    <row r="202" spans="1:35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27"/>
      <c r="G202" s="27"/>
      <c r="H202" s="27"/>
      <c r="I202" s="4">
        <v>1012.7016618627767</v>
      </c>
      <c r="J202" s="4">
        <v>1057.446418305278</v>
      </c>
      <c r="K202" s="4">
        <v>1201.5471494691567</v>
      </c>
      <c r="L202" s="26"/>
      <c r="M202" s="26"/>
      <c r="N202" s="26"/>
      <c r="O202" s="4">
        <v>3507.1301075723513</v>
      </c>
      <c r="P202" s="4">
        <v>3622.0565027993321</v>
      </c>
      <c r="Q202" s="4">
        <v>3700</v>
      </c>
      <c r="R202" s="25"/>
      <c r="S202" s="25"/>
      <c r="T202" s="25"/>
      <c r="U202" s="4">
        <v>984.83111876848579</v>
      </c>
      <c r="V202" s="4">
        <v>1084.814944680317</v>
      </c>
      <c r="W202" s="4">
        <v>1219.6500000000001</v>
      </c>
      <c r="X202" s="28"/>
      <c r="Y202" s="28"/>
      <c r="Z202" s="28"/>
      <c r="AA202" s="4">
        <v>0</v>
      </c>
      <c r="AB202" s="31">
        <v>0</v>
      </c>
      <c r="AC202" s="4">
        <v>27</v>
      </c>
      <c r="AD202" s="31">
        <v>7</v>
      </c>
      <c r="AE202" s="4"/>
      <c r="AF202" s="4"/>
      <c r="AG202" s="4"/>
      <c r="AH202" s="4"/>
      <c r="AI202" s="4"/>
    </row>
    <row r="203" spans="1:35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27"/>
      <c r="G203" s="27"/>
      <c r="H203" s="27"/>
      <c r="I203" s="4">
        <v>1015.8233085316418</v>
      </c>
      <c r="J203" s="4">
        <v>1057.2804478918711</v>
      </c>
      <c r="K203" s="4">
        <v>1202.7336883134799</v>
      </c>
      <c r="L203" s="26"/>
      <c r="M203" s="26"/>
      <c r="N203" s="26"/>
      <c r="O203" s="4">
        <v>3500.7480902384591</v>
      </c>
      <c r="P203" s="4">
        <v>3616.8552759514882</v>
      </c>
      <c r="Q203" s="4">
        <v>3695.5105422388083</v>
      </c>
      <c r="R203" s="25"/>
      <c r="S203" s="25"/>
      <c r="T203" s="25"/>
      <c r="U203" s="4">
        <v>992.02313438811541</v>
      </c>
      <c r="V203" s="4">
        <v>1086.4298905162377</v>
      </c>
      <c r="W203" s="4">
        <v>1219.6500000000001</v>
      </c>
      <c r="X203" s="28"/>
      <c r="Y203" s="28"/>
      <c r="Z203" s="28"/>
      <c r="AA203" s="4">
        <v>0</v>
      </c>
      <c r="AB203" s="31">
        <v>0</v>
      </c>
      <c r="AC203" s="4">
        <v>24</v>
      </c>
      <c r="AD203" s="31">
        <v>7</v>
      </c>
      <c r="AE203" s="4"/>
      <c r="AF203" s="4"/>
      <c r="AG203" s="4"/>
      <c r="AH203" s="4"/>
      <c r="AI203" s="4"/>
    </row>
    <row r="204" spans="1:35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27"/>
      <c r="G204" s="27"/>
      <c r="H204" s="27"/>
      <c r="I204" s="4">
        <v>1015.5069169436791</v>
      </c>
      <c r="J204" s="4">
        <v>1056.1247773803095</v>
      </c>
      <c r="K204" s="4">
        <v>1204.835027594062</v>
      </c>
      <c r="L204" s="26"/>
      <c r="M204" s="26"/>
      <c r="N204" s="26"/>
      <c r="O204" s="4">
        <v>3495.2976115016559</v>
      </c>
      <c r="P204" s="4">
        <v>3613.5398780868145</v>
      </c>
      <c r="Q204" s="4">
        <v>3691.9533093623031</v>
      </c>
      <c r="R204" s="25"/>
      <c r="S204" s="25"/>
      <c r="T204" s="25"/>
      <c r="U204" s="4">
        <v>997.04961710258249</v>
      </c>
      <c r="V204" s="4">
        <v>1087.2324233606842</v>
      </c>
      <c r="W204" s="4">
        <v>1219.6500000000001</v>
      </c>
      <c r="X204" s="28"/>
      <c r="Y204" s="28"/>
      <c r="Z204" s="28"/>
      <c r="AA204" s="4">
        <v>0</v>
      </c>
      <c r="AB204" s="31">
        <v>0</v>
      </c>
      <c r="AC204" s="4">
        <v>24</v>
      </c>
      <c r="AD204" s="31">
        <v>7</v>
      </c>
      <c r="AE204" s="4"/>
      <c r="AF204" s="4"/>
      <c r="AG204" s="4"/>
      <c r="AH204" s="4"/>
      <c r="AI204" s="4"/>
    </row>
    <row r="205" spans="1:35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27"/>
      <c r="G205" s="27"/>
      <c r="H205" s="27"/>
      <c r="I205" s="4">
        <v>1019.3608225920307</v>
      </c>
      <c r="J205" s="4">
        <v>1057.8462247057419</v>
      </c>
      <c r="K205" s="4">
        <v>1205.53739233329</v>
      </c>
      <c r="L205" s="26"/>
      <c r="M205" s="26"/>
      <c r="N205" s="26"/>
      <c r="O205" s="4">
        <v>3489.5596725274677</v>
      </c>
      <c r="P205" s="4">
        <v>3612.1026529715318</v>
      </c>
      <c r="Q205" s="4">
        <v>3690.8525784838112</v>
      </c>
      <c r="R205" s="25"/>
      <c r="S205" s="25"/>
      <c r="T205" s="25"/>
      <c r="U205" s="4">
        <v>1002.3817276263824</v>
      </c>
      <c r="V205" s="4">
        <v>1089.0708967818086</v>
      </c>
      <c r="W205" s="4">
        <v>1219.6500000000001</v>
      </c>
      <c r="X205" s="28"/>
      <c r="Y205" s="28"/>
      <c r="Z205" s="28"/>
      <c r="AA205" s="4">
        <v>1</v>
      </c>
      <c r="AB205" s="31">
        <v>0</v>
      </c>
      <c r="AC205" s="4">
        <v>17</v>
      </c>
      <c r="AD205" s="31">
        <v>9</v>
      </c>
      <c r="AE205" s="4"/>
      <c r="AF205" s="4"/>
      <c r="AG205" s="4"/>
      <c r="AH205" s="4"/>
      <c r="AI205" s="4"/>
    </row>
    <row r="206" spans="1:35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27"/>
      <c r="G206" s="27"/>
      <c r="H206" s="27"/>
      <c r="I206" s="4">
        <v>1021.0449028399914</v>
      </c>
      <c r="J206" s="4">
        <v>1058.9794372605479</v>
      </c>
      <c r="K206" s="4">
        <v>1204.747773819782</v>
      </c>
      <c r="L206" s="26"/>
      <c r="M206" s="26"/>
      <c r="N206" s="26"/>
      <c r="O206" s="4">
        <v>3485.5719141346908</v>
      </c>
      <c r="P206" s="4">
        <v>3610.1811817308935</v>
      </c>
      <c r="Q206" s="4">
        <v>3689.7083236337344</v>
      </c>
      <c r="R206" s="25"/>
      <c r="S206" s="25"/>
      <c r="T206" s="25"/>
      <c r="U206" s="4">
        <v>1004.6622529022035</v>
      </c>
      <c r="V206" s="4">
        <v>1089.4764390710661</v>
      </c>
      <c r="W206" s="4">
        <v>1219.6500000000001</v>
      </c>
      <c r="X206" s="28"/>
      <c r="Y206" s="28"/>
      <c r="Z206" s="28"/>
      <c r="AA206" s="4">
        <v>1</v>
      </c>
      <c r="AB206" s="31">
        <v>0</v>
      </c>
      <c r="AC206" s="4">
        <v>16</v>
      </c>
      <c r="AD206" s="31">
        <v>9</v>
      </c>
      <c r="AE206" s="4"/>
      <c r="AF206" s="4"/>
      <c r="AG206" s="4"/>
      <c r="AH206" s="4"/>
      <c r="AI206" s="4"/>
    </row>
    <row r="207" spans="1:35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27"/>
      <c r="G207" s="27"/>
      <c r="H207" s="27"/>
      <c r="I207" s="4">
        <v>1023.8964884916243</v>
      </c>
      <c r="J207" s="4">
        <v>1060.0485334636294</v>
      </c>
      <c r="K207" s="4">
        <v>1204.7047309098341</v>
      </c>
      <c r="L207" s="26"/>
      <c r="M207" s="26"/>
      <c r="N207" s="26"/>
      <c r="O207" s="4">
        <v>3480.2227954483474</v>
      </c>
      <c r="P207" s="4">
        <v>3606.8942462451269</v>
      </c>
      <c r="Q207" s="4">
        <v>3687.5006982592981</v>
      </c>
      <c r="R207" s="25"/>
      <c r="S207" s="25"/>
      <c r="T207" s="25"/>
      <c r="U207" s="4">
        <v>1008.5281470544556</v>
      </c>
      <c r="V207" s="4">
        <v>1091.0441255773269</v>
      </c>
      <c r="W207" s="4">
        <v>1219.6500000000001</v>
      </c>
      <c r="X207" s="28"/>
      <c r="Y207" s="28"/>
      <c r="Z207" s="28"/>
      <c r="AA207" s="4">
        <v>3</v>
      </c>
      <c r="AB207" s="31">
        <v>0</v>
      </c>
      <c r="AC207" s="4">
        <v>12</v>
      </c>
      <c r="AD207" s="31">
        <v>6</v>
      </c>
      <c r="AE207" s="4"/>
      <c r="AF207" s="4"/>
      <c r="AG207" s="4"/>
      <c r="AH207" s="4"/>
      <c r="AI207" s="4"/>
    </row>
    <row r="208" spans="1:35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27"/>
      <c r="G208" s="27"/>
      <c r="H208" s="27"/>
      <c r="I208" s="4">
        <v>1026.6746329993703</v>
      </c>
      <c r="J208" s="4">
        <v>1063.6636748624021</v>
      </c>
      <c r="K208" s="4">
        <v>1205.5813855487634</v>
      </c>
      <c r="L208" s="26"/>
      <c r="M208" s="26"/>
      <c r="N208" s="26"/>
      <c r="O208" s="4">
        <v>3474.5039259537425</v>
      </c>
      <c r="P208" s="4">
        <v>3602.9692970176197</v>
      </c>
      <c r="Q208" s="4">
        <v>3684.8981179514644</v>
      </c>
      <c r="R208" s="25"/>
      <c r="S208" s="25"/>
      <c r="T208" s="25"/>
      <c r="U208" s="4">
        <v>1009.7984494441127</v>
      </c>
      <c r="V208" s="4">
        <v>1092.847143402571</v>
      </c>
      <c r="W208" s="4">
        <v>1219.6500000000001</v>
      </c>
      <c r="X208" s="28"/>
      <c r="Y208" s="28"/>
      <c r="Z208" s="28"/>
      <c r="AA208" s="4">
        <v>3</v>
      </c>
      <c r="AB208" s="31">
        <v>0</v>
      </c>
      <c r="AC208" s="4">
        <v>11</v>
      </c>
      <c r="AD208" s="31">
        <v>4</v>
      </c>
      <c r="AE208" s="4"/>
      <c r="AF208" s="4"/>
      <c r="AG208" s="4"/>
      <c r="AH208" s="4"/>
      <c r="AI208" s="4"/>
    </row>
    <row r="209" spans="1:35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27"/>
      <c r="G209" s="27"/>
      <c r="H209" s="27"/>
      <c r="I209" s="4">
        <v>1026.5869452781062</v>
      </c>
      <c r="J209" s="4">
        <v>1064.4798430817377</v>
      </c>
      <c r="K209" s="4">
        <v>1204.8324447041803</v>
      </c>
      <c r="L209" s="26"/>
      <c r="M209" s="26"/>
      <c r="N209" s="26"/>
      <c r="O209" s="4">
        <v>3469.8460564999436</v>
      </c>
      <c r="P209" s="4">
        <v>3599.8618859891853</v>
      </c>
      <c r="Q209" s="4">
        <v>3684.0120421154343</v>
      </c>
      <c r="R209" s="25"/>
      <c r="S209" s="25"/>
      <c r="T209" s="25"/>
      <c r="U209" s="4">
        <v>1008.7773927910134</v>
      </c>
      <c r="V209" s="4">
        <v>1093.3890453560591</v>
      </c>
      <c r="W209" s="4">
        <v>1219.6500000000001</v>
      </c>
      <c r="X209" s="28"/>
      <c r="Y209" s="28"/>
      <c r="Z209" s="28"/>
      <c r="AA209" s="4">
        <v>3</v>
      </c>
      <c r="AB209" s="31">
        <v>0</v>
      </c>
      <c r="AC209" s="4">
        <v>9</v>
      </c>
      <c r="AD209" s="31">
        <v>3</v>
      </c>
      <c r="AE209" s="4"/>
      <c r="AF209" s="4"/>
      <c r="AG209" s="4"/>
      <c r="AH209" s="4"/>
      <c r="AI209" s="4"/>
    </row>
    <row r="210" spans="1:35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27"/>
      <c r="G210" s="27"/>
      <c r="H210" s="27"/>
      <c r="I210" s="4">
        <v>1025.2305614078141</v>
      </c>
      <c r="J210" s="4">
        <v>1063.8984549796785</v>
      </c>
      <c r="K210" s="4">
        <v>1203.0349979058713</v>
      </c>
      <c r="L210" s="26"/>
      <c r="M210" s="26"/>
      <c r="N210" s="26"/>
      <c r="O210" s="4">
        <v>3464.3284467401713</v>
      </c>
      <c r="P210" s="4">
        <v>3597.667364706067</v>
      </c>
      <c r="Q210" s="4">
        <v>3682.4569131139051</v>
      </c>
      <c r="R210" s="25"/>
      <c r="S210" s="25"/>
      <c r="T210" s="25"/>
      <c r="U210" s="4">
        <v>1005.0867136186473</v>
      </c>
      <c r="V210" s="4">
        <v>1092.370316101918</v>
      </c>
      <c r="W210" s="4">
        <v>1218.9755129349194</v>
      </c>
      <c r="X210" s="28"/>
      <c r="Y210" s="28"/>
      <c r="Z210" s="28"/>
      <c r="AA210" s="4">
        <v>3</v>
      </c>
      <c r="AB210" s="31">
        <v>1</v>
      </c>
      <c r="AC210" s="4">
        <v>12</v>
      </c>
      <c r="AD210" s="31">
        <v>2</v>
      </c>
      <c r="AE210" s="4"/>
      <c r="AF210" s="4"/>
      <c r="AG210" s="4"/>
      <c r="AH210" s="4"/>
      <c r="AI210" s="4"/>
    </row>
    <row r="211" spans="1:35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27"/>
      <c r="G211" s="27"/>
      <c r="H211" s="27"/>
      <c r="I211" s="4">
        <v>1019.7300443290793</v>
      </c>
      <c r="J211" s="4">
        <v>1061.4947642953853</v>
      </c>
      <c r="K211" s="4">
        <v>1200.7216593676737</v>
      </c>
      <c r="L211" s="26"/>
      <c r="M211" s="26"/>
      <c r="N211" s="26"/>
      <c r="O211" s="4">
        <v>3468.575194341845</v>
      </c>
      <c r="P211" s="4">
        <v>3598.7953575864281</v>
      </c>
      <c r="Q211" s="4">
        <v>3685.2906722797188</v>
      </c>
      <c r="R211" s="25"/>
      <c r="S211" s="25"/>
      <c r="T211" s="25"/>
      <c r="U211" s="4">
        <v>999.30880167375153</v>
      </c>
      <c r="V211" s="4">
        <v>1089.579827020249</v>
      </c>
      <c r="W211" s="4">
        <v>1219.5570753206041</v>
      </c>
      <c r="X211" s="28"/>
      <c r="Y211" s="28"/>
      <c r="Z211" s="28"/>
      <c r="AA211" s="4">
        <v>2</v>
      </c>
      <c r="AB211" s="31">
        <v>2</v>
      </c>
      <c r="AC211" s="4">
        <v>16</v>
      </c>
      <c r="AD211" s="31">
        <v>3</v>
      </c>
      <c r="AE211" s="4"/>
      <c r="AF211" s="4"/>
      <c r="AG211" s="4"/>
      <c r="AH211" s="4"/>
      <c r="AI211" s="4"/>
    </row>
    <row r="212" spans="1:35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27"/>
      <c r="G212" s="27"/>
      <c r="H212" s="27"/>
      <c r="I212" s="4">
        <v>1015.4262997790651</v>
      </c>
      <c r="J212" s="4">
        <v>1059.7728289941244</v>
      </c>
      <c r="K212" s="4">
        <v>1198.0910415039289</v>
      </c>
      <c r="L212" s="26"/>
      <c r="M212" s="26"/>
      <c r="N212" s="26"/>
      <c r="O212" s="4">
        <v>3494.5128093913636</v>
      </c>
      <c r="P212" s="4">
        <v>3610.1981649171921</v>
      </c>
      <c r="Q212" s="4">
        <v>3699.7527008353554</v>
      </c>
      <c r="R212" s="25"/>
      <c r="S212" s="25"/>
      <c r="T212" s="25"/>
      <c r="U212" s="4">
        <v>994.37420819503575</v>
      </c>
      <c r="V212" s="4">
        <v>1087.481771699546</v>
      </c>
      <c r="W212" s="4">
        <v>1219.6500000000001</v>
      </c>
      <c r="X212" s="28"/>
      <c r="Y212" s="28"/>
      <c r="Z212" s="28"/>
      <c r="AA212" s="4">
        <v>0</v>
      </c>
      <c r="AB212" s="31">
        <v>0</v>
      </c>
      <c r="AC212" s="4">
        <v>23</v>
      </c>
      <c r="AD212" s="31">
        <v>3</v>
      </c>
      <c r="AE212" s="4"/>
      <c r="AF212" s="4"/>
      <c r="AG212" s="4"/>
      <c r="AH212" s="4"/>
      <c r="AI212" s="4"/>
    </row>
    <row r="213" spans="1:35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27"/>
      <c r="G213" s="27"/>
      <c r="H213" s="27"/>
      <c r="I213" s="4">
        <v>1011.0535985188975</v>
      </c>
      <c r="J213" s="4">
        <v>1059.4400899044876</v>
      </c>
      <c r="K213" s="4">
        <v>1201.3459361226883</v>
      </c>
      <c r="L213" s="26"/>
      <c r="M213" s="26"/>
      <c r="N213" s="26"/>
      <c r="O213" s="4">
        <v>3513.9340169642687</v>
      </c>
      <c r="P213" s="4">
        <v>3620.9144526395671</v>
      </c>
      <c r="Q213" s="4">
        <v>3700</v>
      </c>
      <c r="R213" s="25"/>
      <c r="S213" s="25"/>
      <c r="T213" s="25"/>
      <c r="U213" s="4">
        <v>988.01294989290204</v>
      </c>
      <c r="V213" s="4">
        <v>1085.4737382247349</v>
      </c>
      <c r="W213" s="4">
        <v>1219.6500000000001</v>
      </c>
      <c r="X213" s="28"/>
      <c r="Y213" s="28"/>
      <c r="Z213" s="28"/>
      <c r="AA213" s="4">
        <v>0</v>
      </c>
      <c r="AB213" s="31">
        <v>0</v>
      </c>
      <c r="AC213" s="4">
        <v>26</v>
      </c>
      <c r="AD213" s="31">
        <v>6</v>
      </c>
      <c r="AE213" s="4"/>
      <c r="AF213" s="4"/>
      <c r="AG213" s="4"/>
      <c r="AH213" s="4"/>
      <c r="AI213" s="4"/>
    </row>
    <row r="214" spans="1:35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27"/>
      <c r="G214" s="27"/>
      <c r="H214" s="27"/>
      <c r="I214" s="4">
        <v>1009.4010334150324</v>
      </c>
      <c r="J214" s="4">
        <v>1058.594655923205</v>
      </c>
      <c r="K214" s="4">
        <v>1201.5599979110186</v>
      </c>
      <c r="L214" s="26"/>
      <c r="M214" s="26"/>
      <c r="N214" s="26"/>
      <c r="O214" s="4">
        <v>3513.6772811379419</v>
      </c>
      <c r="P214" s="4">
        <v>3621.7916782563975</v>
      </c>
      <c r="Q214" s="4">
        <v>3700</v>
      </c>
      <c r="R214" s="25"/>
      <c r="S214" s="25"/>
      <c r="T214" s="25"/>
      <c r="U214" s="4">
        <v>982.923045635064</v>
      </c>
      <c r="V214" s="4">
        <v>1084.7705221005874</v>
      </c>
      <c r="W214" s="4">
        <v>1219.6500000000001</v>
      </c>
      <c r="X214" s="28"/>
      <c r="Y214" s="28"/>
      <c r="Z214" s="28"/>
      <c r="AA214" s="4">
        <v>0</v>
      </c>
      <c r="AB214" s="31">
        <v>0</v>
      </c>
      <c r="AC214" s="4">
        <v>30</v>
      </c>
      <c r="AD214" s="31">
        <v>7</v>
      </c>
      <c r="AE214" s="4"/>
      <c r="AF214" s="4"/>
      <c r="AG214" s="4"/>
      <c r="AH214" s="4"/>
      <c r="AI214" s="4"/>
    </row>
    <row r="215" spans="1:35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27"/>
      <c r="G215" s="27"/>
      <c r="H215" s="27"/>
      <c r="I215" s="4">
        <v>1012.1927838916639</v>
      </c>
      <c r="J215" s="4">
        <v>1058.8451359853832</v>
      </c>
      <c r="K215" s="4">
        <v>1204.7744277565616</v>
      </c>
      <c r="L215" s="26"/>
      <c r="M215" s="26"/>
      <c r="N215" s="26"/>
      <c r="O215" s="4">
        <v>3502.7886569344005</v>
      </c>
      <c r="P215" s="4">
        <v>3616.385153853606</v>
      </c>
      <c r="Q215" s="4">
        <v>3696.6527999805176</v>
      </c>
      <c r="R215" s="25"/>
      <c r="S215" s="25"/>
      <c r="T215" s="25"/>
      <c r="U215" s="4">
        <v>989.9022350268566</v>
      </c>
      <c r="V215" s="4">
        <v>1086.4299407550175</v>
      </c>
      <c r="W215" s="4">
        <v>1219.6500000000001</v>
      </c>
      <c r="X215" s="28"/>
      <c r="Y215" s="28"/>
      <c r="Z215" s="28"/>
      <c r="AA215" s="4">
        <v>0</v>
      </c>
      <c r="AB215" s="31">
        <v>0</v>
      </c>
      <c r="AC215" s="4">
        <v>28</v>
      </c>
      <c r="AD215" s="31">
        <v>5</v>
      </c>
      <c r="AE215" s="4"/>
      <c r="AF215" s="4"/>
      <c r="AG215" s="4"/>
      <c r="AH215" s="4"/>
      <c r="AI215" s="4"/>
    </row>
    <row r="216" spans="1:35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27"/>
      <c r="G216" s="27"/>
      <c r="H216" s="27"/>
      <c r="I216" s="4">
        <v>1010.9542207120927</v>
      </c>
      <c r="J216" s="4">
        <v>1058.4332149910274</v>
      </c>
      <c r="K216" s="4">
        <v>1206.6574083506036</v>
      </c>
      <c r="L216" s="26"/>
      <c r="M216" s="26"/>
      <c r="N216" s="26"/>
      <c r="O216" s="4">
        <v>3493.9304745234945</v>
      </c>
      <c r="P216" s="4">
        <v>3612.9219142619054</v>
      </c>
      <c r="Q216" s="4">
        <v>3693.4921499695247</v>
      </c>
      <c r="R216" s="25"/>
      <c r="S216" s="25"/>
      <c r="T216" s="25"/>
      <c r="U216" s="4">
        <v>994.61615262090595</v>
      </c>
      <c r="V216" s="4">
        <v>1087.2398789691867</v>
      </c>
      <c r="W216" s="4">
        <v>1219.6500000000001</v>
      </c>
      <c r="X216" s="28"/>
      <c r="Y216" s="28"/>
      <c r="Z216" s="28"/>
      <c r="AA216" s="4">
        <v>0</v>
      </c>
      <c r="AB216" s="31">
        <v>0</v>
      </c>
      <c r="AC216" s="4">
        <v>25</v>
      </c>
      <c r="AD216" s="31">
        <v>6</v>
      </c>
      <c r="AE216" s="4"/>
      <c r="AF216" s="4"/>
      <c r="AG216" s="4"/>
      <c r="AH216" s="4"/>
      <c r="AI216" s="4"/>
    </row>
    <row r="217" spans="1:35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27"/>
      <c r="G217" s="27"/>
      <c r="H217" s="27"/>
      <c r="I217" s="4">
        <v>1014.4483857599207</v>
      </c>
      <c r="J217" s="4">
        <v>1059.5475605909924</v>
      </c>
      <c r="K217" s="4">
        <v>1207.0835833712317</v>
      </c>
      <c r="L217" s="26"/>
      <c r="M217" s="26"/>
      <c r="N217" s="26"/>
      <c r="O217" s="4">
        <v>3492.1634041077523</v>
      </c>
      <c r="P217" s="4">
        <v>3611.5011275679453</v>
      </c>
      <c r="Q217" s="4">
        <v>3691.4148539730891</v>
      </c>
      <c r="R217" s="25"/>
      <c r="S217" s="25"/>
      <c r="T217" s="25"/>
      <c r="U217" s="4">
        <v>999.10286477562818</v>
      </c>
      <c r="V217" s="4">
        <v>1088.9863763495712</v>
      </c>
      <c r="W217" s="4">
        <v>1219.6500000000001</v>
      </c>
      <c r="X217" s="28"/>
      <c r="Y217" s="28"/>
      <c r="Z217" s="28"/>
      <c r="AA217" s="4">
        <v>0</v>
      </c>
      <c r="AB217" s="31">
        <v>0</v>
      </c>
      <c r="AC217" s="4">
        <v>23</v>
      </c>
      <c r="AD217" s="31">
        <v>11</v>
      </c>
      <c r="AE217" s="4"/>
      <c r="AF217" s="4"/>
      <c r="AG217" s="4"/>
      <c r="AH217" s="4"/>
      <c r="AI217" s="4"/>
    </row>
    <row r="218" spans="1:35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27"/>
      <c r="G218" s="27"/>
      <c r="H218" s="27"/>
      <c r="I218" s="4">
        <v>1015.8853238600749</v>
      </c>
      <c r="J218" s="4">
        <v>1060.8849959762097</v>
      </c>
      <c r="K218" s="4">
        <v>1206.3543392615825</v>
      </c>
      <c r="L218" s="26"/>
      <c r="M218" s="26"/>
      <c r="N218" s="26"/>
      <c r="O218" s="4">
        <v>3489.4919900883478</v>
      </c>
      <c r="P218" s="4">
        <v>3609.6478134414097</v>
      </c>
      <c r="Q218" s="4">
        <v>3689.5682745517929</v>
      </c>
      <c r="R218" s="25"/>
      <c r="S218" s="25"/>
      <c r="T218" s="25"/>
      <c r="U218" s="4">
        <v>1001.8076927598655</v>
      </c>
      <c r="V218" s="4">
        <v>1089.3006301479641</v>
      </c>
      <c r="W218" s="4">
        <v>1219.6500000000001</v>
      </c>
      <c r="X218" s="28"/>
      <c r="Y218" s="28"/>
      <c r="Z218" s="28"/>
      <c r="AA218" s="4">
        <v>1</v>
      </c>
      <c r="AB218" s="31">
        <v>0</v>
      </c>
      <c r="AC218" s="4">
        <v>22</v>
      </c>
      <c r="AD218" s="31">
        <v>9</v>
      </c>
      <c r="AE218" s="4"/>
      <c r="AF218" s="4"/>
      <c r="AG218" s="4"/>
      <c r="AH218" s="4"/>
      <c r="AI218" s="4"/>
    </row>
    <row r="219" spans="1:35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27"/>
      <c r="G219" s="27"/>
      <c r="H219" s="27"/>
      <c r="I219" s="4">
        <v>1019.7379269176413</v>
      </c>
      <c r="J219" s="4">
        <v>1062.3917431788143</v>
      </c>
      <c r="K219" s="4">
        <v>1206.129535350663</v>
      </c>
      <c r="L219" s="26"/>
      <c r="M219" s="26"/>
      <c r="N219" s="26"/>
      <c r="O219" s="4">
        <v>3484.5339472170031</v>
      </c>
      <c r="P219" s="4">
        <v>3606.365636258844</v>
      </c>
      <c r="Q219" s="4">
        <v>3686.9039678230083</v>
      </c>
      <c r="R219" s="25"/>
      <c r="S219" s="25"/>
      <c r="T219" s="25"/>
      <c r="U219" s="4">
        <v>1006.2006342176896</v>
      </c>
      <c r="V219" s="4">
        <v>1090.7736334276235</v>
      </c>
      <c r="W219" s="4">
        <v>1219.6500000000001</v>
      </c>
      <c r="X219" s="28"/>
      <c r="Y219" s="28"/>
      <c r="Z219" s="28"/>
      <c r="AA219" s="4">
        <v>3</v>
      </c>
      <c r="AB219" s="31">
        <v>0</v>
      </c>
      <c r="AC219" s="4">
        <v>15</v>
      </c>
      <c r="AD219" s="31">
        <v>5</v>
      </c>
      <c r="AE219" s="4"/>
      <c r="AF219" s="4"/>
      <c r="AG219" s="4"/>
      <c r="AH219" s="4"/>
      <c r="AI219" s="4"/>
    </row>
    <row r="220" spans="1:35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27"/>
      <c r="G220" s="27"/>
      <c r="H220" s="27"/>
      <c r="I220" s="4">
        <v>1023.0720982688019</v>
      </c>
      <c r="J220" s="4">
        <v>1064.254709494626</v>
      </c>
      <c r="K220" s="4">
        <v>1206.3853645824422</v>
      </c>
      <c r="L220" s="26"/>
      <c r="M220" s="26"/>
      <c r="N220" s="26"/>
      <c r="O220" s="4">
        <v>3481.4656365658743</v>
      </c>
      <c r="P220" s="4">
        <v>3602.3695286421857</v>
      </c>
      <c r="Q220" s="4">
        <v>3683.9680953826128</v>
      </c>
      <c r="R220" s="25"/>
      <c r="S220" s="25"/>
      <c r="T220" s="25"/>
      <c r="U220" s="4">
        <v>1008.4946645647673</v>
      </c>
      <c r="V220" s="4">
        <v>1092.6684989169944</v>
      </c>
      <c r="W220" s="4">
        <v>1219.6500000000001</v>
      </c>
      <c r="X220" s="28"/>
      <c r="Y220" s="28"/>
      <c r="Z220" s="28"/>
      <c r="AA220" s="4">
        <v>3</v>
      </c>
      <c r="AB220" s="31">
        <v>0</v>
      </c>
      <c r="AC220" s="4">
        <v>15</v>
      </c>
      <c r="AD220" s="31">
        <v>2</v>
      </c>
      <c r="AE220" s="4"/>
      <c r="AF220" s="4"/>
      <c r="AG220" s="4"/>
      <c r="AH220" s="4"/>
      <c r="AI220" s="4"/>
    </row>
    <row r="221" spans="1:35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27"/>
      <c r="G221" s="27"/>
      <c r="H221" s="27"/>
      <c r="I221" s="4">
        <v>1024.8910871662517</v>
      </c>
      <c r="J221" s="4">
        <v>1066.2979838105982</v>
      </c>
      <c r="K221" s="4">
        <v>1206.1965230229212</v>
      </c>
      <c r="L221" s="26"/>
      <c r="M221" s="26"/>
      <c r="N221" s="26"/>
      <c r="O221" s="4">
        <v>3475.6174355416165</v>
      </c>
      <c r="P221" s="4">
        <v>3599.1991738116958</v>
      </c>
      <c r="Q221" s="4">
        <v>3682.038431096666</v>
      </c>
      <c r="R221" s="25"/>
      <c r="S221" s="25"/>
      <c r="T221" s="25"/>
      <c r="U221" s="4">
        <v>1009.8623198358333</v>
      </c>
      <c r="V221" s="4">
        <v>1093.263354754549</v>
      </c>
      <c r="W221" s="4">
        <v>1219.6500000000001</v>
      </c>
      <c r="X221" s="28"/>
      <c r="Y221" s="28"/>
      <c r="Z221" s="28"/>
      <c r="AA221" s="4">
        <v>4</v>
      </c>
      <c r="AB221" s="31">
        <v>1</v>
      </c>
      <c r="AC221" s="4">
        <v>12</v>
      </c>
      <c r="AD221" s="31">
        <v>1</v>
      </c>
      <c r="AE221" s="4"/>
      <c r="AF221" s="4"/>
      <c r="AG221" s="4"/>
      <c r="AH221" s="4"/>
      <c r="AI221" s="4"/>
    </row>
    <row r="222" spans="1:35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27"/>
      <c r="G222" s="27"/>
      <c r="H222" s="27"/>
      <c r="I222" s="4">
        <v>1023.1747720271869</v>
      </c>
      <c r="J222" s="4">
        <v>1067.0134583521437</v>
      </c>
      <c r="K222" s="4">
        <v>1204.9118543532957</v>
      </c>
      <c r="L222" s="26"/>
      <c r="M222" s="26"/>
      <c r="N222" s="26"/>
      <c r="O222" s="4">
        <v>3468.0907902666345</v>
      </c>
      <c r="P222" s="4">
        <v>3596.9278100926367</v>
      </c>
      <c r="Q222" s="4">
        <v>3680.6578934882964</v>
      </c>
      <c r="R222" s="25"/>
      <c r="S222" s="25"/>
      <c r="T222" s="25"/>
      <c r="U222" s="4">
        <v>1006.6416146043623</v>
      </c>
      <c r="V222" s="4">
        <v>1092.2941525259005</v>
      </c>
      <c r="W222" s="4">
        <v>1219.6500000000001</v>
      </c>
      <c r="X222" s="28"/>
      <c r="Y222" s="28"/>
      <c r="Z222" s="28"/>
      <c r="AA222" s="4">
        <v>5</v>
      </c>
      <c r="AB222" s="31">
        <v>2</v>
      </c>
      <c r="AC222" s="4">
        <v>17</v>
      </c>
      <c r="AD222" s="31">
        <v>2</v>
      </c>
      <c r="AE222" s="4"/>
      <c r="AF222" s="4"/>
      <c r="AG222" s="4"/>
      <c r="AH222" s="4"/>
      <c r="AI222" s="4"/>
    </row>
    <row r="223" spans="1:35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27"/>
      <c r="G223" s="27"/>
      <c r="H223" s="27"/>
      <c r="I223" s="4">
        <v>1020.0887510639742</v>
      </c>
      <c r="J223" s="4">
        <v>1065.2463010326992</v>
      </c>
      <c r="K223" s="4">
        <v>1202.8590872665582</v>
      </c>
      <c r="L223" s="26"/>
      <c r="M223" s="26"/>
      <c r="N223" s="26"/>
      <c r="O223" s="4">
        <v>3470.3485406166919</v>
      </c>
      <c r="P223" s="4">
        <v>3598.1213656104001</v>
      </c>
      <c r="Q223" s="4">
        <v>3687.0517034302979</v>
      </c>
      <c r="R223" s="25"/>
      <c r="S223" s="25"/>
      <c r="T223" s="25"/>
      <c r="U223" s="4">
        <v>1000.9786406945021</v>
      </c>
      <c r="V223" s="4">
        <v>1089.5053426275915</v>
      </c>
      <c r="W223" s="4">
        <v>1219.6500000000001</v>
      </c>
      <c r="X223" s="28"/>
      <c r="Y223" s="28"/>
      <c r="Z223" s="28"/>
      <c r="AA223" s="4">
        <v>4</v>
      </c>
      <c r="AB223" s="31">
        <v>2</v>
      </c>
      <c r="AC223" s="4">
        <v>21</v>
      </c>
      <c r="AD223" s="31">
        <v>3</v>
      </c>
      <c r="AE223" s="4"/>
      <c r="AF223" s="4"/>
      <c r="AG223" s="4"/>
      <c r="AH223" s="4"/>
      <c r="AI223" s="4"/>
    </row>
    <row r="224" spans="1:35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27"/>
      <c r="G224" s="27"/>
      <c r="H224" s="27"/>
      <c r="I224" s="4">
        <v>1016.2996449293958</v>
      </c>
      <c r="J224" s="4">
        <v>1063.5457690454159</v>
      </c>
      <c r="K224" s="4">
        <v>1199.8266942683147</v>
      </c>
      <c r="L224" s="26"/>
      <c r="M224" s="26"/>
      <c r="N224" s="26"/>
      <c r="O224" s="4">
        <v>3499.5975579051455</v>
      </c>
      <c r="P224" s="4">
        <v>3609.6571982252335</v>
      </c>
      <c r="Q224" s="4">
        <v>3700</v>
      </c>
      <c r="R224" s="25"/>
      <c r="S224" s="25"/>
      <c r="T224" s="25"/>
      <c r="U224" s="4">
        <v>996.08352843653483</v>
      </c>
      <c r="V224" s="4">
        <v>1087.4428023293885</v>
      </c>
      <c r="W224" s="4">
        <v>1219.6500000000001</v>
      </c>
      <c r="X224" s="28"/>
      <c r="Y224" s="28"/>
      <c r="Z224" s="28"/>
      <c r="AA224" s="4">
        <v>0</v>
      </c>
      <c r="AB224" s="31">
        <v>0</v>
      </c>
      <c r="AC224" s="4">
        <v>24</v>
      </c>
      <c r="AD224" s="31">
        <v>4</v>
      </c>
      <c r="AE224" s="4"/>
      <c r="AF224" s="4"/>
      <c r="AG224" s="4"/>
      <c r="AH224" s="4"/>
      <c r="AI224" s="4"/>
    </row>
    <row r="225" spans="1:35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27"/>
      <c r="G225" s="27"/>
      <c r="H225" s="27"/>
      <c r="I225" s="4">
        <v>1011.3749188875958</v>
      </c>
      <c r="J225" s="4">
        <v>1062.6584057314712</v>
      </c>
      <c r="K225" s="4">
        <v>1199.5538874855442</v>
      </c>
      <c r="L225" s="26"/>
      <c r="M225" s="26"/>
      <c r="N225" s="26"/>
      <c r="O225" s="4">
        <v>3515.0265440823568</v>
      </c>
      <c r="P225" s="4">
        <v>3620.3530400986938</v>
      </c>
      <c r="Q225" s="4">
        <v>3700</v>
      </c>
      <c r="R225" s="25"/>
      <c r="S225" s="25"/>
      <c r="T225" s="25"/>
      <c r="U225" s="4">
        <v>989.69409230941505</v>
      </c>
      <c r="V225" s="4">
        <v>1085.6185045189993</v>
      </c>
      <c r="W225" s="4">
        <v>1219.6500000000001</v>
      </c>
      <c r="X225" s="28"/>
      <c r="Y225" s="28"/>
      <c r="Z225" s="28"/>
      <c r="AA225" s="4">
        <v>0</v>
      </c>
      <c r="AB225" s="31">
        <v>0</v>
      </c>
      <c r="AC225" s="4">
        <v>28</v>
      </c>
      <c r="AD225" s="31">
        <v>4</v>
      </c>
      <c r="AE225" s="4"/>
      <c r="AF225" s="4"/>
      <c r="AG225" s="4"/>
      <c r="AH225" s="4"/>
      <c r="AI225" s="4"/>
    </row>
    <row r="226" spans="1:35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27"/>
      <c r="G226" s="27"/>
      <c r="H226" s="27"/>
      <c r="I226" s="4">
        <v>1008.6438743824461</v>
      </c>
      <c r="J226" s="4">
        <v>1063.028877529478</v>
      </c>
      <c r="K226" s="4">
        <v>1200.5126762577822</v>
      </c>
      <c r="L226" s="26"/>
      <c r="M226" s="26"/>
      <c r="N226" s="26"/>
      <c r="O226" s="4">
        <v>3506.9825253041372</v>
      </c>
      <c r="P226" s="4">
        <v>3621.1351639372147</v>
      </c>
      <c r="Q226" s="4">
        <v>3700</v>
      </c>
      <c r="R226" s="25"/>
      <c r="S226" s="25"/>
      <c r="T226" s="25"/>
      <c r="U226" s="4">
        <v>984.72840574242605</v>
      </c>
      <c r="V226" s="4">
        <v>1085.0935484453692</v>
      </c>
      <c r="W226" s="4">
        <v>1219.6500000000001</v>
      </c>
      <c r="X226" s="28"/>
      <c r="Y226" s="28"/>
      <c r="Z226" s="28"/>
      <c r="AA226" s="4">
        <v>0</v>
      </c>
      <c r="AB226" s="31">
        <v>0</v>
      </c>
      <c r="AC226" s="4">
        <v>31</v>
      </c>
      <c r="AD226" s="31">
        <v>6</v>
      </c>
      <c r="AE226" s="4"/>
      <c r="AF226" s="4"/>
      <c r="AG226" s="4"/>
      <c r="AH226" s="4"/>
      <c r="AI226" s="4"/>
    </row>
    <row r="227" spans="1:35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27"/>
      <c r="G227" s="27"/>
      <c r="H227" s="27"/>
      <c r="I227" s="4">
        <v>1010.791026119272</v>
      </c>
      <c r="J227" s="4">
        <v>1063.0557593153358</v>
      </c>
      <c r="K227" s="4">
        <v>1203.286805467513</v>
      </c>
      <c r="L227" s="26"/>
      <c r="M227" s="26"/>
      <c r="N227" s="26"/>
      <c r="O227" s="4">
        <v>3496.0024502098067</v>
      </c>
      <c r="P227" s="4">
        <v>3615.6770541297997</v>
      </c>
      <c r="Q227" s="4">
        <v>3696.2536956297704</v>
      </c>
      <c r="R227" s="25"/>
      <c r="S227" s="25"/>
      <c r="T227" s="25"/>
      <c r="U227" s="4">
        <v>992.95800501853523</v>
      </c>
      <c r="V227" s="4">
        <v>1086.868051004097</v>
      </c>
      <c r="W227" s="4">
        <v>1219.6500000000001</v>
      </c>
      <c r="X227" s="28"/>
      <c r="Y227" s="28"/>
      <c r="Z227" s="28"/>
      <c r="AA227" s="4">
        <v>0</v>
      </c>
      <c r="AB227" s="31">
        <v>0</v>
      </c>
      <c r="AC227" s="4">
        <v>31</v>
      </c>
      <c r="AD227" s="31">
        <v>8</v>
      </c>
      <c r="AE227" s="4"/>
      <c r="AF227" s="4"/>
      <c r="AG227" s="4"/>
      <c r="AH227" s="4"/>
      <c r="AI227" s="4"/>
    </row>
    <row r="228" spans="1:35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27"/>
      <c r="G228" s="27"/>
      <c r="H228" s="27"/>
      <c r="I228" s="4">
        <v>1011.8055845834199</v>
      </c>
      <c r="J228" s="4">
        <v>1061.3915072865454</v>
      </c>
      <c r="K228" s="4">
        <v>1207.9629240828517</v>
      </c>
      <c r="L228" s="26"/>
      <c r="M228" s="26"/>
      <c r="N228" s="26"/>
      <c r="O228" s="4">
        <v>3489.7799752872656</v>
      </c>
      <c r="P228" s="4">
        <v>3612.1556579231974</v>
      </c>
      <c r="Q228" s="4">
        <v>3693.1677377065353</v>
      </c>
      <c r="R228" s="25"/>
      <c r="S228" s="25"/>
      <c r="T228" s="25"/>
      <c r="U228" s="4">
        <v>997.86605689176213</v>
      </c>
      <c r="V228" s="4">
        <v>1087.8262085046483</v>
      </c>
      <c r="W228" s="4">
        <v>1219.6500000000001</v>
      </c>
      <c r="X228" s="28"/>
      <c r="Y228" s="28"/>
      <c r="Z228" s="28"/>
      <c r="AA228" s="4">
        <v>1</v>
      </c>
      <c r="AB228" s="31">
        <v>0</v>
      </c>
      <c r="AC228" s="4">
        <v>27</v>
      </c>
      <c r="AD228" s="31">
        <v>10</v>
      </c>
      <c r="AE228" s="4"/>
      <c r="AF228" s="4"/>
      <c r="AG228" s="4"/>
      <c r="AH228" s="4"/>
      <c r="AI228" s="4"/>
    </row>
    <row r="229" spans="1:35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27"/>
      <c r="G229" s="27"/>
      <c r="H229" s="27"/>
      <c r="I229" s="4">
        <v>1018.3452532372021</v>
      </c>
      <c r="J229" s="4">
        <v>1062.1468995038265</v>
      </c>
      <c r="K229" s="4">
        <v>1208.9745335686698</v>
      </c>
      <c r="L229" s="26"/>
      <c r="M229" s="26"/>
      <c r="N229" s="26"/>
      <c r="O229" s="4">
        <v>3486.1658957156264</v>
      </c>
      <c r="P229" s="4">
        <v>3610.7677664177299</v>
      </c>
      <c r="Q229" s="4">
        <v>3691.088536622055</v>
      </c>
      <c r="R229" s="25"/>
      <c r="S229" s="25"/>
      <c r="T229" s="25"/>
      <c r="U229" s="4">
        <v>1001.1863721293024</v>
      </c>
      <c r="V229" s="4">
        <v>1089.6801952932683</v>
      </c>
      <c r="W229" s="4">
        <v>1219.6500000000001</v>
      </c>
      <c r="X229" s="28"/>
      <c r="Y229" s="28"/>
      <c r="Z229" s="28"/>
      <c r="AA229" s="4">
        <v>1</v>
      </c>
      <c r="AB229" s="31">
        <v>0</v>
      </c>
      <c r="AC229" s="4">
        <v>21</v>
      </c>
      <c r="AD229" s="31">
        <v>10</v>
      </c>
      <c r="AE229" s="4"/>
      <c r="AF229" s="4"/>
      <c r="AG229" s="4"/>
      <c r="AH229" s="4"/>
      <c r="AI229" s="4"/>
    </row>
    <row r="230" spans="1:35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27"/>
      <c r="G230" s="27"/>
      <c r="H230" s="27"/>
      <c r="I230" s="4">
        <v>1019.6806509717971</v>
      </c>
      <c r="J230" s="4">
        <v>1061.8209278503159</v>
      </c>
      <c r="K230" s="4">
        <v>1208.1072185162557</v>
      </c>
      <c r="L230" s="26"/>
      <c r="M230" s="26"/>
      <c r="N230" s="26"/>
      <c r="O230" s="4">
        <v>3482.8055408363134</v>
      </c>
      <c r="P230" s="4">
        <v>3608.8854352004259</v>
      </c>
      <c r="Q230" s="4">
        <v>3689.2382919878396</v>
      </c>
      <c r="R230" s="25"/>
      <c r="S230" s="25"/>
      <c r="T230" s="25"/>
      <c r="U230" s="4">
        <v>1003.1736901902387</v>
      </c>
      <c r="V230" s="4">
        <v>1090.0838186748026</v>
      </c>
      <c r="W230" s="4">
        <v>1219.6500000000001</v>
      </c>
      <c r="X230" s="28"/>
      <c r="Y230" s="28"/>
      <c r="Z230" s="28"/>
      <c r="AA230" s="4">
        <v>2</v>
      </c>
      <c r="AB230" s="31">
        <v>0</v>
      </c>
      <c r="AC230" s="4">
        <v>19</v>
      </c>
      <c r="AD230" s="31">
        <v>10</v>
      </c>
      <c r="AE230" s="4"/>
      <c r="AF230" s="4"/>
      <c r="AG230" s="4"/>
      <c r="AH230" s="4"/>
      <c r="AI230" s="4"/>
    </row>
    <row r="231" spans="1:35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27"/>
      <c r="G231" s="27"/>
      <c r="H231" s="27"/>
      <c r="I231" s="4">
        <v>1022.457573568641</v>
      </c>
      <c r="J231" s="4">
        <v>1063.5068203400601</v>
      </c>
      <c r="K231" s="4">
        <v>1208.4735152817268</v>
      </c>
      <c r="L231" s="26"/>
      <c r="M231" s="26"/>
      <c r="N231" s="26"/>
      <c r="O231" s="4">
        <v>3475.7528221797475</v>
      </c>
      <c r="P231" s="4">
        <v>3605.5902391220411</v>
      </c>
      <c r="Q231" s="4">
        <v>3686.5690855761727</v>
      </c>
      <c r="R231" s="25"/>
      <c r="S231" s="25"/>
      <c r="T231" s="25"/>
      <c r="U231" s="4">
        <v>1006.7397398812105</v>
      </c>
      <c r="V231" s="4">
        <v>1091.6236738158082</v>
      </c>
      <c r="W231" s="4">
        <v>1219.6500000000001</v>
      </c>
      <c r="X231" s="28"/>
      <c r="Y231" s="28"/>
      <c r="Z231" s="28"/>
      <c r="AA231" s="4">
        <v>3</v>
      </c>
      <c r="AB231" s="31">
        <v>0</v>
      </c>
      <c r="AC231" s="4">
        <v>16</v>
      </c>
      <c r="AD231" s="31">
        <v>8</v>
      </c>
      <c r="AE231" s="4"/>
      <c r="AF231" s="4"/>
      <c r="AG231" s="4"/>
      <c r="AH231" s="4"/>
      <c r="AI231" s="4"/>
    </row>
    <row r="232" spans="1:35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27"/>
      <c r="G232" s="27"/>
      <c r="H232" s="27"/>
      <c r="I232" s="4">
        <v>1025.4042703749062</v>
      </c>
      <c r="J232" s="4">
        <v>1067.1343866397203</v>
      </c>
      <c r="K232" s="4">
        <v>1208.1078334591816</v>
      </c>
      <c r="L232" s="26"/>
      <c r="M232" s="26"/>
      <c r="N232" s="26"/>
      <c r="O232" s="4">
        <v>3470.2898933061579</v>
      </c>
      <c r="P232" s="4">
        <v>3601.7098221317929</v>
      </c>
      <c r="Q232" s="4">
        <v>3683.6270928048471</v>
      </c>
      <c r="R232" s="25"/>
      <c r="S232" s="25"/>
      <c r="T232" s="25"/>
      <c r="U232" s="4">
        <v>1010.3994862635877</v>
      </c>
      <c r="V232" s="4">
        <v>1093.4674558014901</v>
      </c>
      <c r="W232" s="4">
        <v>1219.6500000000001</v>
      </c>
      <c r="X232" s="28"/>
      <c r="Y232" s="28"/>
      <c r="Z232" s="28"/>
      <c r="AA232" s="4">
        <v>3</v>
      </c>
      <c r="AB232" s="31">
        <v>1</v>
      </c>
      <c r="AC232" s="4">
        <v>11</v>
      </c>
      <c r="AD232" s="31">
        <v>2</v>
      </c>
      <c r="AE232" s="4"/>
      <c r="AF232" s="4"/>
      <c r="AG232" s="4"/>
      <c r="AH232" s="4"/>
      <c r="AI232" s="4"/>
    </row>
    <row r="233" spans="1:35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27"/>
      <c r="G233" s="27"/>
      <c r="H233" s="27"/>
      <c r="I233" s="4">
        <v>1025.9316749984214</v>
      </c>
      <c r="J233" s="4">
        <v>1068.0076849710349</v>
      </c>
      <c r="K233" s="4">
        <v>1207.6641402694336</v>
      </c>
      <c r="L233" s="26"/>
      <c r="M233" s="26"/>
      <c r="N233" s="26"/>
      <c r="O233" s="4">
        <v>3462.6433704224696</v>
      </c>
      <c r="P233" s="4">
        <v>3598.6106448400874</v>
      </c>
      <c r="Q233" s="4">
        <v>3681.8123635550764</v>
      </c>
      <c r="R233" s="25"/>
      <c r="S233" s="25"/>
      <c r="T233" s="25"/>
      <c r="U233" s="4">
        <v>1012.2789369911402</v>
      </c>
      <c r="V233" s="4">
        <v>1094.0389641008462</v>
      </c>
      <c r="W233" s="4">
        <v>1219.6500000000001</v>
      </c>
      <c r="X233" s="28"/>
      <c r="Y233" s="28"/>
      <c r="Z233" s="28"/>
      <c r="AA233" s="4">
        <v>3</v>
      </c>
      <c r="AB233" s="31">
        <v>2</v>
      </c>
      <c r="AC233" s="4">
        <v>10</v>
      </c>
      <c r="AD233" s="31">
        <v>1</v>
      </c>
      <c r="AE233" s="4"/>
      <c r="AF233" s="4"/>
      <c r="AG233" s="4"/>
      <c r="AH233" s="4"/>
      <c r="AI233" s="4"/>
    </row>
    <row r="234" spans="1:35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27"/>
      <c r="G234" s="27"/>
      <c r="H234" s="27"/>
      <c r="I234" s="4">
        <v>1023.9012962555438</v>
      </c>
      <c r="J234" s="4">
        <v>1066.8873199239454</v>
      </c>
      <c r="K234" s="4">
        <v>1206.3229212028991</v>
      </c>
      <c r="L234" s="26"/>
      <c r="M234" s="26"/>
      <c r="N234" s="26"/>
      <c r="O234" s="4">
        <v>3461.110062442915</v>
      </c>
      <c r="P234" s="4">
        <v>3596.4511442799135</v>
      </c>
      <c r="Q234" s="4">
        <v>3680.7526975633177</v>
      </c>
      <c r="R234" s="25"/>
      <c r="S234" s="25"/>
      <c r="T234" s="25"/>
      <c r="U234" s="4">
        <v>1009.9740721492091</v>
      </c>
      <c r="V234" s="4">
        <v>1093.0442605457145</v>
      </c>
      <c r="W234" s="4">
        <v>1219.6500000000001</v>
      </c>
      <c r="X234" s="28"/>
      <c r="Y234" s="28"/>
      <c r="Z234" s="28"/>
      <c r="AA234" s="4">
        <v>3</v>
      </c>
      <c r="AB234" s="31">
        <v>3</v>
      </c>
      <c r="AC234" s="4">
        <v>14</v>
      </c>
      <c r="AD234" s="31">
        <v>2</v>
      </c>
      <c r="AE234" s="4"/>
      <c r="AF234" s="4"/>
      <c r="AG234" s="4"/>
      <c r="AH234" s="4"/>
      <c r="AI234" s="4"/>
    </row>
    <row r="235" spans="1:35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27"/>
      <c r="G235" s="27"/>
      <c r="H235" s="27"/>
      <c r="I235" s="4">
        <v>1019.8676501994727</v>
      </c>
      <c r="J235" s="4">
        <v>1064.7093152403252</v>
      </c>
      <c r="K235" s="4">
        <v>1205.6539986851328</v>
      </c>
      <c r="L235" s="26"/>
      <c r="M235" s="26"/>
      <c r="N235" s="26"/>
      <c r="O235" s="4">
        <v>3462.1278356499165</v>
      </c>
      <c r="P235" s="4">
        <v>3597.6999495563759</v>
      </c>
      <c r="Q235" s="4">
        <v>3685.1470211835458</v>
      </c>
      <c r="R235" s="25"/>
      <c r="S235" s="25"/>
      <c r="T235" s="25"/>
      <c r="U235" s="4">
        <v>1004.5340054648509</v>
      </c>
      <c r="V235" s="4">
        <v>1090.3840125774971</v>
      </c>
      <c r="W235" s="4">
        <v>1219.5885876618636</v>
      </c>
      <c r="X235" s="28"/>
      <c r="Y235" s="28"/>
      <c r="Z235" s="28"/>
      <c r="AA235" s="4">
        <v>3</v>
      </c>
      <c r="AB235" s="31">
        <v>4</v>
      </c>
      <c r="AC235" s="4">
        <v>20</v>
      </c>
      <c r="AD235" s="31">
        <v>3</v>
      </c>
      <c r="AE235" s="4"/>
      <c r="AF235" s="4"/>
      <c r="AG235" s="4"/>
      <c r="AH235" s="4"/>
      <c r="AI235" s="4"/>
    </row>
    <row r="236" spans="1:35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27"/>
      <c r="G236" s="27"/>
      <c r="H236" s="27"/>
      <c r="I236" s="4">
        <v>1016.1602076841841</v>
      </c>
      <c r="J236" s="4">
        <v>1063.1173978031557</v>
      </c>
      <c r="K236" s="4">
        <v>1203.6618681710158</v>
      </c>
      <c r="L236" s="26"/>
      <c r="M236" s="26"/>
      <c r="N236" s="26"/>
      <c r="O236" s="4">
        <v>3488.5802441029778</v>
      </c>
      <c r="P236" s="4">
        <v>3609.2824266518073</v>
      </c>
      <c r="Q236" s="4">
        <v>3699.4941545719948</v>
      </c>
      <c r="R236" s="25"/>
      <c r="S236" s="25"/>
      <c r="T236" s="25"/>
      <c r="U236" s="4">
        <v>999.80125083483279</v>
      </c>
      <c r="V236" s="4">
        <v>1088.3895713684487</v>
      </c>
      <c r="W236" s="4">
        <v>1219.6500000000001</v>
      </c>
      <c r="X236" s="28"/>
      <c r="Y236" s="28"/>
      <c r="Z236" s="28"/>
      <c r="AA236" s="4">
        <v>1</v>
      </c>
      <c r="AB236" s="31">
        <v>0</v>
      </c>
      <c r="AC236" s="4">
        <v>24</v>
      </c>
      <c r="AD236" s="31">
        <v>3</v>
      </c>
      <c r="AE236" s="4"/>
      <c r="AF236" s="4"/>
      <c r="AG236" s="4"/>
      <c r="AH236" s="4"/>
      <c r="AI236" s="4"/>
    </row>
    <row r="237" spans="1:35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27"/>
      <c r="G237" s="27"/>
      <c r="H237" s="27"/>
      <c r="I237" s="4">
        <v>1010.7757068596516</v>
      </c>
      <c r="J237" s="4">
        <v>1062.1786246377073</v>
      </c>
      <c r="K237" s="4">
        <v>1200.2959256366742</v>
      </c>
      <c r="L237" s="26"/>
      <c r="M237" s="26"/>
      <c r="N237" s="26"/>
      <c r="O237" s="4">
        <v>3495.7919230117282</v>
      </c>
      <c r="P237" s="4">
        <v>3620.1469490956506</v>
      </c>
      <c r="Q237" s="4">
        <v>3700</v>
      </c>
      <c r="R237" s="25"/>
      <c r="S237" s="25"/>
      <c r="T237" s="25"/>
      <c r="U237" s="4">
        <v>992.78375538411206</v>
      </c>
      <c r="V237" s="4">
        <v>1086.6025087412888</v>
      </c>
      <c r="W237" s="4">
        <v>1219.6500000000001</v>
      </c>
      <c r="X237" s="28"/>
      <c r="Y237" s="28"/>
      <c r="Z237" s="28"/>
      <c r="AA237" s="4">
        <v>0</v>
      </c>
      <c r="AB237" s="31">
        <v>0</v>
      </c>
      <c r="AC237" s="4">
        <v>27</v>
      </c>
      <c r="AD237" s="31">
        <v>6</v>
      </c>
      <c r="AE237" s="4"/>
      <c r="AF237" s="4"/>
      <c r="AG237" s="4"/>
      <c r="AH237" s="4"/>
      <c r="AI237" s="4"/>
    </row>
    <row r="238" spans="1:35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27"/>
      <c r="G238" s="27"/>
      <c r="H238" s="27"/>
      <c r="I238" s="4">
        <v>1008.640203272888</v>
      </c>
      <c r="J238" s="4">
        <v>1063.2459425422803</v>
      </c>
      <c r="K238" s="4">
        <v>1201.662228372041</v>
      </c>
      <c r="L238" s="26"/>
      <c r="M238" s="26"/>
      <c r="N238" s="26"/>
      <c r="O238" s="4">
        <v>3488.9064758207815</v>
      </c>
      <c r="P238" s="4">
        <v>3621.0961675192557</v>
      </c>
      <c r="Q238" s="4">
        <v>3700</v>
      </c>
      <c r="R238" s="25"/>
      <c r="S238" s="25"/>
      <c r="T238" s="25"/>
      <c r="U238" s="4">
        <v>989.23956813394057</v>
      </c>
      <c r="V238" s="4">
        <v>1085.9880180179237</v>
      </c>
      <c r="W238" s="4">
        <v>1219.6500000000001</v>
      </c>
      <c r="X238" s="28"/>
      <c r="Y238" s="28"/>
      <c r="Z238" s="28"/>
      <c r="AA238" s="4">
        <v>1</v>
      </c>
      <c r="AB238" s="31">
        <v>0</v>
      </c>
      <c r="AC238" s="4">
        <v>28</v>
      </c>
      <c r="AD238" s="31">
        <v>9</v>
      </c>
      <c r="AE238" s="4"/>
      <c r="AF238" s="4"/>
      <c r="AG238" s="4"/>
      <c r="AH238" s="4"/>
      <c r="AI238" s="4"/>
    </row>
    <row r="239" spans="1:35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27"/>
      <c r="G239" s="27"/>
      <c r="H239" s="27"/>
      <c r="I239" s="4">
        <v>1011.5610349673797</v>
      </c>
      <c r="J239" s="4">
        <v>1064.0032725327758</v>
      </c>
      <c r="K239" s="4">
        <v>1202.3506170529447</v>
      </c>
      <c r="L239" s="26"/>
      <c r="M239" s="26"/>
      <c r="N239" s="26"/>
      <c r="O239" s="4">
        <v>3481.1232615533427</v>
      </c>
      <c r="P239" s="4">
        <v>3615.7747138016221</v>
      </c>
      <c r="Q239" s="4">
        <v>3695.4708712267034</v>
      </c>
      <c r="R239" s="25"/>
      <c r="S239" s="25"/>
      <c r="T239" s="25"/>
      <c r="U239" s="4">
        <v>994.52158254544543</v>
      </c>
      <c r="V239" s="4">
        <v>1087.6461470944046</v>
      </c>
      <c r="W239" s="4">
        <v>1219.6500000000001</v>
      </c>
      <c r="X239" s="28"/>
      <c r="Y239" s="28"/>
      <c r="Z239" s="28"/>
      <c r="AA239" s="4">
        <v>1</v>
      </c>
      <c r="AB239" s="31">
        <v>0</v>
      </c>
      <c r="AC239" s="4">
        <v>27</v>
      </c>
      <c r="AD239" s="31">
        <v>10</v>
      </c>
      <c r="AE239" s="4"/>
      <c r="AF239" s="4"/>
      <c r="AG239" s="4"/>
      <c r="AH239" s="4"/>
      <c r="AI239" s="4"/>
    </row>
    <row r="240" spans="1:35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27"/>
      <c r="G240" s="27"/>
      <c r="H240" s="27"/>
      <c r="I240" s="4">
        <v>1010.7036861162464</v>
      </c>
      <c r="J240" s="4">
        <v>1062.9206440287217</v>
      </c>
      <c r="K240" s="4">
        <v>1203.9130175568432</v>
      </c>
      <c r="L240" s="26"/>
      <c r="M240" s="26"/>
      <c r="N240" s="26"/>
      <c r="O240" s="4">
        <v>3476.5016576292428</v>
      </c>
      <c r="P240" s="4">
        <v>3612.3671060938418</v>
      </c>
      <c r="Q240" s="4">
        <v>3692.4511207849328</v>
      </c>
      <c r="R240" s="25"/>
      <c r="S240" s="25"/>
      <c r="T240" s="25"/>
      <c r="U240" s="4">
        <v>991.78212624203195</v>
      </c>
      <c r="V240" s="4">
        <v>1088.5570321261487</v>
      </c>
      <c r="W240" s="4">
        <v>1219.6500000000001</v>
      </c>
      <c r="X240" s="28"/>
      <c r="Y240" s="28"/>
      <c r="Z240" s="28"/>
      <c r="AA240" s="4">
        <v>1</v>
      </c>
      <c r="AB240" s="31">
        <v>0</v>
      </c>
      <c r="AC240" s="4">
        <v>24</v>
      </c>
      <c r="AD240" s="31">
        <v>11</v>
      </c>
      <c r="AE240" s="4"/>
      <c r="AF240" s="4"/>
      <c r="AG240" s="4"/>
      <c r="AH240" s="4"/>
      <c r="AI240" s="4"/>
    </row>
    <row r="241" spans="1:35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27"/>
      <c r="G241" s="27"/>
      <c r="H241" s="27"/>
      <c r="I241" s="4">
        <v>1014.1948748417585</v>
      </c>
      <c r="J241" s="4">
        <v>1064.1002631317401</v>
      </c>
      <c r="K241" s="4">
        <v>1204.8553107519735</v>
      </c>
      <c r="L241" s="26"/>
      <c r="M241" s="26"/>
      <c r="N241" s="26"/>
      <c r="O241" s="4">
        <v>3472.4388005909159</v>
      </c>
      <c r="P241" s="4">
        <v>3611.0173731813115</v>
      </c>
      <c r="Q241" s="4">
        <v>3690.3615899687493</v>
      </c>
      <c r="R241" s="25"/>
      <c r="S241" s="25"/>
      <c r="T241" s="25"/>
      <c r="U241" s="4">
        <v>996.53232758878664</v>
      </c>
      <c r="V241" s="4">
        <v>1090.3562671310492</v>
      </c>
      <c r="W241" s="4">
        <v>1219.6500000000001</v>
      </c>
      <c r="X241" s="28"/>
      <c r="Y241" s="28"/>
      <c r="Z241" s="28"/>
      <c r="AA241" s="4">
        <v>1</v>
      </c>
      <c r="AB241" s="31">
        <v>0</v>
      </c>
      <c r="AC241" s="4">
        <v>20</v>
      </c>
      <c r="AD241" s="31">
        <v>12</v>
      </c>
      <c r="AE241" s="4"/>
      <c r="AF241" s="4"/>
      <c r="AG241" s="4"/>
      <c r="AH241" s="4"/>
      <c r="AI241" s="4"/>
    </row>
    <row r="242" spans="1:35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27"/>
      <c r="G242" s="27"/>
      <c r="H242" s="27"/>
      <c r="I242" s="4">
        <v>1017.0682394825358</v>
      </c>
      <c r="J242" s="4">
        <v>1064.0482579903517</v>
      </c>
      <c r="K242" s="4">
        <v>1203.9567045226395</v>
      </c>
      <c r="L242" s="26"/>
      <c r="M242" s="26"/>
      <c r="N242" s="26"/>
      <c r="O242" s="4">
        <v>3466.4116058637746</v>
      </c>
      <c r="P242" s="4">
        <v>3609.1539177102331</v>
      </c>
      <c r="Q242" s="4">
        <v>3689.2011958504177</v>
      </c>
      <c r="R242" s="25"/>
      <c r="S242" s="25"/>
      <c r="T242" s="25"/>
      <c r="U242" s="4">
        <v>998.89681257158657</v>
      </c>
      <c r="V242" s="4">
        <v>1090.703123337815</v>
      </c>
      <c r="W242" s="4">
        <v>1219.6500000000001</v>
      </c>
      <c r="X242" s="28"/>
      <c r="Y242" s="28"/>
      <c r="Z242" s="28"/>
      <c r="AA242" s="4">
        <v>1</v>
      </c>
      <c r="AB242" s="31">
        <v>0</v>
      </c>
      <c r="AC242" s="4">
        <v>18</v>
      </c>
      <c r="AD242" s="31">
        <v>11</v>
      </c>
      <c r="AE242" s="4"/>
      <c r="AF242" s="4"/>
      <c r="AG242" s="4"/>
      <c r="AH242" s="4"/>
      <c r="AI242" s="4"/>
    </row>
    <row r="243" spans="1:35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27"/>
      <c r="G243" s="27"/>
      <c r="H243" s="27"/>
      <c r="I243" s="4">
        <v>1020.1199396137384</v>
      </c>
      <c r="J243" s="4">
        <v>1065.203009330982</v>
      </c>
      <c r="K243" s="4">
        <v>1203.7605981405259</v>
      </c>
      <c r="L243" s="26"/>
      <c r="M243" s="26"/>
      <c r="N243" s="26"/>
      <c r="O243" s="4">
        <v>3457.8600064946495</v>
      </c>
      <c r="P243" s="4">
        <v>3605.8956948740865</v>
      </c>
      <c r="Q243" s="4">
        <v>3687.3247434471364</v>
      </c>
      <c r="R243" s="25"/>
      <c r="S243" s="25"/>
      <c r="T243" s="25"/>
      <c r="U243" s="4">
        <v>1003.0163526203231</v>
      </c>
      <c r="V243" s="4">
        <v>1092.2155263834466</v>
      </c>
      <c r="W243" s="4">
        <v>1219.6500000000001</v>
      </c>
      <c r="X243" s="28"/>
      <c r="Y243" s="28"/>
      <c r="Z243" s="28"/>
      <c r="AA243" s="4">
        <v>2</v>
      </c>
      <c r="AB243" s="31">
        <v>0</v>
      </c>
      <c r="AC243" s="4">
        <v>16</v>
      </c>
      <c r="AD243" s="31">
        <v>8</v>
      </c>
      <c r="AE243" s="4"/>
      <c r="AF243" s="4"/>
      <c r="AG243" s="4"/>
      <c r="AH243" s="4"/>
      <c r="AI243" s="4"/>
    </row>
    <row r="244" spans="1:35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27"/>
      <c r="G244" s="27"/>
      <c r="H244" s="27"/>
      <c r="I244" s="4">
        <v>1023.480258394623</v>
      </c>
      <c r="J244" s="4">
        <v>1067.4401029257349</v>
      </c>
      <c r="K244" s="4">
        <v>1204.3500283243006</v>
      </c>
      <c r="L244" s="26"/>
      <c r="M244" s="26"/>
      <c r="N244" s="26"/>
      <c r="O244" s="4">
        <v>3450.8614141233097</v>
      </c>
      <c r="P244" s="4">
        <v>3601.9097889406435</v>
      </c>
      <c r="Q244" s="4">
        <v>3684.9988702881465</v>
      </c>
      <c r="R244" s="25"/>
      <c r="S244" s="25"/>
      <c r="T244" s="25"/>
      <c r="U244" s="4">
        <v>1002.8604417935563</v>
      </c>
      <c r="V244" s="4">
        <v>1094.0223652243601</v>
      </c>
      <c r="W244" s="4">
        <v>1219.6500000000001</v>
      </c>
      <c r="X244" s="28"/>
      <c r="Y244" s="28"/>
      <c r="Z244" s="28"/>
      <c r="AA244" s="4">
        <v>3</v>
      </c>
      <c r="AB244" s="31">
        <v>0</v>
      </c>
      <c r="AC244" s="4">
        <v>13</v>
      </c>
      <c r="AD244" s="31">
        <v>2</v>
      </c>
      <c r="AE244" s="4"/>
      <c r="AF244" s="4"/>
      <c r="AG244" s="4"/>
      <c r="AH244" s="4"/>
      <c r="AI244" s="4"/>
    </row>
    <row r="245" spans="1:35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27"/>
      <c r="G245" s="27"/>
      <c r="H245" s="27"/>
      <c r="I245" s="4">
        <v>1025.1171224958184</v>
      </c>
      <c r="J245" s="4">
        <v>1068.6525727078183</v>
      </c>
      <c r="K245" s="4">
        <v>1203.8308997918384</v>
      </c>
      <c r="L245" s="26"/>
      <c r="M245" s="26"/>
      <c r="N245" s="26"/>
      <c r="O245" s="4">
        <v>3444.3780025440565</v>
      </c>
      <c r="P245" s="4">
        <v>3598.7632878694812</v>
      </c>
      <c r="Q245" s="4">
        <v>3683.0352708740415</v>
      </c>
      <c r="R245" s="25"/>
      <c r="S245" s="25"/>
      <c r="T245" s="25"/>
      <c r="U245" s="4">
        <v>1003.0893118515164</v>
      </c>
      <c r="V245" s="4">
        <v>1094.5849137620928</v>
      </c>
      <c r="W245" s="4">
        <v>1219.6500000000001</v>
      </c>
      <c r="X245" s="28"/>
      <c r="Y245" s="28"/>
      <c r="Z245" s="28"/>
      <c r="AA245" s="4">
        <v>4</v>
      </c>
      <c r="AB245" s="31">
        <v>1</v>
      </c>
      <c r="AC245" s="4">
        <v>12</v>
      </c>
      <c r="AD245" s="31">
        <v>1</v>
      </c>
      <c r="AE245" s="4"/>
      <c r="AF245" s="4"/>
      <c r="AG245" s="4"/>
      <c r="AH245" s="4"/>
      <c r="AI245" s="4"/>
    </row>
    <row r="246" spans="1:35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27"/>
      <c r="G246" s="27"/>
      <c r="H246" s="27"/>
      <c r="I246" s="4">
        <v>1022.4459397848984</v>
      </c>
      <c r="J246" s="4">
        <v>1069.0597979058721</v>
      </c>
      <c r="K246" s="4">
        <v>1202.3086130079421</v>
      </c>
      <c r="L246" s="26"/>
      <c r="M246" s="26"/>
      <c r="N246" s="26"/>
      <c r="O246" s="4">
        <v>3443.9582144654728</v>
      </c>
      <c r="P246" s="4">
        <v>3596.3747071189464</v>
      </c>
      <c r="Q246" s="4">
        <v>3681.3079679777456</v>
      </c>
      <c r="R246" s="25"/>
      <c r="S246" s="25"/>
      <c r="T246" s="25"/>
      <c r="U246" s="4">
        <v>1004.0519638211523</v>
      </c>
      <c r="V246" s="4">
        <v>1093.6900748505468</v>
      </c>
      <c r="W246" s="4">
        <v>1219.6500000000001</v>
      </c>
      <c r="X246" s="28"/>
      <c r="Y246" s="28"/>
      <c r="Z246" s="28"/>
      <c r="AA246" s="4">
        <v>4</v>
      </c>
      <c r="AB246" s="31">
        <v>2</v>
      </c>
      <c r="AC246" s="4">
        <v>14</v>
      </c>
      <c r="AD246" s="31">
        <v>2</v>
      </c>
      <c r="AE246" s="4"/>
      <c r="AF246" s="4"/>
      <c r="AG246" s="4"/>
      <c r="AH246" s="4"/>
      <c r="AI246" s="4"/>
    </row>
    <row r="247" spans="1:35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27"/>
      <c r="G247" s="27"/>
      <c r="H247" s="27"/>
      <c r="I247" s="4">
        <v>1019.4404758336929</v>
      </c>
      <c r="J247" s="4">
        <v>1067.2757617945022</v>
      </c>
      <c r="K247" s="4">
        <v>1200.2893692392233</v>
      </c>
      <c r="L247" s="26"/>
      <c r="M247" s="26"/>
      <c r="N247" s="26"/>
      <c r="O247" s="4">
        <v>3445.4458616191191</v>
      </c>
      <c r="P247" s="4">
        <v>3597.3648549848717</v>
      </c>
      <c r="Q247" s="4">
        <v>3689.4931801385596</v>
      </c>
      <c r="R247" s="25"/>
      <c r="S247" s="25"/>
      <c r="T247" s="25"/>
      <c r="U247" s="4">
        <v>1001.2503170112367</v>
      </c>
      <c r="V247" s="4">
        <v>1090.9487499526795</v>
      </c>
      <c r="W247" s="4">
        <v>1219.6500000000001</v>
      </c>
      <c r="X247" s="28"/>
      <c r="Y247" s="28"/>
      <c r="Z247" s="28"/>
      <c r="AA247" s="4">
        <v>3</v>
      </c>
      <c r="AB247" s="31">
        <v>2</v>
      </c>
      <c r="AC247" s="4">
        <v>22</v>
      </c>
      <c r="AD247" s="31">
        <v>2</v>
      </c>
      <c r="AE247" s="4"/>
      <c r="AF247" s="4"/>
      <c r="AG247" s="4"/>
      <c r="AH247" s="4"/>
      <c r="AI247" s="4"/>
    </row>
    <row r="248" spans="1:35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27"/>
      <c r="G248" s="27"/>
      <c r="H248" s="27"/>
      <c r="I248" s="4">
        <v>1016.4056097298323</v>
      </c>
      <c r="J248" s="4">
        <v>1065.2399413800288</v>
      </c>
      <c r="K248" s="4">
        <v>1198.4314359280968</v>
      </c>
      <c r="L248" s="26"/>
      <c r="M248" s="26"/>
      <c r="N248" s="26"/>
      <c r="O248" s="4">
        <v>3470.7379022991067</v>
      </c>
      <c r="P248" s="4">
        <v>3608.7553543478321</v>
      </c>
      <c r="Q248" s="4">
        <v>3700</v>
      </c>
      <c r="R248" s="25"/>
      <c r="S248" s="25"/>
      <c r="T248" s="25"/>
      <c r="U248" s="4">
        <v>994.79136644677317</v>
      </c>
      <c r="V248" s="4">
        <v>1088.9800097801938</v>
      </c>
      <c r="W248" s="4">
        <v>1219.6500000000001</v>
      </c>
      <c r="X248" s="28"/>
      <c r="Y248" s="28"/>
      <c r="Z248" s="28"/>
      <c r="AA248" s="4">
        <v>1</v>
      </c>
      <c r="AB248" s="31">
        <v>0</v>
      </c>
      <c r="AC248" s="4">
        <v>25</v>
      </c>
      <c r="AD248" s="31">
        <v>2</v>
      </c>
      <c r="AE248" s="4"/>
      <c r="AF248" s="4"/>
      <c r="AG248" s="4"/>
      <c r="AH248" s="4"/>
      <c r="AI248" s="4"/>
    </row>
    <row r="249" spans="1:35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27"/>
      <c r="G249" s="27"/>
      <c r="H249" s="27"/>
      <c r="I249" s="4">
        <v>1010.7565884190054</v>
      </c>
      <c r="J249" s="4">
        <v>1063.4242787412416</v>
      </c>
      <c r="K249" s="4">
        <v>1197.2780017489363</v>
      </c>
      <c r="L249" s="26"/>
      <c r="M249" s="26"/>
      <c r="N249" s="26"/>
      <c r="O249" s="4">
        <v>3502.5323974900725</v>
      </c>
      <c r="P249" s="4">
        <v>3619.6634299756956</v>
      </c>
      <c r="Q249" s="4">
        <v>3700</v>
      </c>
      <c r="R249" s="25"/>
      <c r="S249" s="25"/>
      <c r="T249" s="25"/>
      <c r="U249" s="4">
        <v>987.43727066398844</v>
      </c>
      <c r="V249" s="4">
        <v>1086.8920977973617</v>
      </c>
      <c r="W249" s="4">
        <v>1219.6500000000001</v>
      </c>
      <c r="X249" s="28"/>
      <c r="Y249" s="28"/>
      <c r="Z249" s="28"/>
      <c r="AA249" s="4">
        <v>0</v>
      </c>
      <c r="AB249" s="31">
        <v>0</v>
      </c>
      <c r="AC249" s="4">
        <v>28</v>
      </c>
      <c r="AD249" s="31">
        <v>6</v>
      </c>
      <c r="AE249" s="4"/>
      <c r="AF249" s="4"/>
      <c r="AG249" s="4"/>
      <c r="AH249" s="4"/>
      <c r="AI249" s="4"/>
    </row>
    <row r="250" spans="1:35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27"/>
      <c r="G250" s="27"/>
      <c r="H250" s="27"/>
      <c r="I250" s="4">
        <v>1008.6245206254597</v>
      </c>
      <c r="J250" s="4">
        <v>1063.7921991341298</v>
      </c>
      <c r="K250" s="4">
        <v>1197.5503829582799</v>
      </c>
      <c r="L250" s="26"/>
      <c r="M250" s="26"/>
      <c r="N250" s="26"/>
      <c r="O250" s="4">
        <v>3497.5289649737279</v>
      </c>
      <c r="P250" s="4">
        <v>3620.5487093313982</v>
      </c>
      <c r="Q250" s="4">
        <v>3700</v>
      </c>
      <c r="R250" s="25"/>
      <c r="S250" s="25"/>
      <c r="T250" s="25"/>
      <c r="U250" s="4">
        <v>984.26794704244776</v>
      </c>
      <c r="V250" s="4">
        <v>1086.1260662268869</v>
      </c>
      <c r="W250" s="4">
        <v>1219.6500000000001</v>
      </c>
      <c r="X250" s="28"/>
      <c r="Y250" s="28"/>
      <c r="Z250" s="28"/>
      <c r="AA250" s="4">
        <v>0</v>
      </c>
      <c r="AB250" s="31">
        <v>0</v>
      </c>
      <c r="AC250" s="4">
        <v>28</v>
      </c>
      <c r="AD250" s="31">
        <v>7</v>
      </c>
      <c r="AE250" s="4"/>
      <c r="AF250" s="4"/>
      <c r="AG250" s="4"/>
      <c r="AH250" s="4"/>
      <c r="AI250" s="4"/>
    </row>
    <row r="251" spans="1:35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27"/>
      <c r="G251" s="27"/>
      <c r="H251" s="27"/>
      <c r="I251" s="4">
        <v>1010.1411709508652</v>
      </c>
      <c r="J251" s="4">
        <v>1064.4326696974194</v>
      </c>
      <c r="K251" s="4">
        <v>1200.5532346142068</v>
      </c>
      <c r="L251" s="26"/>
      <c r="M251" s="26"/>
      <c r="N251" s="26"/>
      <c r="O251" s="4">
        <v>3490.2370337344209</v>
      </c>
      <c r="P251" s="4">
        <v>3615.375755965139</v>
      </c>
      <c r="Q251" s="4">
        <v>3695.6645482160297</v>
      </c>
      <c r="R251" s="25"/>
      <c r="S251" s="25"/>
      <c r="T251" s="25"/>
      <c r="U251" s="4">
        <v>988.57068025624483</v>
      </c>
      <c r="V251" s="4">
        <v>1087.5045493264724</v>
      </c>
      <c r="W251" s="4">
        <v>1219.6500000000001</v>
      </c>
      <c r="X251" s="28"/>
      <c r="Y251" s="28"/>
      <c r="Z251" s="28"/>
      <c r="AA251" s="4">
        <v>0</v>
      </c>
      <c r="AB251" s="31">
        <v>0</v>
      </c>
      <c r="AC251" s="4">
        <v>27</v>
      </c>
      <c r="AD251" s="31">
        <v>9</v>
      </c>
      <c r="AE251" s="4"/>
      <c r="AF251" s="4"/>
      <c r="AG251" s="4"/>
      <c r="AH251" s="4"/>
      <c r="AI251" s="4"/>
    </row>
    <row r="252" spans="1:35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27"/>
      <c r="G252" s="27"/>
      <c r="H252" s="27"/>
      <c r="I252" s="4">
        <v>1011.6992126607894</v>
      </c>
      <c r="J252" s="4">
        <v>1064.1478659297336</v>
      </c>
      <c r="K252" s="4">
        <v>1202.4118819996527</v>
      </c>
      <c r="L252" s="26"/>
      <c r="M252" s="26"/>
      <c r="N252" s="26"/>
      <c r="O252" s="4">
        <v>3485.2103778062319</v>
      </c>
      <c r="P252" s="4">
        <v>3612.1144453649204</v>
      </c>
      <c r="Q252" s="4">
        <v>3693.7766213304467</v>
      </c>
      <c r="R252" s="25"/>
      <c r="S252" s="25"/>
      <c r="T252" s="25"/>
      <c r="U252" s="4">
        <v>986.46455001913557</v>
      </c>
      <c r="V252" s="4">
        <v>1088.1483784333061</v>
      </c>
      <c r="W252" s="4">
        <v>1219.6500000000001</v>
      </c>
      <c r="X252" s="28"/>
      <c r="Y252" s="28"/>
      <c r="Z252" s="28"/>
      <c r="AA252" s="4">
        <v>1</v>
      </c>
      <c r="AB252" s="31">
        <v>0</v>
      </c>
      <c r="AC252" s="4">
        <v>26</v>
      </c>
      <c r="AD252" s="31">
        <v>11</v>
      </c>
      <c r="AE252" s="4"/>
      <c r="AF252" s="4"/>
      <c r="AG252" s="4"/>
      <c r="AH252" s="4"/>
      <c r="AI252" s="4"/>
    </row>
    <row r="253" spans="1:35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27"/>
      <c r="G253" s="27"/>
      <c r="H253" s="27"/>
      <c r="I253" s="4">
        <v>1015.9568195085753</v>
      </c>
      <c r="J253" s="4">
        <v>1065.3050001844324</v>
      </c>
      <c r="K253" s="4">
        <v>1202.882720090297</v>
      </c>
      <c r="L253" s="26"/>
      <c r="M253" s="26"/>
      <c r="N253" s="26"/>
      <c r="O253" s="4">
        <v>3481.4691963796386</v>
      </c>
      <c r="P253" s="4">
        <v>3610.6522739614397</v>
      </c>
      <c r="Q253" s="4">
        <v>3691.6951343106875</v>
      </c>
      <c r="R253" s="25"/>
      <c r="S253" s="25"/>
      <c r="T253" s="25"/>
      <c r="U253" s="4">
        <v>991.36386390545385</v>
      </c>
      <c r="V253" s="4">
        <v>1090.0092877665497</v>
      </c>
      <c r="W253" s="4">
        <v>1219.6500000000001</v>
      </c>
      <c r="X253" s="28"/>
      <c r="Y253" s="28"/>
      <c r="Z253" s="28"/>
      <c r="AA253" s="4">
        <v>1</v>
      </c>
      <c r="AB253" s="31">
        <v>0</v>
      </c>
      <c r="AC253" s="4">
        <v>22</v>
      </c>
      <c r="AD253" s="31">
        <v>11</v>
      </c>
      <c r="AE253" s="4"/>
      <c r="AF253" s="4"/>
      <c r="AG253" s="4"/>
      <c r="AH253" s="4"/>
      <c r="AI253" s="4"/>
    </row>
    <row r="254" spans="1:35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27"/>
      <c r="G254" s="27"/>
      <c r="H254" s="27"/>
      <c r="I254" s="4">
        <v>1017.7498311011142</v>
      </c>
      <c r="J254" s="4">
        <v>1065.8193708854951</v>
      </c>
      <c r="K254" s="4">
        <v>1201.9243826386596</v>
      </c>
      <c r="L254" s="26"/>
      <c r="M254" s="26"/>
      <c r="N254" s="26"/>
      <c r="O254" s="4">
        <v>3475.8972185207454</v>
      </c>
      <c r="P254" s="4">
        <v>3608.7112558190238</v>
      </c>
      <c r="Q254" s="4">
        <v>3689.8468374051772</v>
      </c>
      <c r="R254" s="25"/>
      <c r="S254" s="25"/>
      <c r="T254" s="25"/>
      <c r="U254" s="4">
        <v>993.80520294985695</v>
      </c>
      <c r="V254" s="4">
        <v>1090.4097860791046</v>
      </c>
      <c r="W254" s="4">
        <v>1219.6500000000001</v>
      </c>
      <c r="X254" s="28"/>
      <c r="Y254" s="28"/>
      <c r="Z254" s="28"/>
      <c r="AA254" s="4">
        <v>2</v>
      </c>
      <c r="AB254" s="31">
        <v>0</v>
      </c>
      <c r="AC254" s="4">
        <v>22</v>
      </c>
      <c r="AD254" s="31">
        <v>11</v>
      </c>
      <c r="AE254" s="4"/>
      <c r="AF254" s="4"/>
      <c r="AG254" s="4"/>
      <c r="AH254" s="4"/>
      <c r="AI254" s="4"/>
    </row>
    <row r="255" spans="1:35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27"/>
      <c r="G255" s="27"/>
      <c r="H255" s="27"/>
      <c r="I255" s="4">
        <v>1020.815232749955</v>
      </c>
      <c r="J255" s="4">
        <v>1066.7350289646242</v>
      </c>
      <c r="K255" s="4">
        <v>1201.5068313845004</v>
      </c>
      <c r="L255" s="26"/>
      <c r="M255" s="26"/>
      <c r="N255" s="26"/>
      <c r="O255" s="4">
        <v>3468.0180641677116</v>
      </c>
      <c r="P255" s="4">
        <v>3605.3995086025743</v>
      </c>
      <c r="Q255" s="4">
        <v>3687.1824469919629</v>
      </c>
      <c r="R255" s="25"/>
      <c r="S255" s="25"/>
      <c r="T255" s="25"/>
      <c r="U255" s="4">
        <v>998.0453488915831</v>
      </c>
      <c r="V255" s="4">
        <v>1091.9554608044714</v>
      </c>
      <c r="W255" s="4">
        <v>1219.6500000000001</v>
      </c>
      <c r="X255" s="28"/>
      <c r="Y255" s="28"/>
      <c r="Z255" s="28"/>
      <c r="AA255" s="4">
        <v>2</v>
      </c>
      <c r="AB255" s="31">
        <v>0</v>
      </c>
      <c r="AC255" s="4">
        <v>20</v>
      </c>
      <c r="AD255" s="31">
        <v>9</v>
      </c>
      <c r="AE255" s="4"/>
      <c r="AF255" s="4"/>
      <c r="AG255" s="4"/>
      <c r="AH255" s="4"/>
      <c r="AI255" s="4"/>
    </row>
    <row r="256" spans="1:35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27"/>
      <c r="G256" s="27"/>
      <c r="H256" s="27"/>
      <c r="I256" s="4">
        <v>1024.6634060473611</v>
      </c>
      <c r="J256" s="4">
        <v>1068.8460097672216</v>
      </c>
      <c r="K256" s="4">
        <v>1201.9085142414592</v>
      </c>
      <c r="L256" s="26"/>
      <c r="M256" s="26"/>
      <c r="N256" s="26"/>
      <c r="O256" s="4">
        <v>3458.2751399924123</v>
      </c>
      <c r="P256" s="4">
        <v>3601.3375068260711</v>
      </c>
      <c r="Q256" s="4">
        <v>3684.2473633583727</v>
      </c>
      <c r="R256" s="25"/>
      <c r="S256" s="25"/>
      <c r="T256" s="25"/>
      <c r="U256" s="4">
        <v>999.89976819900482</v>
      </c>
      <c r="V256" s="4">
        <v>1093.9173203518462</v>
      </c>
      <c r="W256" s="4">
        <v>1219.6500000000001</v>
      </c>
      <c r="X256" s="28"/>
      <c r="Y256" s="28"/>
      <c r="Z256" s="28"/>
      <c r="AA256" s="4">
        <v>2</v>
      </c>
      <c r="AB256" s="31">
        <v>1</v>
      </c>
      <c r="AC256" s="4">
        <v>14</v>
      </c>
      <c r="AD256" s="31">
        <v>1</v>
      </c>
      <c r="AE256" s="4">
        <f>SUM(AA256:AA375)</f>
        <v>126</v>
      </c>
      <c r="AF256" s="4">
        <f t="shared" ref="AF256" si="7">SUM(AB256:AB375)</f>
        <v>57</v>
      </c>
      <c r="AG256" s="4">
        <f t="shared" ref="AG256" si="8">SUM(AC256:AC375)</f>
        <v>2372</v>
      </c>
      <c r="AH256" s="4">
        <f>SUM(AD256:AD375)</f>
        <v>698</v>
      </c>
      <c r="AI256" s="4"/>
    </row>
    <row r="257" spans="1:35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27"/>
      <c r="G257" s="27"/>
      <c r="H257" s="27"/>
      <c r="I257" s="4">
        <v>1025.5240722286578</v>
      </c>
      <c r="J257" s="4">
        <v>1069.6552655177275</v>
      </c>
      <c r="K257" s="4">
        <v>1201.9186581668559</v>
      </c>
      <c r="L257" s="26"/>
      <c r="M257" s="26"/>
      <c r="N257" s="26"/>
      <c r="O257" s="4">
        <v>3450.6501313343397</v>
      </c>
      <c r="P257" s="4">
        <v>3598.1054182103921</v>
      </c>
      <c r="Q257" s="4">
        <v>3682.3170399284236</v>
      </c>
      <c r="R257" s="25"/>
      <c r="S257" s="25"/>
      <c r="T257" s="25"/>
      <c r="U257" s="4">
        <v>1001.1057174622294</v>
      </c>
      <c r="V257" s="4">
        <v>1094.5569990171516</v>
      </c>
      <c r="W257" s="4">
        <v>1219.6500000000001</v>
      </c>
      <c r="X257" s="28"/>
      <c r="Y257" s="28"/>
      <c r="Z257" s="28"/>
      <c r="AA257" s="4">
        <v>3</v>
      </c>
      <c r="AB257" s="31">
        <v>1</v>
      </c>
      <c r="AC257" s="4">
        <v>11</v>
      </c>
      <c r="AD257" s="31">
        <v>1</v>
      </c>
      <c r="AE257" s="11">
        <f>AE256/113/12/10</f>
        <v>9.2920353982300884E-3</v>
      </c>
      <c r="AF257" s="16">
        <f t="shared" ref="AF257" si="9">AF256/113/12/10</f>
        <v>4.2035398230088495E-3</v>
      </c>
      <c r="AG257" s="11">
        <f t="shared" ref="AG257" si="10">AG256/113/12/10</f>
        <v>0.17492625368731565</v>
      </c>
      <c r="AH257" s="11">
        <f t="shared" ref="AH257" si="11">AH256/113/12/10</f>
        <v>5.1474926253687311E-2</v>
      </c>
      <c r="AI257" s="4"/>
    </row>
    <row r="258" spans="1:35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27"/>
      <c r="G258" s="27"/>
      <c r="H258" s="27"/>
      <c r="I258" s="4">
        <v>1023.9515874322694</v>
      </c>
      <c r="J258" s="4">
        <v>1069.6853482092408</v>
      </c>
      <c r="K258" s="4">
        <v>1201.6101475198648</v>
      </c>
      <c r="L258" s="26"/>
      <c r="M258" s="26"/>
      <c r="N258" s="26"/>
      <c r="O258" s="4">
        <v>3449.6880865944891</v>
      </c>
      <c r="P258" s="4">
        <v>3595.7596562841954</v>
      </c>
      <c r="Q258" s="4">
        <v>3680.9882403812312</v>
      </c>
      <c r="R258" s="25"/>
      <c r="S258" s="25"/>
      <c r="T258" s="25"/>
      <c r="U258" s="4">
        <v>1002.4470237516521</v>
      </c>
      <c r="V258" s="4">
        <v>1093.6681593826022</v>
      </c>
      <c r="W258" s="4">
        <v>1219.6500000000001</v>
      </c>
      <c r="X258" s="28"/>
      <c r="Y258" s="28"/>
      <c r="Z258" s="28"/>
      <c r="AA258" s="4">
        <v>5</v>
      </c>
      <c r="AB258" s="31">
        <v>2</v>
      </c>
      <c r="AC258" s="4">
        <v>14</v>
      </c>
      <c r="AD258" s="31">
        <v>1</v>
      </c>
      <c r="AE258" s="4"/>
      <c r="AF258" s="4"/>
      <c r="AG258" s="4"/>
      <c r="AH258" s="4"/>
      <c r="AI258" s="4"/>
    </row>
    <row r="259" spans="1:35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27"/>
      <c r="G259" s="27"/>
      <c r="H259" s="27"/>
      <c r="I259" s="4">
        <v>1020.3605099874502</v>
      </c>
      <c r="J259" s="4">
        <v>1066.8281136407184</v>
      </c>
      <c r="K259" s="4">
        <v>1200.63363124377</v>
      </c>
      <c r="L259" s="26"/>
      <c r="M259" s="26"/>
      <c r="N259" s="26"/>
      <c r="O259" s="4">
        <v>3450.0882018583934</v>
      </c>
      <c r="P259" s="4">
        <v>3596.7350637645864</v>
      </c>
      <c r="Q259" s="4">
        <v>3687.6078945762183</v>
      </c>
      <c r="R259" s="25"/>
      <c r="S259" s="25"/>
      <c r="T259" s="25"/>
      <c r="U259" s="4">
        <v>1000.4033962380008</v>
      </c>
      <c r="V259" s="4">
        <v>1091.0995828229823</v>
      </c>
      <c r="W259" s="4">
        <v>1219.6500000000001</v>
      </c>
      <c r="X259" s="28"/>
      <c r="Y259" s="28"/>
      <c r="Z259" s="28"/>
      <c r="AA259" s="4">
        <v>3</v>
      </c>
      <c r="AB259" s="31">
        <v>3</v>
      </c>
      <c r="AC259" s="4">
        <v>18</v>
      </c>
      <c r="AD259" s="31">
        <v>3</v>
      </c>
      <c r="AE259" s="4"/>
      <c r="AF259" s="4"/>
      <c r="AG259" s="4"/>
      <c r="AH259" s="4"/>
      <c r="AI259" s="4"/>
    </row>
    <row r="260" spans="1:35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27"/>
      <c r="G260" s="27"/>
      <c r="H260" s="27"/>
      <c r="I260" s="4">
        <v>1017.4857846860657</v>
      </c>
      <c r="J260" s="4">
        <v>1065.8796528987659</v>
      </c>
      <c r="K260" s="4">
        <v>1198.4126174427527</v>
      </c>
      <c r="L260" s="26"/>
      <c r="M260" s="26"/>
      <c r="N260" s="26"/>
      <c r="O260" s="4">
        <v>3477.9407864563123</v>
      </c>
      <c r="P260" s="4">
        <v>3608.2971087021492</v>
      </c>
      <c r="Q260" s="4">
        <v>3700</v>
      </c>
      <c r="R260" s="25"/>
      <c r="S260" s="25"/>
      <c r="T260" s="25"/>
      <c r="U260" s="4">
        <v>994.25809899714443</v>
      </c>
      <c r="V260" s="4">
        <v>1089.2131815753921</v>
      </c>
      <c r="W260" s="4">
        <v>1219.6500000000001</v>
      </c>
      <c r="X260" s="28"/>
      <c r="Y260" s="28"/>
      <c r="Z260" s="28"/>
      <c r="AA260" s="4">
        <v>1</v>
      </c>
      <c r="AB260" s="31">
        <v>0</v>
      </c>
      <c r="AC260" s="4">
        <v>21</v>
      </c>
      <c r="AD260" s="31">
        <v>2</v>
      </c>
      <c r="AE260" s="4"/>
      <c r="AF260" s="4"/>
      <c r="AG260" s="4"/>
      <c r="AH260" s="4"/>
      <c r="AI260" s="4"/>
    </row>
    <row r="261" spans="1:35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27"/>
      <c r="G261" s="27"/>
      <c r="H261" s="27"/>
      <c r="I261" s="4">
        <v>1012.9550802413038</v>
      </c>
      <c r="J261" s="4">
        <v>1064.108952545301</v>
      </c>
      <c r="K261" s="4">
        <v>1196.6082192766639</v>
      </c>
      <c r="L261" s="26"/>
      <c r="M261" s="26"/>
      <c r="N261" s="26"/>
      <c r="O261" s="4">
        <v>3511.0837038453369</v>
      </c>
      <c r="P261" s="4">
        <v>3619.2981456803886</v>
      </c>
      <c r="Q261" s="4">
        <v>3700</v>
      </c>
      <c r="R261" s="25"/>
      <c r="S261" s="25"/>
      <c r="T261" s="25"/>
      <c r="U261" s="4">
        <v>988.21406861204866</v>
      </c>
      <c r="V261" s="4">
        <v>1087.3879789665057</v>
      </c>
      <c r="W261" s="4">
        <v>1219.6500000000001</v>
      </c>
      <c r="X261" s="28"/>
      <c r="Y261" s="28"/>
      <c r="Z261" s="28"/>
      <c r="AA261" s="4">
        <v>0</v>
      </c>
      <c r="AB261" s="31">
        <v>0</v>
      </c>
      <c r="AC261" s="4">
        <v>27</v>
      </c>
      <c r="AD261" s="31">
        <v>3</v>
      </c>
      <c r="AE261" s="4"/>
      <c r="AF261" s="4"/>
      <c r="AG261" s="4"/>
      <c r="AH261" s="4"/>
      <c r="AI261" s="4"/>
    </row>
    <row r="262" spans="1:35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27"/>
      <c r="G262" s="27"/>
      <c r="H262" s="27"/>
      <c r="I262" s="4">
        <v>1010.4118824953258</v>
      </c>
      <c r="J262" s="4">
        <v>1064.14416648529</v>
      </c>
      <c r="K262" s="4">
        <v>1196.9943271709144</v>
      </c>
      <c r="L262" s="26"/>
      <c r="M262" s="26"/>
      <c r="N262" s="26"/>
      <c r="O262" s="4">
        <v>3509.158084210208</v>
      </c>
      <c r="P262" s="4">
        <v>3620.2079533361166</v>
      </c>
      <c r="Q262" s="4">
        <v>3700</v>
      </c>
      <c r="R262" s="25"/>
      <c r="S262" s="25"/>
      <c r="T262" s="25"/>
      <c r="U262" s="4">
        <v>985.81546972913759</v>
      </c>
      <c r="V262" s="4">
        <v>1086.9543234214791</v>
      </c>
      <c r="W262" s="4">
        <v>1219.6500000000001</v>
      </c>
      <c r="X262" s="28"/>
      <c r="Y262" s="28"/>
      <c r="Z262" s="28"/>
      <c r="AA262" s="4">
        <v>0</v>
      </c>
      <c r="AB262" s="31">
        <v>0</v>
      </c>
      <c r="AC262" s="4">
        <v>29</v>
      </c>
      <c r="AD262" s="31">
        <v>6</v>
      </c>
      <c r="AE262" s="4"/>
      <c r="AF262" s="4"/>
      <c r="AG262" s="4"/>
      <c r="AH262" s="4"/>
      <c r="AI262" s="4"/>
    </row>
    <row r="263" spans="1:35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27"/>
      <c r="G263" s="27"/>
      <c r="H263" s="27"/>
      <c r="I263" s="4">
        <v>1012.1695388625479</v>
      </c>
      <c r="J263" s="4">
        <v>1066.0504307862004</v>
      </c>
      <c r="K263" s="4">
        <v>1200.8472362147313</v>
      </c>
      <c r="L263" s="26"/>
      <c r="M263" s="26"/>
      <c r="N263" s="26"/>
      <c r="O263" s="4">
        <v>3502.8307417798433</v>
      </c>
      <c r="P263" s="4">
        <v>3614.6640695066876</v>
      </c>
      <c r="Q263" s="4">
        <v>3695.8767672782396</v>
      </c>
      <c r="R263" s="25"/>
      <c r="S263" s="25"/>
      <c r="T263" s="25"/>
      <c r="U263" s="4">
        <v>996.5723712049205</v>
      </c>
      <c r="V263" s="4">
        <v>1088.9544796639905</v>
      </c>
      <c r="W263" s="4">
        <v>1219.6500000000001</v>
      </c>
      <c r="X263" s="28"/>
      <c r="Y263" s="28"/>
      <c r="Z263" s="28"/>
      <c r="AA263" s="4">
        <v>0</v>
      </c>
      <c r="AB263" s="31">
        <v>0</v>
      </c>
      <c r="AC263" s="4">
        <v>27</v>
      </c>
      <c r="AD263" s="31">
        <v>7</v>
      </c>
      <c r="AE263" s="4"/>
      <c r="AF263" s="4"/>
      <c r="AG263" s="4"/>
      <c r="AH263" s="4"/>
      <c r="AI263" s="4"/>
    </row>
    <row r="264" spans="1:35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27"/>
      <c r="G264" s="27"/>
      <c r="H264" s="27"/>
      <c r="I264" s="4">
        <v>1014.7283187437396</v>
      </c>
      <c r="J264" s="4">
        <v>1064.6528553066144</v>
      </c>
      <c r="K264" s="4">
        <v>1203.2501164105734</v>
      </c>
      <c r="L264" s="26"/>
      <c r="M264" s="26"/>
      <c r="N264" s="26"/>
      <c r="O264" s="4">
        <v>3496.0004901851376</v>
      </c>
      <c r="P264" s="4">
        <v>3611.0944027498863</v>
      </c>
      <c r="Q264" s="4">
        <v>3692.4035657343534</v>
      </c>
      <c r="R264" s="25"/>
      <c r="S264" s="25"/>
      <c r="T264" s="25"/>
      <c r="U264" s="4">
        <v>996.54825519350459</v>
      </c>
      <c r="V264" s="4">
        <v>1089.9804693632977</v>
      </c>
      <c r="W264" s="4">
        <v>1219.6500000000001</v>
      </c>
      <c r="X264" s="28"/>
      <c r="Y264" s="28"/>
      <c r="Z264" s="28"/>
      <c r="AA264" s="4">
        <v>0</v>
      </c>
      <c r="AB264" s="31">
        <v>0</v>
      </c>
      <c r="AC264" s="4">
        <v>25</v>
      </c>
      <c r="AD264" s="31">
        <v>8</v>
      </c>
      <c r="AE264" s="4"/>
      <c r="AF264" s="4"/>
      <c r="AG264" s="4"/>
      <c r="AH264" s="4"/>
      <c r="AI264" s="4"/>
    </row>
    <row r="265" spans="1:35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27"/>
      <c r="G265" s="27"/>
      <c r="H265" s="27"/>
      <c r="I265" s="4">
        <v>1017.5115277356369</v>
      </c>
      <c r="J265" s="4">
        <v>1065.8846552900661</v>
      </c>
      <c r="K265" s="4">
        <v>1204.3181906753139</v>
      </c>
      <c r="L265" s="26"/>
      <c r="M265" s="26"/>
      <c r="N265" s="26"/>
      <c r="O265" s="4">
        <v>3492.4749679187703</v>
      </c>
      <c r="P265" s="4">
        <v>3609.6200635517225</v>
      </c>
      <c r="Q265" s="4">
        <v>3690.3041613877358</v>
      </c>
      <c r="R265" s="25"/>
      <c r="S265" s="25"/>
      <c r="T265" s="25"/>
      <c r="U265" s="4">
        <v>1001.1729255809854</v>
      </c>
      <c r="V265" s="4">
        <v>1091.768108431937</v>
      </c>
      <c r="W265" s="4">
        <v>1219.6500000000001</v>
      </c>
      <c r="X265" s="28"/>
      <c r="Y265" s="28"/>
      <c r="Z265" s="28"/>
      <c r="AA265" s="4">
        <v>0</v>
      </c>
      <c r="AB265" s="31">
        <v>0</v>
      </c>
      <c r="AC265" s="4">
        <v>21</v>
      </c>
      <c r="AD265" s="31">
        <v>11</v>
      </c>
      <c r="AE265" s="4"/>
      <c r="AF265" s="4"/>
      <c r="AG265" s="4"/>
      <c r="AH265" s="4"/>
      <c r="AI265" s="4"/>
    </row>
    <row r="266" spans="1:35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27"/>
      <c r="G266" s="27"/>
      <c r="H266" s="27"/>
      <c r="I266" s="4">
        <v>1019.1025826023742</v>
      </c>
      <c r="J266" s="4">
        <v>1066.7105178497934</v>
      </c>
      <c r="K266" s="4">
        <v>1204.0006637564904</v>
      </c>
      <c r="L266" s="26"/>
      <c r="M266" s="26"/>
      <c r="N266" s="26"/>
      <c r="O266" s="4">
        <v>3486.6977242777252</v>
      </c>
      <c r="P266" s="4">
        <v>3607.7039412741988</v>
      </c>
      <c r="Q266" s="4">
        <v>3688.4089858898669</v>
      </c>
      <c r="R266" s="25"/>
      <c r="S266" s="25"/>
      <c r="T266" s="25"/>
      <c r="U266" s="4">
        <v>1003.4703126503737</v>
      </c>
      <c r="V266" s="4">
        <v>1092.1349827016081</v>
      </c>
      <c r="W266" s="4">
        <v>1219.6500000000001</v>
      </c>
      <c r="X266" s="28"/>
      <c r="Y266" s="28"/>
      <c r="Z266" s="28"/>
      <c r="AA266" s="4">
        <v>1</v>
      </c>
      <c r="AB266" s="31">
        <v>0</v>
      </c>
      <c r="AC266" s="4">
        <v>18</v>
      </c>
      <c r="AD266" s="31">
        <v>11</v>
      </c>
      <c r="AE266" s="4"/>
      <c r="AF266" s="4"/>
      <c r="AG266" s="4"/>
      <c r="AH266" s="4"/>
      <c r="AI266" s="4"/>
    </row>
    <row r="267" spans="1:35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27"/>
      <c r="G267" s="27"/>
      <c r="H267" s="27"/>
      <c r="I267" s="4">
        <v>1022.5205418632391</v>
      </c>
      <c r="J267" s="4">
        <v>1068.7237097010443</v>
      </c>
      <c r="K267" s="4">
        <v>1204.1728080887215</v>
      </c>
      <c r="L267" s="26"/>
      <c r="M267" s="26"/>
      <c r="N267" s="26"/>
      <c r="O267" s="4">
        <v>3477.6356156816887</v>
      </c>
      <c r="P267" s="4">
        <v>3604.3980749359116</v>
      </c>
      <c r="Q267" s="4">
        <v>3685.7971620695021</v>
      </c>
      <c r="R267" s="25"/>
      <c r="S267" s="25"/>
      <c r="T267" s="25"/>
      <c r="U267" s="4">
        <v>1007.4811766726505</v>
      </c>
      <c r="V267" s="4">
        <v>1093.6522184833955</v>
      </c>
      <c r="W267" s="4">
        <v>1219.6500000000001</v>
      </c>
      <c r="X267" s="28"/>
      <c r="Y267" s="28"/>
      <c r="Z267" s="28"/>
      <c r="AA267" s="4">
        <v>2</v>
      </c>
      <c r="AB267" s="31">
        <v>0</v>
      </c>
      <c r="AC267" s="4">
        <v>15</v>
      </c>
      <c r="AD267" s="31">
        <v>7</v>
      </c>
      <c r="AE267" s="4"/>
      <c r="AF267" s="4"/>
      <c r="AG267" s="4"/>
      <c r="AH267" s="4"/>
      <c r="AI267" s="4"/>
    </row>
    <row r="268" spans="1:35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27"/>
      <c r="G268" s="27"/>
      <c r="H268" s="27"/>
      <c r="I268" s="4">
        <v>1025.9574450583582</v>
      </c>
      <c r="J268" s="4">
        <v>1070.8964240509511</v>
      </c>
      <c r="K268" s="4">
        <v>1203.809390157794</v>
      </c>
      <c r="L268" s="26"/>
      <c r="M268" s="26"/>
      <c r="N268" s="26"/>
      <c r="O268" s="4">
        <v>3467.814317672317</v>
      </c>
      <c r="P268" s="4">
        <v>3600.4509799489533</v>
      </c>
      <c r="Q268" s="4">
        <v>3683.643026414522</v>
      </c>
      <c r="R268" s="25"/>
      <c r="S268" s="25"/>
      <c r="T268" s="25"/>
      <c r="U268" s="4">
        <v>1008.8763581828598</v>
      </c>
      <c r="V268" s="4">
        <v>1095.3260067076928</v>
      </c>
      <c r="W268" s="4">
        <v>1219.6500000000001</v>
      </c>
      <c r="X268" s="28"/>
      <c r="Y268" s="28"/>
      <c r="Z268" s="28"/>
      <c r="AA268" s="4">
        <v>2</v>
      </c>
      <c r="AB268" s="31">
        <v>1</v>
      </c>
      <c r="AC268" s="4">
        <v>11</v>
      </c>
      <c r="AD268" s="31">
        <v>1</v>
      </c>
      <c r="AE268" s="4"/>
      <c r="AF268" s="4"/>
      <c r="AG268" s="4"/>
      <c r="AH268" s="4"/>
      <c r="AI268" s="4"/>
    </row>
    <row r="269" spans="1:35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27"/>
      <c r="G269" s="27"/>
      <c r="H269" s="27"/>
      <c r="I269" s="4">
        <v>1026.2237374514846</v>
      </c>
      <c r="J269" s="4">
        <v>1071.6014956502463</v>
      </c>
      <c r="K269" s="4">
        <v>1203.2325414928046</v>
      </c>
      <c r="L269" s="26"/>
      <c r="M269" s="26"/>
      <c r="N269" s="26"/>
      <c r="O269" s="4">
        <v>3461.564701747724</v>
      </c>
      <c r="P269" s="4">
        <v>3597.3527462464167</v>
      </c>
      <c r="Q269" s="4">
        <v>3681.8013392147532</v>
      </c>
      <c r="R269" s="25"/>
      <c r="S269" s="25"/>
      <c r="T269" s="25"/>
      <c r="U269" s="4">
        <v>1009.412282635072</v>
      </c>
      <c r="V269" s="4">
        <v>1095.7176944281348</v>
      </c>
      <c r="W269" s="4">
        <v>1219.6500000000001</v>
      </c>
      <c r="X269" s="28"/>
      <c r="Y269" s="28"/>
      <c r="Z269" s="28"/>
      <c r="AA269" s="4">
        <v>2</v>
      </c>
      <c r="AB269" s="31">
        <v>1</v>
      </c>
      <c r="AC269" s="4">
        <v>9</v>
      </c>
      <c r="AD269" s="31">
        <v>1</v>
      </c>
      <c r="AE269" s="4"/>
      <c r="AF269" s="4"/>
      <c r="AG269" s="4"/>
      <c r="AH269" s="4"/>
      <c r="AI269" s="4"/>
    </row>
    <row r="270" spans="1:35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27"/>
      <c r="G270" s="27"/>
      <c r="H270" s="27"/>
      <c r="I270" s="4">
        <v>1024.8866970285312</v>
      </c>
      <c r="J270" s="4">
        <v>1071.7230471563341</v>
      </c>
      <c r="K270" s="4">
        <v>1201.4269367658378</v>
      </c>
      <c r="L270" s="26"/>
      <c r="M270" s="26"/>
      <c r="N270" s="26"/>
      <c r="O270" s="4">
        <v>3461.5485877244114</v>
      </c>
      <c r="P270" s="4">
        <v>3595.1891315403159</v>
      </c>
      <c r="Q270" s="4">
        <v>3682.4799492902939</v>
      </c>
      <c r="R270" s="25"/>
      <c r="S270" s="25"/>
      <c r="T270" s="25"/>
      <c r="U270" s="4">
        <v>1006.7123366394532</v>
      </c>
      <c r="V270" s="4">
        <v>1094.5294508693923</v>
      </c>
      <c r="W270" s="4">
        <v>1219.6500000000001</v>
      </c>
      <c r="X270" s="28"/>
      <c r="Y270" s="28"/>
      <c r="Z270" s="28"/>
      <c r="AA270" s="4">
        <v>2</v>
      </c>
      <c r="AB270" s="31">
        <v>2</v>
      </c>
      <c r="AC270" s="4">
        <v>12</v>
      </c>
      <c r="AD270" s="31">
        <v>2</v>
      </c>
      <c r="AE270" s="4"/>
      <c r="AF270" s="4"/>
      <c r="AG270" s="4"/>
      <c r="AH270" s="4"/>
      <c r="AI270" s="4"/>
    </row>
    <row r="271" spans="1:35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27"/>
      <c r="G271" s="27"/>
      <c r="H271" s="27"/>
      <c r="I271" s="4">
        <v>1020.3741143828923</v>
      </c>
      <c r="J271" s="4">
        <v>1068.3004924338964</v>
      </c>
      <c r="K271" s="4">
        <v>1198.6617598900111</v>
      </c>
      <c r="L271" s="26"/>
      <c r="M271" s="26"/>
      <c r="N271" s="26"/>
      <c r="O271" s="4">
        <v>3463.1087749381595</v>
      </c>
      <c r="P271" s="4">
        <v>3596.3376516916828</v>
      </c>
      <c r="Q271" s="4">
        <v>3688.8058282969118</v>
      </c>
      <c r="R271" s="25"/>
      <c r="S271" s="25"/>
      <c r="T271" s="25"/>
      <c r="U271" s="4">
        <v>1005.3481901815449</v>
      </c>
      <c r="V271" s="4">
        <v>1091.5894865617167</v>
      </c>
      <c r="W271" s="4">
        <v>1219.6500000000001</v>
      </c>
      <c r="X271" s="28"/>
      <c r="Y271" s="28"/>
      <c r="Z271" s="28"/>
      <c r="AA271" s="4">
        <v>2</v>
      </c>
      <c r="AB271" s="31">
        <v>2</v>
      </c>
      <c r="AC271" s="4">
        <v>17</v>
      </c>
      <c r="AD271" s="31">
        <v>2</v>
      </c>
      <c r="AE271" s="4"/>
      <c r="AF271" s="4"/>
      <c r="AG271" s="4"/>
      <c r="AH271" s="4"/>
      <c r="AI271" s="4"/>
    </row>
    <row r="272" spans="1:35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27"/>
      <c r="G272" s="27"/>
      <c r="H272" s="27"/>
      <c r="I272" s="4">
        <v>1018.2961084825318</v>
      </c>
      <c r="J272" s="4">
        <v>1066.7610318784248</v>
      </c>
      <c r="K272" s="4">
        <v>1196.2436402429005</v>
      </c>
      <c r="L272" s="26"/>
      <c r="M272" s="26"/>
      <c r="N272" s="26"/>
      <c r="O272" s="4">
        <v>3485.8565871313276</v>
      </c>
      <c r="P272" s="4">
        <v>3607.7670244493474</v>
      </c>
      <c r="Q272" s="4">
        <v>3700</v>
      </c>
      <c r="R272" s="25"/>
      <c r="S272" s="25"/>
      <c r="T272" s="25"/>
      <c r="U272" s="4">
        <v>1000.5539824026338</v>
      </c>
      <c r="V272" s="4">
        <v>1089.4034757670488</v>
      </c>
      <c r="W272" s="4">
        <v>1219.6500000000001</v>
      </c>
      <c r="X272" s="28"/>
      <c r="Y272" s="28"/>
      <c r="Z272" s="28"/>
      <c r="AA272" s="4">
        <v>1</v>
      </c>
      <c r="AB272" s="31">
        <v>0</v>
      </c>
      <c r="AC272" s="4">
        <v>20</v>
      </c>
      <c r="AD272" s="31">
        <v>4</v>
      </c>
      <c r="AE272" s="4"/>
      <c r="AF272" s="4"/>
      <c r="AG272" s="4"/>
      <c r="AH272" s="4"/>
      <c r="AI272" s="4"/>
    </row>
    <row r="273" spans="1:35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27"/>
      <c r="G273" s="27"/>
      <c r="H273" s="27"/>
      <c r="I273" s="4">
        <v>1013.3864519237236</v>
      </c>
      <c r="J273" s="4">
        <v>1067.2698753771426</v>
      </c>
      <c r="K273" s="4">
        <v>1194.826873537002</v>
      </c>
      <c r="L273" s="26"/>
      <c r="M273" s="26"/>
      <c r="N273" s="26"/>
      <c r="O273" s="4">
        <v>3515.3528966471808</v>
      </c>
      <c r="P273" s="4">
        <v>3618.4635982412374</v>
      </c>
      <c r="Q273" s="4">
        <v>3700</v>
      </c>
      <c r="R273" s="25"/>
      <c r="S273" s="25"/>
      <c r="T273" s="25"/>
      <c r="U273" s="4">
        <v>993.12327517494725</v>
      </c>
      <c r="V273" s="4">
        <v>1087.7468115338747</v>
      </c>
      <c r="W273" s="4">
        <v>1219.6500000000001</v>
      </c>
      <c r="X273" s="28"/>
      <c r="Y273" s="28"/>
      <c r="Z273" s="28"/>
      <c r="AA273" s="4">
        <v>0</v>
      </c>
      <c r="AB273" s="31">
        <v>0</v>
      </c>
      <c r="AC273" s="4">
        <v>26</v>
      </c>
      <c r="AD273" s="31">
        <v>4</v>
      </c>
      <c r="AE273" s="4"/>
      <c r="AF273" s="4"/>
      <c r="AG273" s="4"/>
      <c r="AH273" s="4"/>
      <c r="AI273" s="4"/>
    </row>
    <row r="274" spans="1:35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27"/>
      <c r="G274" s="27"/>
      <c r="H274" s="27"/>
      <c r="I274" s="4">
        <v>1010.4291525556173</v>
      </c>
      <c r="J274" s="4">
        <v>1066.8761213759949</v>
      </c>
      <c r="K274" s="4">
        <v>1196.2471554764779</v>
      </c>
      <c r="L274" s="26"/>
      <c r="M274" s="26"/>
      <c r="N274" s="26"/>
      <c r="O274" s="4">
        <v>3515.6776542584444</v>
      </c>
      <c r="P274" s="4">
        <v>3619.2583515423285</v>
      </c>
      <c r="Q274" s="4">
        <v>3700</v>
      </c>
      <c r="R274" s="25"/>
      <c r="S274" s="25"/>
      <c r="T274" s="25"/>
      <c r="U274" s="4">
        <v>990.53443625961302</v>
      </c>
      <c r="V274" s="4">
        <v>1087.1272767378275</v>
      </c>
      <c r="W274" s="4">
        <v>1219.6500000000001</v>
      </c>
      <c r="X274" s="28"/>
      <c r="Y274" s="28"/>
      <c r="Z274" s="28"/>
      <c r="AA274" s="4">
        <v>0</v>
      </c>
      <c r="AB274" s="31">
        <v>0</v>
      </c>
      <c r="AC274" s="4">
        <v>29</v>
      </c>
      <c r="AD274" s="31">
        <v>4</v>
      </c>
      <c r="AE274" s="4"/>
      <c r="AF274" s="4"/>
      <c r="AG274" s="4"/>
      <c r="AH274" s="4"/>
      <c r="AI274" s="4"/>
    </row>
    <row r="275" spans="1:35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27"/>
      <c r="G275" s="27"/>
      <c r="H275" s="27"/>
      <c r="I275" s="4">
        <v>1012.1111750552398</v>
      </c>
      <c r="J275" s="4">
        <v>1067.6410634290942</v>
      </c>
      <c r="K275" s="4">
        <v>1200.3292470975207</v>
      </c>
      <c r="L275" s="26"/>
      <c r="M275" s="26"/>
      <c r="N275" s="26"/>
      <c r="O275" s="4">
        <v>3506.8419881528475</v>
      </c>
      <c r="P275" s="4">
        <v>3614.0424406147881</v>
      </c>
      <c r="Q275" s="4">
        <v>3695.5120303857079</v>
      </c>
      <c r="R275" s="25"/>
      <c r="S275" s="25"/>
      <c r="T275" s="25"/>
      <c r="U275" s="4">
        <v>995.75285117587043</v>
      </c>
      <c r="V275" s="4">
        <v>1088.6000627675139</v>
      </c>
      <c r="W275" s="4">
        <v>1219.6500000000001</v>
      </c>
      <c r="X275" s="28"/>
      <c r="Y275" s="28"/>
      <c r="Z275" s="28"/>
      <c r="AA275" s="4">
        <v>0</v>
      </c>
      <c r="AB275" s="31">
        <v>0</v>
      </c>
      <c r="AC275" s="4">
        <v>27</v>
      </c>
      <c r="AD275" s="31">
        <v>6</v>
      </c>
      <c r="AE275" s="4"/>
      <c r="AF275" s="4"/>
      <c r="AG275" s="4"/>
      <c r="AH275" s="4"/>
      <c r="AI275" s="4"/>
    </row>
    <row r="276" spans="1:35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27"/>
      <c r="G276" s="27"/>
      <c r="H276" s="27"/>
      <c r="I276" s="4">
        <v>1013.7442354228421</v>
      </c>
      <c r="J276" s="4">
        <v>1067.0534195612333</v>
      </c>
      <c r="K276" s="4">
        <v>1201.9306012763491</v>
      </c>
      <c r="L276" s="26"/>
      <c r="M276" s="26"/>
      <c r="N276" s="26"/>
      <c r="O276" s="4">
        <v>3498.1700878826346</v>
      </c>
      <c r="P276" s="4">
        <v>3610.7960939657269</v>
      </c>
      <c r="Q276" s="4">
        <v>3691.6747376263525</v>
      </c>
      <c r="R276" s="25"/>
      <c r="S276" s="25"/>
      <c r="T276" s="25"/>
      <c r="U276" s="4">
        <v>997.94305102206761</v>
      </c>
      <c r="V276" s="4">
        <v>1089.2325353798592</v>
      </c>
      <c r="W276" s="4">
        <v>1219.6500000000001</v>
      </c>
      <c r="X276" s="28"/>
      <c r="Y276" s="28"/>
      <c r="Z276" s="28"/>
      <c r="AA276" s="4">
        <v>0</v>
      </c>
      <c r="AB276" s="31">
        <v>0</v>
      </c>
      <c r="AC276" s="4">
        <v>24</v>
      </c>
      <c r="AD276" s="31">
        <v>8</v>
      </c>
      <c r="AE276" s="4"/>
      <c r="AF276" s="4"/>
      <c r="AG276" s="4"/>
      <c r="AH276" s="4"/>
      <c r="AI276" s="4"/>
    </row>
    <row r="277" spans="1:35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27"/>
      <c r="G277" s="27"/>
      <c r="H277" s="27"/>
      <c r="I277" s="4">
        <v>1017.9312227861838</v>
      </c>
      <c r="J277" s="4">
        <v>1067.8924536371862</v>
      </c>
      <c r="K277" s="4">
        <v>1202.7575656038696</v>
      </c>
      <c r="L277" s="26"/>
      <c r="M277" s="26"/>
      <c r="N277" s="26"/>
      <c r="O277" s="4">
        <v>3492.4805633681158</v>
      </c>
      <c r="P277" s="4">
        <v>3609.3739669233682</v>
      </c>
      <c r="Q277" s="4">
        <v>3690.0677781382765</v>
      </c>
      <c r="R277" s="25"/>
      <c r="S277" s="25"/>
      <c r="T277" s="25"/>
      <c r="U277" s="4">
        <v>1002.4329263042671</v>
      </c>
      <c r="V277" s="4">
        <v>1090.9791277912225</v>
      </c>
      <c r="W277" s="4">
        <v>1219.6500000000001</v>
      </c>
      <c r="X277" s="28"/>
      <c r="Y277" s="28"/>
      <c r="Z277" s="28"/>
      <c r="AA277" s="4">
        <v>0</v>
      </c>
      <c r="AB277" s="31">
        <v>0</v>
      </c>
      <c r="AC277" s="4">
        <v>20</v>
      </c>
      <c r="AD277" s="31">
        <v>11</v>
      </c>
      <c r="AE277" s="4"/>
      <c r="AF277" s="4"/>
      <c r="AG277" s="4"/>
      <c r="AH277" s="4"/>
      <c r="AI277" s="4"/>
    </row>
    <row r="278" spans="1:35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27"/>
      <c r="G278" s="27"/>
      <c r="H278" s="27"/>
      <c r="I278" s="4">
        <v>1019.2528448150611</v>
      </c>
      <c r="J278" s="4">
        <v>1067.3949536106179</v>
      </c>
      <c r="K278" s="4">
        <v>1202.0197997324835</v>
      </c>
      <c r="L278" s="26"/>
      <c r="M278" s="26"/>
      <c r="N278" s="26"/>
      <c r="O278" s="4">
        <v>3488.533456841481</v>
      </c>
      <c r="P278" s="4">
        <v>3607.5279895136528</v>
      </c>
      <c r="Q278" s="4">
        <v>3688.5110252024169</v>
      </c>
      <c r="R278" s="25"/>
      <c r="S278" s="25"/>
      <c r="T278" s="25"/>
      <c r="U278" s="4">
        <v>1004.4119441592206</v>
      </c>
      <c r="V278" s="4">
        <v>1091.2994124392908</v>
      </c>
      <c r="W278" s="4">
        <v>1219.6500000000001</v>
      </c>
      <c r="X278" s="28"/>
      <c r="Y278" s="28"/>
      <c r="Z278" s="28"/>
      <c r="AA278" s="4">
        <v>1</v>
      </c>
      <c r="AB278" s="31">
        <v>0</v>
      </c>
      <c r="AC278" s="4">
        <v>19</v>
      </c>
      <c r="AD278" s="31">
        <v>10</v>
      </c>
      <c r="AE278" s="4"/>
      <c r="AF278" s="4"/>
      <c r="AG278" s="4"/>
      <c r="AH278" s="4"/>
      <c r="AI278" s="4"/>
    </row>
    <row r="279" spans="1:35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27"/>
      <c r="G279" s="27"/>
      <c r="H279" s="27"/>
      <c r="I279" s="4">
        <v>1024.2519602249254</v>
      </c>
      <c r="J279" s="4">
        <v>1068.6310807711413</v>
      </c>
      <c r="K279" s="4">
        <v>1202.1640056254791</v>
      </c>
      <c r="L279" s="26"/>
      <c r="M279" s="26"/>
      <c r="N279" s="26"/>
      <c r="O279" s="4">
        <v>3481.6033168914782</v>
      </c>
      <c r="P279" s="4">
        <v>3604.292735095989</v>
      </c>
      <c r="Q279" s="4">
        <v>3686.2402371119924</v>
      </c>
      <c r="R279" s="25"/>
      <c r="S279" s="25"/>
      <c r="T279" s="25"/>
      <c r="U279" s="4">
        <v>1007.3913713391734</v>
      </c>
      <c r="V279" s="4">
        <v>1092.8055091992405</v>
      </c>
      <c r="W279" s="4">
        <v>1219.6500000000001</v>
      </c>
      <c r="X279" s="28"/>
      <c r="Y279" s="28"/>
      <c r="Z279" s="28"/>
      <c r="AA279" s="4">
        <v>2</v>
      </c>
      <c r="AB279" s="31">
        <v>0</v>
      </c>
      <c r="AC279" s="4">
        <v>12</v>
      </c>
      <c r="AD279" s="31">
        <v>6</v>
      </c>
      <c r="AE279" s="4"/>
      <c r="AF279" s="4"/>
      <c r="AG279" s="4"/>
      <c r="AH279" s="4"/>
      <c r="AI279" s="4"/>
    </row>
    <row r="280" spans="1:35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27"/>
      <c r="G280" s="27"/>
      <c r="H280" s="27"/>
      <c r="I280" s="4">
        <v>1027.219391152619</v>
      </c>
      <c r="J280" s="4">
        <v>1071.7375308130445</v>
      </c>
      <c r="K280" s="4">
        <v>1202.1981713653272</v>
      </c>
      <c r="L280" s="26"/>
      <c r="M280" s="26"/>
      <c r="N280" s="26"/>
      <c r="O280" s="4">
        <v>3476.0845053336834</v>
      </c>
      <c r="P280" s="4">
        <v>3600.4926241715066</v>
      </c>
      <c r="Q280" s="4">
        <v>3683.4766493389511</v>
      </c>
      <c r="R280" s="25"/>
      <c r="S280" s="25"/>
      <c r="T280" s="25"/>
      <c r="U280" s="4">
        <v>1009.7290602629245</v>
      </c>
      <c r="V280" s="4">
        <v>1094.4726658570389</v>
      </c>
      <c r="W280" s="4">
        <v>1219.6500000000001</v>
      </c>
      <c r="X280" s="28"/>
      <c r="Y280" s="28"/>
      <c r="Z280" s="28"/>
      <c r="AA280" s="4">
        <v>3</v>
      </c>
      <c r="AB280" s="31">
        <v>1</v>
      </c>
      <c r="AC280" s="4">
        <v>9</v>
      </c>
      <c r="AD280" s="31">
        <v>2</v>
      </c>
      <c r="AE280" s="4"/>
      <c r="AF280" s="4"/>
      <c r="AG280" s="4"/>
      <c r="AH280" s="4"/>
      <c r="AI280" s="4"/>
    </row>
    <row r="281" spans="1:35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27"/>
      <c r="G281" s="27"/>
      <c r="H281" s="27"/>
      <c r="I281" s="4">
        <v>1027.0389937702107</v>
      </c>
      <c r="J281" s="4">
        <v>1072.3017310606192</v>
      </c>
      <c r="K281" s="4">
        <v>1201.5115621297223</v>
      </c>
      <c r="L281" s="26"/>
      <c r="M281" s="26"/>
      <c r="N281" s="26"/>
      <c r="O281" s="4">
        <v>3471.2519052363346</v>
      </c>
      <c r="P281" s="4">
        <v>3597.5258448909931</v>
      </c>
      <c r="Q281" s="4">
        <v>3681.5834031631771</v>
      </c>
      <c r="R281" s="25"/>
      <c r="S281" s="25"/>
      <c r="T281" s="25"/>
      <c r="U281" s="4">
        <v>1009.2718149088926</v>
      </c>
      <c r="V281" s="4">
        <v>1094.8790072011871</v>
      </c>
      <c r="W281" s="4">
        <v>1219.6500000000001</v>
      </c>
      <c r="X281" s="28"/>
      <c r="Y281" s="28"/>
      <c r="Z281" s="28"/>
      <c r="AA281" s="4">
        <v>3</v>
      </c>
      <c r="AB281" s="31">
        <v>1</v>
      </c>
      <c r="AC281" s="4">
        <v>9</v>
      </c>
      <c r="AD281" s="31">
        <v>2</v>
      </c>
      <c r="AE281" s="4"/>
      <c r="AF281" s="4"/>
      <c r="AG281" s="4"/>
      <c r="AH281" s="4"/>
      <c r="AI281" s="4"/>
    </row>
    <row r="282" spans="1:35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27"/>
      <c r="G282" s="27"/>
      <c r="H282" s="27"/>
      <c r="I282" s="4">
        <v>1024.8306745170346</v>
      </c>
      <c r="J282" s="4">
        <v>1071.9436976237068</v>
      </c>
      <c r="K282" s="4">
        <v>1199.4965197045397</v>
      </c>
      <c r="L282" s="26"/>
      <c r="M282" s="26"/>
      <c r="N282" s="26"/>
      <c r="O282" s="4">
        <v>3465.0152028405219</v>
      </c>
      <c r="P282" s="4">
        <v>3595.3962890462549</v>
      </c>
      <c r="Q282" s="4">
        <v>3681.1870324300676</v>
      </c>
      <c r="R282" s="25"/>
      <c r="S282" s="25"/>
      <c r="T282" s="25"/>
      <c r="U282" s="4">
        <v>1006.2198247054362</v>
      </c>
      <c r="V282" s="4">
        <v>1093.7494617539098</v>
      </c>
      <c r="W282" s="4">
        <v>1219.6500000000001</v>
      </c>
      <c r="X282" s="28"/>
      <c r="Y282" s="28"/>
      <c r="Z282" s="28"/>
      <c r="AA282" s="4">
        <v>3</v>
      </c>
      <c r="AB282" s="31">
        <v>1</v>
      </c>
      <c r="AC282" s="4">
        <v>12</v>
      </c>
      <c r="AD282" s="31">
        <v>3</v>
      </c>
      <c r="AE282" s="4"/>
      <c r="AF282" s="4"/>
      <c r="AG282" s="4"/>
      <c r="AH282" s="4"/>
      <c r="AI282" s="4"/>
    </row>
    <row r="283" spans="1:35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27"/>
      <c r="G283" s="27"/>
      <c r="H283" s="27"/>
      <c r="I283" s="4">
        <v>1021.7274410277379</v>
      </c>
      <c r="J283" s="4">
        <v>1070.6112750401273</v>
      </c>
      <c r="K283" s="4">
        <v>1197.799725499887</v>
      </c>
      <c r="L283" s="26"/>
      <c r="M283" s="26"/>
      <c r="N283" s="26"/>
      <c r="O283" s="4">
        <v>3469.1941368971875</v>
      </c>
      <c r="P283" s="4">
        <v>3596.4331530411432</v>
      </c>
      <c r="Q283" s="4">
        <v>3688.1445727287255</v>
      </c>
      <c r="R283" s="25"/>
      <c r="S283" s="25"/>
      <c r="T283" s="25"/>
      <c r="U283" s="4">
        <v>1004.2867853564475</v>
      </c>
      <c r="V283" s="4">
        <v>1090.957621154254</v>
      </c>
      <c r="W283" s="4">
        <v>1219.6500000000001</v>
      </c>
      <c r="X283" s="28"/>
      <c r="Y283" s="28"/>
      <c r="Z283" s="28"/>
      <c r="AA283" s="4">
        <v>3</v>
      </c>
      <c r="AB283" s="31">
        <v>3</v>
      </c>
      <c r="AC283" s="4">
        <v>21</v>
      </c>
      <c r="AD283" s="31">
        <v>4</v>
      </c>
      <c r="AE283" s="4"/>
      <c r="AF283" s="4"/>
      <c r="AG283" s="4"/>
      <c r="AH283" s="4"/>
      <c r="AI283" s="4"/>
    </row>
    <row r="284" spans="1:35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27"/>
      <c r="G284" s="27"/>
      <c r="H284" s="27"/>
      <c r="I284" s="4">
        <v>1018.572391736193</v>
      </c>
      <c r="J284" s="4">
        <v>1069.0772735212563</v>
      </c>
      <c r="K284" s="4">
        <v>1196.6612350105997</v>
      </c>
      <c r="L284" s="26"/>
      <c r="M284" s="26"/>
      <c r="N284" s="26"/>
      <c r="O284" s="4">
        <v>3495.068185752586</v>
      </c>
      <c r="P284" s="4">
        <v>3608.0806822460463</v>
      </c>
      <c r="Q284" s="4">
        <v>3700</v>
      </c>
      <c r="R284" s="25"/>
      <c r="S284" s="25"/>
      <c r="T284" s="25"/>
      <c r="U284" s="4">
        <v>1003.9074860446927</v>
      </c>
      <c r="V284" s="4">
        <v>1088.8590858541368</v>
      </c>
      <c r="W284" s="4">
        <v>1219.6500000000001</v>
      </c>
      <c r="X284" s="28"/>
      <c r="Y284" s="28"/>
      <c r="Z284" s="28"/>
      <c r="AA284" s="4">
        <v>0</v>
      </c>
      <c r="AB284" s="31">
        <v>0</v>
      </c>
      <c r="AC284" s="4">
        <v>23</v>
      </c>
      <c r="AD284" s="31">
        <v>5</v>
      </c>
      <c r="AE284" s="4"/>
      <c r="AF284" s="4"/>
      <c r="AG284" s="4"/>
      <c r="AH284" s="4"/>
      <c r="AI284" s="4"/>
    </row>
    <row r="285" spans="1:35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27"/>
      <c r="G285" s="27"/>
      <c r="H285" s="27"/>
      <c r="I285" s="4">
        <v>1013.166496667032</v>
      </c>
      <c r="J285" s="4">
        <v>1068.5840822196662</v>
      </c>
      <c r="K285" s="4">
        <v>1196.6310408755749</v>
      </c>
      <c r="L285" s="26"/>
      <c r="M285" s="26"/>
      <c r="N285" s="26"/>
      <c r="O285" s="4">
        <v>3518.1883192719938</v>
      </c>
      <c r="P285" s="4">
        <v>3619.0369688088767</v>
      </c>
      <c r="Q285" s="4">
        <v>3700</v>
      </c>
      <c r="R285" s="25"/>
      <c r="S285" s="25"/>
      <c r="T285" s="25"/>
      <c r="U285" s="4">
        <v>999.52406174082728</v>
      </c>
      <c r="V285" s="4">
        <v>1087.063794793328</v>
      </c>
      <c r="W285" s="4">
        <v>1219.6500000000001</v>
      </c>
      <c r="X285" s="28"/>
      <c r="Y285" s="28"/>
      <c r="Z285" s="28"/>
      <c r="AA285" s="4">
        <v>0</v>
      </c>
      <c r="AB285" s="31">
        <v>0</v>
      </c>
      <c r="AC285" s="4">
        <v>27</v>
      </c>
      <c r="AD285" s="31">
        <v>5</v>
      </c>
      <c r="AE285" s="4"/>
      <c r="AF285" s="4"/>
      <c r="AG285" s="4"/>
      <c r="AH285" s="4"/>
      <c r="AI285" s="4"/>
    </row>
    <row r="286" spans="1:35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27"/>
      <c r="G286" s="27"/>
      <c r="H286" s="27"/>
      <c r="I286" s="4">
        <v>1010.2588443294254</v>
      </c>
      <c r="J286" s="4">
        <v>1068.6210227829329</v>
      </c>
      <c r="K286" s="4">
        <v>1196.9995434437974</v>
      </c>
      <c r="L286" s="26"/>
      <c r="M286" s="26"/>
      <c r="N286" s="26"/>
      <c r="O286" s="4">
        <v>3517.6751953347652</v>
      </c>
      <c r="P286" s="4">
        <v>3619.9624799120156</v>
      </c>
      <c r="Q286" s="4">
        <v>3700</v>
      </c>
      <c r="R286" s="25"/>
      <c r="S286" s="25"/>
      <c r="T286" s="25"/>
      <c r="U286" s="4">
        <v>993.95169726406857</v>
      </c>
      <c r="V286" s="4">
        <v>1086.3946579207357</v>
      </c>
      <c r="W286" s="4">
        <v>1219.6500000000001</v>
      </c>
      <c r="X286" s="28"/>
      <c r="Y286" s="28"/>
      <c r="Z286" s="28"/>
      <c r="AA286" s="4">
        <v>0</v>
      </c>
      <c r="AB286" s="31">
        <v>0</v>
      </c>
      <c r="AC286" s="4">
        <v>29</v>
      </c>
      <c r="AD286" s="31">
        <v>6</v>
      </c>
      <c r="AE286" s="4"/>
      <c r="AF286" s="4"/>
      <c r="AG286" s="4"/>
      <c r="AH286" s="4"/>
      <c r="AI286" s="4"/>
    </row>
    <row r="287" spans="1:35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27"/>
      <c r="G287" s="27"/>
      <c r="H287" s="27"/>
      <c r="I287" s="4">
        <v>1012.6146906000015</v>
      </c>
      <c r="J287" s="4">
        <v>1068.5483071870083</v>
      </c>
      <c r="K287" s="4">
        <v>1198.1727682101175</v>
      </c>
      <c r="L287" s="26"/>
      <c r="M287" s="26"/>
      <c r="N287" s="26"/>
      <c r="O287" s="4">
        <v>3508.9758930795365</v>
      </c>
      <c r="P287" s="4">
        <v>3614.8569353778425</v>
      </c>
      <c r="Q287" s="4">
        <v>3696.1476605313042</v>
      </c>
      <c r="R287" s="25"/>
      <c r="S287" s="25"/>
      <c r="T287" s="25"/>
      <c r="U287" s="4">
        <v>999.87857836152216</v>
      </c>
      <c r="V287" s="4">
        <v>1087.7422697289956</v>
      </c>
      <c r="W287" s="4">
        <v>1219.6500000000001</v>
      </c>
      <c r="X287" s="28"/>
      <c r="Y287" s="28"/>
      <c r="Z287" s="28"/>
      <c r="AA287" s="4">
        <v>0</v>
      </c>
      <c r="AB287" s="31">
        <v>0</v>
      </c>
      <c r="AC287" s="4">
        <v>30</v>
      </c>
      <c r="AD287" s="31">
        <v>8</v>
      </c>
      <c r="AE287" s="4"/>
      <c r="AF287" s="4"/>
      <c r="AG287" s="4"/>
      <c r="AH287" s="4"/>
      <c r="AI287" s="4"/>
    </row>
    <row r="288" spans="1:35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27"/>
      <c r="G288" s="27"/>
      <c r="H288" s="27"/>
      <c r="I288" s="4">
        <v>1013.2245853663493</v>
      </c>
      <c r="J288" s="4">
        <v>1066.7695087652176</v>
      </c>
      <c r="K288" s="4">
        <v>1198.1305346936315</v>
      </c>
      <c r="L288" s="26"/>
      <c r="M288" s="26"/>
      <c r="N288" s="26"/>
      <c r="O288" s="4">
        <v>3503.3760003059515</v>
      </c>
      <c r="P288" s="4">
        <v>3611.710885140672</v>
      </c>
      <c r="Q288" s="4">
        <v>3692.6717945905207</v>
      </c>
      <c r="R288" s="25"/>
      <c r="S288" s="25"/>
      <c r="T288" s="25"/>
      <c r="U288" s="4">
        <v>999.42326639262456</v>
      </c>
      <c r="V288" s="4">
        <v>1088.2618610519512</v>
      </c>
      <c r="W288" s="4">
        <v>1219.6500000000001</v>
      </c>
      <c r="X288" s="28"/>
      <c r="Y288" s="28"/>
      <c r="Z288" s="28"/>
      <c r="AA288" s="4">
        <v>0</v>
      </c>
      <c r="AB288" s="31">
        <v>0</v>
      </c>
      <c r="AC288" s="4">
        <v>25</v>
      </c>
      <c r="AD288" s="31">
        <v>9</v>
      </c>
      <c r="AE288" s="4"/>
      <c r="AF288" s="4"/>
      <c r="AG288" s="4"/>
      <c r="AH288" s="4"/>
      <c r="AI288" s="4"/>
    </row>
    <row r="289" spans="1:35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27"/>
      <c r="G289" s="27"/>
      <c r="H289" s="27"/>
      <c r="I289" s="4">
        <v>1017.2995347272121</v>
      </c>
      <c r="J289" s="4">
        <v>1067.636431856751</v>
      </c>
      <c r="K289" s="4">
        <v>1200.6778667082804</v>
      </c>
      <c r="L289" s="26"/>
      <c r="M289" s="26"/>
      <c r="N289" s="26"/>
      <c r="O289" s="4">
        <v>3500.1580968463127</v>
      </c>
      <c r="P289" s="4">
        <v>3610.2947107003374</v>
      </c>
      <c r="Q289" s="4">
        <v>3690.8553303544004</v>
      </c>
      <c r="R289" s="25"/>
      <c r="S289" s="25"/>
      <c r="T289" s="25"/>
      <c r="U289" s="4">
        <v>1003.3299412414981</v>
      </c>
      <c r="V289" s="4">
        <v>1090.0447660528214</v>
      </c>
      <c r="W289" s="4">
        <v>1219.6500000000001</v>
      </c>
      <c r="X289" s="28"/>
      <c r="Y289" s="28"/>
      <c r="Z289" s="28"/>
      <c r="AA289" s="4">
        <v>0</v>
      </c>
      <c r="AB289" s="31">
        <v>0</v>
      </c>
      <c r="AC289" s="4">
        <v>21</v>
      </c>
      <c r="AD289" s="31">
        <v>11</v>
      </c>
      <c r="AE289" s="4"/>
      <c r="AF289" s="4"/>
      <c r="AG289" s="4"/>
      <c r="AH289" s="4"/>
      <c r="AI289" s="4"/>
    </row>
    <row r="290" spans="1:35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27"/>
      <c r="G290" s="27"/>
      <c r="H290" s="27"/>
      <c r="I290" s="4">
        <v>1019.0386245238955</v>
      </c>
      <c r="J290" s="4">
        <v>1067.3520370707095</v>
      </c>
      <c r="K290" s="4">
        <v>1201.4834242913773</v>
      </c>
      <c r="L290" s="26"/>
      <c r="M290" s="26"/>
      <c r="N290" s="26"/>
      <c r="O290" s="4">
        <v>3495.0484091667599</v>
      </c>
      <c r="P290" s="4">
        <v>3608.4286896861181</v>
      </c>
      <c r="Q290" s="4">
        <v>3689.0974482730062</v>
      </c>
      <c r="R290" s="25"/>
      <c r="S290" s="25"/>
      <c r="T290" s="25"/>
      <c r="U290" s="4">
        <v>1005.8427223478504</v>
      </c>
      <c r="V290" s="4">
        <v>1090.3870269777824</v>
      </c>
      <c r="W290" s="4">
        <v>1219.6500000000001</v>
      </c>
      <c r="X290" s="28"/>
      <c r="Y290" s="28"/>
      <c r="Z290" s="28"/>
      <c r="AA290" s="4">
        <v>0</v>
      </c>
      <c r="AB290" s="31">
        <v>0</v>
      </c>
      <c r="AC290" s="4">
        <v>19</v>
      </c>
      <c r="AD290" s="31">
        <v>11</v>
      </c>
      <c r="AE290" s="4"/>
      <c r="AF290" s="4"/>
      <c r="AG290" s="4"/>
      <c r="AH290" s="4"/>
      <c r="AI290" s="4"/>
    </row>
    <row r="291" spans="1:35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27"/>
      <c r="G291" s="27"/>
      <c r="H291" s="27"/>
      <c r="I291" s="4">
        <v>1021.8900326897822</v>
      </c>
      <c r="J291" s="4">
        <v>1068.4923434860748</v>
      </c>
      <c r="K291" s="4">
        <v>1201.7180910266238</v>
      </c>
      <c r="L291" s="26"/>
      <c r="M291" s="26"/>
      <c r="N291" s="26"/>
      <c r="O291" s="4">
        <v>3486.4556605269827</v>
      </c>
      <c r="P291" s="4">
        <v>3605.2093574018113</v>
      </c>
      <c r="Q291" s="4">
        <v>3687.0640545481961</v>
      </c>
      <c r="R291" s="25"/>
      <c r="S291" s="25"/>
      <c r="T291" s="25"/>
      <c r="U291" s="4">
        <v>1009.7192139286213</v>
      </c>
      <c r="V291" s="4">
        <v>1091.8925474047505</v>
      </c>
      <c r="W291" s="4">
        <v>1219.6500000000001</v>
      </c>
      <c r="X291" s="28"/>
      <c r="Y291" s="28"/>
      <c r="Z291" s="28"/>
      <c r="AA291" s="4">
        <v>1</v>
      </c>
      <c r="AB291" s="31">
        <v>0</v>
      </c>
      <c r="AC291" s="4">
        <v>17</v>
      </c>
      <c r="AD291" s="31">
        <v>8</v>
      </c>
      <c r="AE291" s="4"/>
      <c r="AF291" s="4"/>
      <c r="AG291" s="4"/>
      <c r="AH291" s="4"/>
      <c r="AI291" s="4"/>
    </row>
    <row r="292" spans="1:35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27"/>
      <c r="G292" s="27"/>
      <c r="H292" s="27"/>
      <c r="I292" s="4">
        <v>1024.3036333996279</v>
      </c>
      <c r="J292" s="4">
        <v>1070.8570301523878</v>
      </c>
      <c r="K292" s="4">
        <v>1202.7343959993932</v>
      </c>
      <c r="L292" s="26"/>
      <c r="M292" s="26"/>
      <c r="N292" s="26"/>
      <c r="O292" s="4">
        <v>3480.2128303317754</v>
      </c>
      <c r="P292" s="4">
        <v>3601.2492030648491</v>
      </c>
      <c r="Q292" s="4">
        <v>3684.4598345453528</v>
      </c>
      <c r="R292" s="25"/>
      <c r="S292" s="25"/>
      <c r="T292" s="25"/>
      <c r="U292" s="4">
        <v>1014.2756014827755</v>
      </c>
      <c r="V292" s="4">
        <v>1093.7407504406237</v>
      </c>
      <c r="W292" s="4">
        <v>1219.6500000000001</v>
      </c>
      <c r="X292" s="28"/>
      <c r="Y292" s="28"/>
      <c r="Z292" s="28"/>
      <c r="AA292" s="4">
        <v>3</v>
      </c>
      <c r="AB292" s="31">
        <v>0</v>
      </c>
      <c r="AC292" s="4">
        <v>13</v>
      </c>
      <c r="AD292" s="31">
        <v>2</v>
      </c>
      <c r="AE292" s="4"/>
      <c r="AF292" s="4"/>
      <c r="AG292" s="4"/>
      <c r="AH292" s="4"/>
      <c r="AI292" s="4"/>
    </row>
    <row r="293" spans="1:35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27"/>
      <c r="G293" s="27"/>
      <c r="H293" s="27"/>
      <c r="I293" s="4">
        <v>1024.3584878806057</v>
      </c>
      <c r="J293" s="4">
        <v>1072.2519739454556</v>
      </c>
      <c r="K293" s="4">
        <v>1202.1813226306874</v>
      </c>
      <c r="L293" s="26"/>
      <c r="M293" s="26"/>
      <c r="N293" s="26"/>
      <c r="O293" s="4">
        <v>3475.3419064949035</v>
      </c>
      <c r="P293" s="4">
        <v>3598.1227012091367</v>
      </c>
      <c r="Q293" s="4">
        <v>3682.1758649288959</v>
      </c>
      <c r="R293" s="25"/>
      <c r="S293" s="25"/>
      <c r="T293" s="25"/>
      <c r="U293" s="4">
        <v>1016.6208573661085</v>
      </c>
      <c r="V293" s="4">
        <v>1094.3580963880534</v>
      </c>
      <c r="W293" s="4">
        <v>1219.6500000000001</v>
      </c>
      <c r="X293" s="28"/>
      <c r="Y293" s="28"/>
      <c r="Z293" s="28"/>
      <c r="AA293" s="4">
        <v>3</v>
      </c>
      <c r="AB293" s="31">
        <v>0</v>
      </c>
      <c r="AC293" s="4">
        <v>12</v>
      </c>
      <c r="AD293" s="31">
        <v>2</v>
      </c>
      <c r="AE293" s="4"/>
      <c r="AF293" s="4"/>
      <c r="AG293" s="4"/>
      <c r="AH293" s="4"/>
      <c r="AI293" s="4"/>
    </row>
    <row r="294" spans="1:35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27"/>
      <c r="G294" s="27"/>
      <c r="H294" s="27"/>
      <c r="I294" s="4">
        <v>1024.4744663447268</v>
      </c>
      <c r="J294" s="4">
        <v>1072.616479956728</v>
      </c>
      <c r="K294" s="4">
        <v>1201.4307147299508</v>
      </c>
      <c r="L294" s="26"/>
      <c r="M294" s="26"/>
      <c r="N294" s="26"/>
      <c r="O294" s="4">
        <v>3475.0035569090596</v>
      </c>
      <c r="P294" s="4">
        <v>3595.8388210824819</v>
      </c>
      <c r="Q294" s="4">
        <v>3682.4548819933229</v>
      </c>
      <c r="R294" s="25"/>
      <c r="S294" s="25"/>
      <c r="T294" s="25"/>
      <c r="U294" s="4">
        <v>1013.134693731972</v>
      </c>
      <c r="V294" s="4">
        <v>1093.4320609245945</v>
      </c>
      <c r="W294" s="4">
        <v>1219.6500000000001</v>
      </c>
      <c r="X294" s="28"/>
      <c r="Y294" s="28"/>
      <c r="Z294" s="28"/>
      <c r="AA294" s="4">
        <v>3</v>
      </c>
      <c r="AB294" s="31">
        <v>2</v>
      </c>
      <c r="AC294" s="4">
        <v>14</v>
      </c>
      <c r="AD294" s="31">
        <v>3</v>
      </c>
      <c r="AE294" s="4"/>
      <c r="AF294" s="4"/>
      <c r="AG294" s="4"/>
      <c r="AH294" s="4"/>
      <c r="AI294" s="4"/>
    </row>
    <row r="295" spans="1:35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27"/>
      <c r="G295" s="27"/>
      <c r="H295" s="27"/>
      <c r="I295" s="4">
        <v>1021.3988375400285</v>
      </c>
      <c r="J295" s="4">
        <v>1069.8039703845373</v>
      </c>
      <c r="K295" s="4">
        <v>1199.3685446450793</v>
      </c>
      <c r="L295" s="26"/>
      <c r="M295" s="26"/>
      <c r="N295" s="26"/>
      <c r="O295" s="4">
        <v>3476.1231860585158</v>
      </c>
      <c r="P295" s="4">
        <v>3596.9212816490253</v>
      </c>
      <c r="Q295" s="4">
        <v>3688.8547502449569</v>
      </c>
      <c r="R295" s="25"/>
      <c r="S295" s="25"/>
      <c r="T295" s="25"/>
      <c r="U295" s="4">
        <v>1010.453798268738</v>
      </c>
      <c r="V295" s="4">
        <v>1090.6608757191234</v>
      </c>
      <c r="W295" s="4">
        <v>1219.2021019854228</v>
      </c>
      <c r="X295" s="28"/>
      <c r="Y295" s="28"/>
      <c r="Z295" s="28"/>
      <c r="AA295" s="4">
        <v>3</v>
      </c>
      <c r="AB295" s="31">
        <v>2</v>
      </c>
      <c r="AC295" s="4">
        <v>20</v>
      </c>
      <c r="AD295" s="31">
        <v>5</v>
      </c>
      <c r="AE295" s="4"/>
      <c r="AF295" s="4"/>
      <c r="AG295" s="4"/>
      <c r="AH295" s="4"/>
      <c r="AI295" s="4"/>
    </row>
    <row r="296" spans="1:35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27"/>
      <c r="G296" s="27"/>
      <c r="H296" s="27"/>
      <c r="I296" s="4">
        <v>1018.2219153383915</v>
      </c>
      <c r="J296" s="4">
        <v>1069.2072724085911</v>
      </c>
      <c r="K296" s="4">
        <v>1196.9458487352074</v>
      </c>
      <c r="L296" s="26"/>
      <c r="M296" s="26"/>
      <c r="N296" s="26"/>
      <c r="O296" s="4">
        <v>3489.6171878176924</v>
      </c>
      <c r="P296" s="4">
        <v>3608.403012301892</v>
      </c>
      <c r="Q296" s="4">
        <v>3700</v>
      </c>
      <c r="R296" s="25"/>
      <c r="S296" s="25"/>
      <c r="T296" s="25"/>
      <c r="U296" s="4">
        <v>1008.9990405851896</v>
      </c>
      <c r="V296" s="4">
        <v>1088.5885517979073</v>
      </c>
      <c r="W296" s="4">
        <v>1219.6500000000001</v>
      </c>
      <c r="X296" s="28"/>
      <c r="Y296" s="28"/>
      <c r="Z296" s="28"/>
      <c r="AA296" s="4">
        <v>1</v>
      </c>
      <c r="AB296" s="31">
        <v>0</v>
      </c>
      <c r="AC296" s="4">
        <v>24</v>
      </c>
      <c r="AD296" s="31">
        <v>4</v>
      </c>
      <c r="AE296" s="4"/>
      <c r="AF296" s="4"/>
      <c r="AG296" s="4"/>
      <c r="AH296" s="4"/>
      <c r="AI296" s="4"/>
    </row>
    <row r="297" spans="1:35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27"/>
      <c r="G297" s="27"/>
      <c r="H297" s="27"/>
      <c r="I297" s="4">
        <v>1013.6060876542609</v>
      </c>
      <c r="J297" s="4">
        <v>1067.7010687358309</v>
      </c>
      <c r="K297" s="4">
        <v>1194.7983836641054</v>
      </c>
      <c r="L297" s="26"/>
      <c r="M297" s="26"/>
      <c r="N297" s="26"/>
      <c r="O297" s="4">
        <v>3518.436311196835</v>
      </c>
      <c r="P297" s="4">
        <v>3619.1879369782123</v>
      </c>
      <c r="Q297" s="4">
        <v>3700</v>
      </c>
      <c r="R297" s="25"/>
      <c r="S297" s="25"/>
      <c r="T297" s="25"/>
      <c r="U297" s="4">
        <v>1003.9370300569348</v>
      </c>
      <c r="V297" s="4">
        <v>1086.9394099431813</v>
      </c>
      <c r="W297" s="4">
        <v>1219.6500000000001</v>
      </c>
      <c r="X297" s="28"/>
      <c r="Y297" s="28"/>
      <c r="Z297" s="28"/>
      <c r="AA297" s="4">
        <v>0</v>
      </c>
      <c r="AB297" s="31">
        <v>0</v>
      </c>
      <c r="AC297" s="4">
        <v>29</v>
      </c>
      <c r="AD297" s="31">
        <v>4</v>
      </c>
      <c r="AE297" s="4"/>
      <c r="AF297" s="4"/>
      <c r="AG297" s="4"/>
      <c r="AH297" s="4"/>
      <c r="AI297" s="4"/>
    </row>
    <row r="298" spans="1:35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27"/>
      <c r="G298" s="27"/>
      <c r="H298" s="27"/>
      <c r="I298" s="4">
        <v>1010.614726408551</v>
      </c>
      <c r="J298" s="4">
        <v>1068.0175889808486</v>
      </c>
      <c r="K298" s="4">
        <v>1193.9313151919421</v>
      </c>
      <c r="L298" s="26"/>
      <c r="M298" s="26"/>
      <c r="N298" s="26"/>
      <c r="O298" s="4">
        <v>3517.5565266219555</v>
      </c>
      <c r="P298" s="4">
        <v>3620.1444823980401</v>
      </c>
      <c r="Q298" s="4">
        <v>3700</v>
      </c>
      <c r="R298" s="25"/>
      <c r="S298" s="25"/>
      <c r="T298" s="25"/>
      <c r="U298" s="4">
        <v>1001.0855291898731</v>
      </c>
      <c r="V298" s="4">
        <v>1086.312982996631</v>
      </c>
      <c r="W298" s="4">
        <v>1219.6500000000001</v>
      </c>
      <c r="X298" s="28"/>
      <c r="Y298" s="28"/>
      <c r="Z298" s="28"/>
      <c r="AA298" s="4">
        <v>0</v>
      </c>
      <c r="AB298" s="31">
        <v>0</v>
      </c>
      <c r="AC298" s="4">
        <v>31</v>
      </c>
      <c r="AD298" s="31">
        <v>4</v>
      </c>
      <c r="AE298" s="4"/>
      <c r="AF298" s="4"/>
      <c r="AG298" s="4"/>
      <c r="AH298" s="4"/>
      <c r="AI298" s="4"/>
    </row>
    <row r="299" spans="1:35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27"/>
      <c r="G299" s="27"/>
      <c r="H299" s="27"/>
      <c r="I299" s="4">
        <v>1012.3946019214866</v>
      </c>
      <c r="J299" s="4">
        <v>1068.7796559572555</v>
      </c>
      <c r="K299" s="4">
        <v>1195.267076336379</v>
      </c>
      <c r="L299" s="26"/>
      <c r="M299" s="26"/>
      <c r="N299" s="26"/>
      <c r="O299" s="4">
        <v>3512.2106790074358</v>
      </c>
      <c r="P299" s="4">
        <v>3615.0386484977289</v>
      </c>
      <c r="Q299" s="4">
        <v>3696.1490402739591</v>
      </c>
      <c r="R299" s="25"/>
      <c r="S299" s="25"/>
      <c r="T299" s="25"/>
      <c r="U299" s="4">
        <v>1002.2887616553453</v>
      </c>
      <c r="V299" s="4">
        <v>1087.7738371844353</v>
      </c>
      <c r="W299" s="4">
        <v>1219.6500000000001</v>
      </c>
      <c r="X299" s="28"/>
      <c r="Y299" s="28"/>
      <c r="Z299" s="28"/>
      <c r="AA299" s="4">
        <v>0</v>
      </c>
      <c r="AB299" s="31">
        <v>0</v>
      </c>
      <c r="AC299" s="4">
        <v>29</v>
      </c>
      <c r="AD299" s="31">
        <v>5</v>
      </c>
      <c r="AE299" s="4"/>
      <c r="AF299" s="4"/>
      <c r="AG299" s="4"/>
      <c r="AH299" s="4"/>
      <c r="AI299" s="4"/>
    </row>
    <row r="300" spans="1:35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27"/>
      <c r="G300" s="27"/>
      <c r="H300" s="27"/>
      <c r="I300" s="4">
        <v>1012.5223316016979</v>
      </c>
      <c r="J300" s="4">
        <v>1068.0211376545358</v>
      </c>
      <c r="K300" s="4">
        <v>1196.6354931397909</v>
      </c>
      <c r="L300" s="26"/>
      <c r="M300" s="26"/>
      <c r="N300" s="26"/>
      <c r="O300" s="4">
        <v>3508.6154997112203</v>
      </c>
      <c r="P300" s="4">
        <v>3611.7436043880452</v>
      </c>
      <c r="Q300" s="4">
        <v>3693.0506921334327</v>
      </c>
      <c r="R300" s="25"/>
      <c r="S300" s="25"/>
      <c r="T300" s="25"/>
      <c r="U300" s="4">
        <v>1001.7824615687671</v>
      </c>
      <c r="V300" s="4">
        <v>1088.5040566494274</v>
      </c>
      <c r="W300" s="4">
        <v>1219.6500000000001</v>
      </c>
      <c r="X300" s="28"/>
      <c r="Y300" s="28"/>
      <c r="Z300" s="28"/>
      <c r="AA300" s="4">
        <v>0</v>
      </c>
      <c r="AB300" s="31">
        <v>0</v>
      </c>
      <c r="AC300" s="4">
        <v>25</v>
      </c>
      <c r="AD300" s="31">
        <v>6</v>
      </c>
      <c r="AE300" s="4"/>
      <c r="AF300" s="4"/>
      <c r="AG300" s="4"/>
      <c r="AH300" s="4"/>
      <c r="AI300" s="4"/>
    </row>
    <row r="301" spans="1:35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27"/>
      <c r="G301" s="27"/>
      <c r="H301" s="27"/>
      <c r="I301" s="4">
        <v>1016.0371842392643</v>
      </c>
      <c r="J301" s="4">
        <v>1068.6953939466621</v>
      </c>
      <c r="K301" s="4">
        <v>1198.6543600001971</v>
      </c>
      <c r="L301" s="26"/>
      <c r="M301" s="26"/>
      <c r="N301" s="26"/>
      <c r="O301" s="4">
        <v>3502.8181202200294</v>
      </c>
      <c r="P301" s="4">
        <v>3610.2689202692932</v>
      </c>
      <c r="Q301" s="4">
        <v>3690.9465082034385</v>
      </c>
      <c r="R301" s="25"/>
      <c r="S301" s="25"/>
      <c r="T301" s="25"/>
      <c r="U301" s="4">
        <v>1006.1220579566705</v>
      </c>
      <c r="V301" s="4">
        <v>1090.4022916067709</v>
      </c>
      <c r="W301" s="4">
        <v>1219.6500000000001</v>
      </c>
      <c r="X301" s="28"/>
      <c r="Y301" s="28"/>
      <c r="Z301" s="28"/>
      <c r="AA301" s="4">
        <v>0</v>
      </c>
      <c r="AB301" s="31">
        <v>0</v>
      </c>
      <c r="AC301" s="4">
        <v>23</v>
      </c>
      <c r="AD301" s="31">
        <v>7</v>
      </c>
      <c r="AE301" s="4"/>
      <c r="AF301" s="4"/>
      <c r="AG301" s="4"/>
      <c r="AH301" s="4"/>
      <c r="AI301" s="4"/>
    </row>
    <row r="302" spans="1:35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27"/>
      <c r="G302" s="27"/>
      <c r="H302" s="27"/>
      <c r="I302" s="4">
        <v>1018.0908292507173</v>
      </c>
      <c r="J302" s="4">
        <v>1068.6593329809145</v>
      </c>
      <c r="K302" s="4">
        <v>1198.8689717492698</v>
      </c>
      <c r="L302" s="26"/>
      <c r="M302" s="26"/>
      <c r="N302" s="26"/>
      <c r="O302" s="4">
        <v>3498.5131625331678</v>
      </c>
      <c r="P302" s="4">
        <v>3608.3434097325271</v>
      </c>
      <c r="Q302" s="4">
        <v>3689.1424718461253</v>
      </c>
      <c r="R302" s="25"/>
      <c r="S302" s="25"/>
      <c r="T302" s="25"/>
      <c r="U302" s="4">
        <v>1008.0047015674713</v>
      </c>
      <c r="V302" s="4">
        <v>1090.8540030097881</v>
      </c>
      <c r="W302" s="4">
        <v>1219.6500000000001</v>
      </c>
      <c r="X302" s="28"/>
      <c r="Y302" s="28"/>
      <c r="Z302" s="28"/>
      <c r="AA302" s="4">
        <v>0</v>
      </c>
      <c r="AB302" s="31">
        <v>0</v>
      </c>
      <c r="AC302" s="4">
        <v>20</v>
      </c>
      <c r="AD302" s="31">
        <v>6</v>
      </c>
      <c r="AE302" s="4"/>
      <c r="AF302" s="4"/>
      <c r="AG302" s="4"/>
      <c r="AH302" s="4"/>
      <c r="AI302" s="4"/>
    </row>
    <row r="303" spans="1:35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27"/>
      <c r="G303" s="27"/>
      <c r="H303" s="27"/>
      <c r="I303" s="4">
        <v>1021.6715408653836</v>
      </c>
      <c r="J303" s="4">
        <v>1069.7332799256121</v>
      </c>
      <c r="K303" s="4">
        <v>1199.6487895841015</v>
      </c>
      <c r="L303" s="26"/>
      <c r="M303" s="26"/>
      <c r="N303" s="26"/>
      <c r="O303" s="4">
        <v>3492.4013712435162</v>
      </c>
      <c r="P303" s="4">
        <v>3605.0236210290677</v>
      </c>
      <c r="Q303" s="4">
        <v>3686.8281441962167</v>
      </c>
      <c r="R303" s="25"/>
      <c r="S303" s="25"/>
      <c r="T303" s="25"/>
      <c r="U303" s="4">
        <v>1010.8720381942312</v>
      </c>
      <c r="V303" s="4">
        <v>1092.4649958559901</v>
      </c>
      <c r="W303" s="4">
        <v>1219.6500000000001</v>
      </c>
      <c r="X303" s="28"/>
      <c r="Y303" s="28"/>
      <c r="Z303" s="28"/>
      <c r="AA303" s="4">
        <v>0</v>
      </c>
      <c r="AB303" s="31">
        <v>0</v>
      </c>
      <c r="AC303" s="4">
        <v>18</v>
      </c>
      <c r="AD303" s="31">
        <v>5</v>
      </c>
      <c r="AE303" s="4"/>
      <c r="AF303" s="4"/>
      <c r="AG303" s="4"/>
      <c r="AH303" s="4"/>
      <c r="AI303" s="4"/>
    </row>
    <row r="304" spans="1:35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27"/>
      <c r="G304" s="27"/>
      <c r="H304" s="27"/>
      <c r="I304" s="4">
        <v>1025.0997391797187</v>
      </c>
      <c r="J304" s="4">
        <v>1071.8107195422751</v>
      </c>
      <c r="K304" s="4">
        <v>1200.5213136176189</v>
      </c>
      <c r="L304" s="26"/>
      <c r="M304" s="26"/>
      <c r="N304" s="26"/>
      <c r="O304" s="4">
        <v>3489.0930899026121</v>
      </c>
      <c r="P304" s="4">
        <v>3601.0835457059602</v>
      </c>
      <c r="Q304" s="4">
        <v>3684.334704592678</v>
      </c>
      <c r="R304" s="25"/>
      <c r="S304" s="25"/>
      <c r="T304" s="25"/>
      <c r="U304" s="4">
        <v>1014.501271683024</v>
      </c>
      <c r="V304" s="4">
        <v>1094.2483750064534</v>
      </c>
      <c r="W304" s="4">
        <v>1219.6500000000001</v>
      </c>
      <c r="X304" s="28"/>
      <c r="Y304" s="28"/>
      <c r="Z304" s="28"/>
      <c r="AA304" s="4">
        <v>1</v>
      </c>
      <c r="AB304" s="31">
        <v>0</v>
      </c>
      <c r="AC304" s="4">
        <v>12</v>
      </c>
      <c r="AD304" s="31">
        <v>2</v>
      </c>
      <c r="AE304" s="4"/>
      <c r="AF304" s="4"/>
      <c r="AG304" s="4"/>
      <c r="AH304" s="4"/>
      <c r="AI304" s="4"/>
    </row>
    <row r="305" spans="1:35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27"/>
      <c r="G305" s="27"/>
      <c r="H305" s="27"/>
      <c r="I305" s="4">
        <v>1027.1752955044772</v>
      </c>
      <c r="J305" s="4">
        <v>1072.9216455938986</v>
      </c>
      <c r="K305" s="4">
        <v>1200.3040249541648</v>
      </c>
      <c r="L305" s="26"/>
      <c r="M305" s="26"/>
      <c r="N305" s="26"/>
      <c r="O305" s="4">
        <v>3485.9811635167075</v>
      </c>
      <c r="P305" s="4">
        <v>3597.905959486704</v>
      </c>
      <c r="Q305" s="4">
        <v>3683.5354826752996</v>
      </c>
      <c r="R305" s="25"/>
      <c r="S305" s="25"/>
      <c r="T305" s="25"/>
      <c r="U305" s="4">
        <v>1016.0712058397612</v>
      </c>
      <c r="V305" s="4">
        <v>1094.7899039957294</v>
      </c>
      <c r="W305" s="4">
        <v>1219.6500000000001</v>
      </c>
      <c r="X305" s="28"/>
      <c r="Y305" s="28"/>
      <c r="Z305" s="28"/>
      <c r="AA305" s="4">
        <v>1</v>
      </c>
      <c r="AB305" s="31">
        <v>1</v>
      </c>
      <c r="AC305" s="4">
        <v>8</v>
      </c>
      <c r="AD305" s="31">
        <v>2</v>
      </c>
      <c r="AE305" s="4"/>
      <c r="AF305" s="4"/>
      <c r="AG305" s="4"/>
      <c r="AH305" s="4"/>
      <c r="AI305" s="4"/>
    </row>
    <row r="306" spans="1:35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27"/>
      <c r="G306" s="27"/>
      <c r="H306" s="27"/>
      <c r="I306" s="4">
        <v>1025.2393048868005</v>
      </c>
      <c r="J306" s="4">
        <v>1072.6982239503166</v>
      </c>
      <c r="K306" s="4">
        <v>1199.4392758393737</v>
      </c>
      <c r="L306" s="26"/>
      <c r="M306" s="26"/>
      <c r="N306" s="26"/>
      <c r="O306" s="4">
        <v>3482.6573210478214</v>
      </c>
      <c r="P306" s="4">
        <v>3595.5930519387239</v>
      </c>
      <c r="Q306" s="4">
        <v>3682.026425525481</v>
      </c>
      <c r="R306" s="25"/>
      <c r="S306" s="25"/>
      <c r="T306" s="25"/>
      <c r="U306" s="4">
        <v>1014.9708968576209</v>
      </c>
      <c r="V306" s="4">
        <v>1093.804411194254</v>
      </c>
      <c r="W306" s="4">
        <v>1219.6500000000001</v>
      </c>
      <c r="X306" s="28"/>
      <c r="Y306" s="28"/>
      <c r="Z306" s="28"/>
      <c r="AA306" s="4">
        <v>3</v>
      </c>
      <c r="AB306" s="31">
        <v>1</v>
      </c>
      <c r="AC306" s="4">
        <v>10</v>
      </c>
      <c r="AD306" s="31">
        <v>2</v>
      </c>
      <c r="AE306" s="4"/>
      <c r="AF306" s="4"/>
      <c r="AG306" s="4"/>
      <c r="AH306" s="4"/>
      <c r="AI306" s="4"/>
    </row>
    <row r="307" spans="1:35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27"/>
      <c r="G307" s="27"/>
      <c r="H307" s="27"/>
      <c r="I307" s="4">
        <v>1021.2288938559121</v>
      </c>
      <c r="J307" s="4">
        <v>1070.1003176013014</v>
      </c>
      <c r="K307" s="4">
        <v>1197.3809247479621</v>
      </c>
      <c r="L307" s="26"/>
      <c r="M307" s="26"/>
      <c r="N307" s="26"/>
      <c r="O307" s="4">
        <v>3479.1211834762125</v>
      </c>
      <c r="P307" s="4">
        <v>3596.682027930151</v>
      </c>
      <c r="Q307" s="4">
        <v>3688.5203478399867</v>
      </c>
      <c r="R307" s="25"/>
      <c r="S307" s="25"/>
      <c r="T307" s="25"/>
      <c r="U307" s="4">
        <v>1014.3133433703092</v>
      </c>
      <c r="V307" s="4">
        <v>1090.9675394286985</v>
      </c>
      <c r="W307" s="4">
        <v>1219.6500000000001</v>
      </c>
      <c r="X307" s="28"/>
      <c r="Y307" s="28"/>
      <c r="Z307" s="28"/>
      <c r="AA307" s="4">
        <v>2</v>
      </c>
      <c r="AB307" s="31">
        <v>2</v>
      </c>
      <c r="AC307" s="4">
        <v>21</v>
      </c>
      <c r="AD307" s="31">
        <v>3</v>
      </c>
      <c r="AE307" s="4"/>
      <c r="AF307" s="4"/>
      <c r="AG307" s="4"/>
      <c r="AH307" s="4"/>
      <c r="AI307" s="4"/>
    </row>
    <row r="308" spans="1:35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27"/>
      <c r="G308" s="27"/>
      <c r="H308" s="27"/>
      <c r="I308" s="4">
        <v>1018.3471146092614</v>
      </c>
      <c r="J308" s="4">
        <v>1068.3971212915117</v>
      </c>
      <c r="K308" s="4">
        <v>1195.2764919132806</v>
      </c>
      <c r="L308" s="26"/>
      <c r="M308" s="26"/>
      <c r="N308" s="26"/>
      <c r="O308" s="4">
        <v>3489.9593735564049</v>
      </c>
      <c r="P308" s="4">
        <v>3608.2195408992957</v>
      </c>
      <c r="Q308" s="4">
        <v>3700</v>
      </c>
      <c r="R308" s="25"/>
      <c r="S308" s="25"/>
      <c r="T308" s="25"/>
      <c r="U308" s="4">
        <v>1010.5895299674499</v>
      </c>
      <c r="V308" s="4">
        <v>1088.7900580183104</v>
      </c>
      <c r="W308" s="4">
        <v>1219.6500000000001</v>
      </c>
      <c r="X308" s="28"/>
      <c r="Y308" s="28"/>
      <c r="Z308" s="28"/>
      <c r="AA308" s="4">
        <v>1</v>
      </c>
      <c r="AB308" s="31">
        <v>0</v>
      </c>
      <c r="AC308" s="4">
        <v>23</v>
      </c>
      <c r="AD308" s="31">
        <v>3</v>
      </c>
      <c r="AE308" s="4"/>
      <c r="AF308" s="4"/>
      <c r="AG308" s="4"/>
      <c r="AH308" s="4"/>
      <c r="AI308" s="4"/>
    </row>
    <row r="309" spans="1:35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27"/>
      <c r="G309" s="27"/>
      <c r="H309" s="27"/>
      <c r="I309" s="4">
        <v>1014.4936079750314</v>
      </c>
      <c r="J309" s="4">
        <v>1066.6376714370103</v>
      </c>
      <c r="K309" s="4">
        <v>1194.019172413243</v>
      </c>
      <c r="L309" s="26"/>
      <c r="M309" s="26"/>
      <c r="N309" s="26"/>
      <c r="O309" s="4">
        <v>3514.6203197293808</v>
      </c>
      <c r="P309" s="4">
        <v>3619.2119817500698</v>
      </c>
      <c r="Q309" s="4">
        <v>3700</v>
      </c>
      <c r="R309" s="25"/>
      <c r="S309" s="25"/>
      <c r="T309" s="25"/>
      <c r="U309" s="4">
        <v>1004.5451557704622</v>
      </c>
      <c r="V309" s="4">
        <v>1086.9860578392208</v>
      </c>
      <c r="W309" s="4">
        <v>1219.6500000000001</v>
      </c>
      <c r="X309" s="28"/>
      <c r="Y309" s="28"/>
      <c r="Z309" s="28"/>
      <c r="AA309" s="4">
        <v>0</v>
      </c>
      <c r="AB309" s="31">
        <v>0</v>
      </c>
      <c r="AC309" s="4">
        <v>27</v>
      </c>
      <c r="AD309" s="31">
        <v>3</v>
      </c>
      <c r="AE309" s="4"/>
      <c r="AF309" s="4"/>
      <c r="AG309" s="4"/>
      <c r="AH309" s="4"/>
      <c r="AI309" s="4"/>
    </row>
    <row r="310" spans="1:35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27"/>
      <c r="G310" s="27"/>
      <c r="H310" s="27"/>
      <c r="I310" s="4">
        <v>1011.7504998164262</v>
      </c>
      <c r="J310" s="4">
        <v>1067.4870752329941</v>
      </c>
      <c r="K310" s="4">
        <v>1193.6825939963746</v>
      </c>
      <c r="L310" s="26"/>
      <c r="M310" s="26"/>
      <c r="N310" s="26"/>
      <c r="O310" s="4">
        <v>3513.0207287181292</v>
      </c>
      <c r="P310" s="4">
        <v>3620.1627565406548</v>
      </c>
      <c r="Q310" s="4">
        <v>3700</v>
      </c>
      <c r="R310" s="25"/>
      <c r="S310" s="25"/>
      <c r="T310" s="25"/>
      <c r="U310" s="4">
        <v>999.83047550581432</v>
      </c>
      <c r="V310" s="4">
        <v>1086.3045983171523</v>
      </c>
      <c r="W310" s="4">
        <v>1219.6500000000001</v>
      </c>
      <c r="X310" s="28"/>
      <c r="Y310" s="28"/>
      <c r="Z310" s="28"/>
      <c r="AA310" s="4">
        <v>0</v>
      </c>
      <c r="AB310" s="31">
        <v>0</v>
      </c>
      <c r="AC310" s="4">
        <v>27</v>
      </c>
      <c r="AD310" s="31">
        <v>3</v>
      </c>
      <c r="AE310" s="4"/>
      <c r="AF310" s="4"/>
      <c r="AG310" s="4"/>
      <c r="AH310" s="4"/>
      <c r="AI310" s="4"/>
    </row>
    <row r="311" spans="1:35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27"/>
      <c r="G311" s="27"/>
      <c r="H311" s="27"/>
      <c r="I311" s="4">
        <v>1012.1910070889023</v>
      </c>
      <c r="J311" s="4">
        <v>1068.3966686270876</v>
      </c>
      <c r="K311" s="4">
        <v>1195.697087806074</v>
      </c>
      <c r="L311" s="26"/>
      <c r="M311" s="26"/>
      <c r="N311" s="26"/>
      <c r="O311" s="4">
        <v>3506.9249739035718</v>
      </c>
      <c r="P311" s="4">
        <v>3615.2388073375878</v>
      </c>
      <c r="Q311" s="4">
        <v>3700</v>
      </c>
      <c r="R311" s="25"/>
      <c r="S311" s="25"/>
      <c r="T311" s="25"/>
      <c r="U311" s="4">
        <v>1006.5441028432865</v>
      </c>
      <c r="V311" s="4">
        <v>1087.5193119165376</v>
      </c>
      <c r="W311" s="4">
        <v>1219.6500000000001</v>
      </c>
      <c r="X311" s="28"/>
      <c r="Y311" s="28"/>
      <c r="Z311" s="28"/>
      <c r="AA311" s="4">
        <v>0</v>
      </c>
      <c r="AB311" s="31">
        <v>0</v>
      </c>
      <c r="AC311" s="4">
        <v>25</v>
      </c>
      <c r="AD311" s="31">
        <v>5</v>
      </c>
      <c r="AE311" s="4"/>
      <c r="AF311" s="4"/>
      <c r="AG311" s="4"/>
      <c r="AH311" s="4"/>
      <c r="AI311" s="4"/>
    </row>
    <row r="312" spans="1:35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27"/>
      <c r="G312" s="27"/>
      <c r="H312" s="27"/>
      <c r="I312" s="4">
        <v>1012.8299202095874</v>
      </c>
      <c r="J312" s="4">
        <v>1067.9161944159878</v>
      </c>
      <c r="K312" s="4">
        <v>1197.6003192844805</v>
      </c>
      <c r="L312" s="26"/>
      <c r="M312" s="26"/>
      <c r="N312" s="26"/>
      <c r="O312" s="4">
        <v>3502.229513187166</v>
      </c>
      <c r="P312" s="4">
        <v>3612.0897781172584</v>
      </c>
      <c r="Q312" s="4">
        <v>3693.1152540164221</v>
      </c>
      <c r="R312" s="25"/>
      <c r="S312" s="25"/>
      <c r="T312" s="25"/>
      <c r="U312" s="4">
        <v>1005.3431474522041</v>
      </c>
      <c r="V312" s="4">
        <v>1088.1347740578708</v>
      </c>
      <c r="W312" s="4">
        <v>1219.6500000000001</v>
      </c>
      <c r="X312" s="28"/>
      <c r="Y312" s="28"/>
      <c r="Z312" s="28"/>
      <c r="AA312" s="4">
        <v>0</v>
      </c>
      <c r="AB312" s="31">
        <v>0</v>
      </c>
      <c r="AC312" s="4">
        <v>23</v>
      </c>
      <c r="AD312" s="31">
        <v>6</v>
      </c>
      <c r="AE312" s="4"/>
      <c r="AF312" s="4"/>
      <c r="AG312" s="4"/>
      <c r="AH312" s="4"/>
      <c r="AI312" s="4"/>
    </row>
    <row r="313" spans="1:35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27"/>
      <c r="G313" s="27"/>
      <c r="H313" s="27"/>
      <c r="I313" s="4">
        <v>1016.8163193593618</v>
      </c>
      <c r="J313" s="4">
        <v>1069.5494346445673</v>
      </c>
      <c r="K313" s="4">
        <v>1199.8327042446949</v>
      </c>
      <c r="L313" s="26"/>
      <c r="M313" s="26"/>
      <c r="N313" s="26"/>
      <c r="O313" s="4">
        <v>3495.789622056579</v>
      </c>
      <c r="P313" s="4">
        <v>3610.5441346425368</v>
      </c>
      <c r="Q313" s="4">
        <v>3691.6752424615356</v>
      </c>
      <c r="R313" s="25"/>
      <c r="S313" s="25"/>
      <c r="T313" s="25"/>
      <c r="U313" s="4">
        <v>1009.8596627783589</v>
      </c>
      <c r="V313" s="4">
        <v>1090.0636685619679</v>
      </c>
      <c r="W313" s="4">
        <v>1219.6500000000001</v>
      </c>
      <c r="X313" s="28"/>
      <c r="Y313" s="28"/>
      <c r="Z313" s="28"/>
      <c r="AA313" s="4">
        <v>0</v>
      </c>
      <c r="AB313" s="31">
        <v>0</v>
      </c>
      <c r="AC313" s="4">
        <v>21</v>
      </c>
      <c r="AD313" s="31">
        <v>7</v>
      </c>
      <c r="AE313" s="4"/>
      <c r="AF313" s="4"/>
      <c r="AG313" s="4"/>
      <c r="AH313" s="4"/>
      <c r="AI313" s="4"/>
    </row>
    <row r="314" spans="1:35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27"/>
      <c r="G314" s="27"/>
      <c r="H314" s="27"/>
      <c r="I314" s="4">
        <v>1018.8541148347342</v>
      </c>
      <c r="J314" s="4">
        <v>1069.3478885954116</v>
      </c>
      <c r="K314" s="4">
        <v>1200.3213227247977</v>
      </c>
      <c r="L314" s="26"/>
      <c r="M314" s="26"/>
      <c r="N314" s="26"/>
      <c r="O314" s="4">
        <v>3489.518684132343</v>
      </c>
      <c r="P314" s="4">
        <v>3608.5423578825116</v>
      </c>
      <c r="Q314" s="4">
        <v>3691.7070632936598</v>
      </c>
      <c r="R314" s="25"/>
      <c r="S314" s="25"/>
      <c r="T314" s="25"/>
      <c r="U314" s="4">
        <v>1011.3895139317848</v>
      </c>
      <c r="V314" s="4">
        <v>1090.5350967804566</v>
      </c>
      <c r="W314" s="4">
        <v>1219.6500000000001</v>
      </c>
      <c r="X314" s="28"/>
      <c r="Y314" s="28"/>
      <c r="Z314" s="28"/>
      <c r="AA314" s="4">
        <v>1</v>
      </c>
      <c r="AB314" s="31">
        <v>0</v>
      </c>
      <c r="AC314" s="4">
        <v>19</v>
      </c>
      <c r="AD314" s="31">
        <v>8</v>
      </c>
      <c r="AE314" s="4"/>
      <c r="AF314" s="4"/>
      <c r="AG314" s="4"/>
      <c r="AH314" s="4"/>
      <c r="AI314" s="4"/>
    </row>
    <row r="315" spans="1:35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27"/>
      <c r="G315" s="27"/>
      <c r="H315" s="27"/>
      <c r="I315" s="4">
        <v>1022.5757344927898</v>
      </c>
      <c r="J315" s="4">
        <v>1070.859872052175</v>
      </c>
      <c r="K315" s="4">
        <v>1201.4841269396952</v>
      </c>
      <c r="L315" s="26"/>
      <c r="M315" s="26"/>
      <c r="N315" s="26"/>
      <c r="O315" s="4">
        <v>3481.3758189032806</v>
      </c>
      <c r="P315" s="4">
        <v>3605.1410305052673</v>
      </c>
      <c r="Q315" s="4">
        <v>3690.1400705906844</v>
      </c>
      <c r="R315" s="25"/>
      <c r="S315" s="25"/>
      <c r="T315" s="25"/>
      <c r="U315" s="4">
        <v>1014.3983107092829</v>
      </c>
      <c r="V315" s="4">
        <v>1092.1838994891314</v>
      </c>
      <c r="W315" s="4">
        <v>1219.6500000000001</v>
      </c>
      <c r="X315" s="28"/>
      <c r="Y315" s="28"/>
      <c r="Z315" s="28"/>
      <c r="AA315" s="4">
        <v>2</v>
      </c>
      <c r="AB315" s="31">
        <v>0</v>
      </c>
      <c r="AC315" s="4">
        <v>16</v>
      </c>
      <c r="AD315" s="31">
        <v>5</v>
      </c>
      <c r="AE315" s="4"/>
      <c r="AF315" s="4"/>
      <c r="AG315" s="4"/>
      <c r="AH315" s="4"/>
      <c r="AI315" s="4"/>
    </row>
    <row r="316" spans="1:35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27"/>
      <c r="G316" s="27"/>
      <c r="H316" s="27"/>
      <c r="I316" s="4">
        <v>1026.0189787101408</v>
      </c>
      <c r="J316" s="4">
        <v>1073.2937090306395</v>
      </c>
      <c r="K316" s="4">
        <v>1202.1656141446765</v>
      </c>
      <c r="L316" s="26"/>
      <c r="M316" s="26"/>
      <c r="N316" s="26"/>
      <c r="O316" s="4">
        <v>3476.722414347907</v>
      </c>
      <c r="P316" s="4">
        <v>3601.1676113048884</v>
      </c>
      <c r="Q316" s="4">
        <v>3687.5257328110106</v>
      </c>
      <c r="R316" s="25"/>
      <c r="S316" s="25"/>
      <c r="T316" s="25"/>
      <c r="U316" s="4">
        <v>1017.0523741612784</v>
      </c>
      <c r="V316" s="4">
        <v>1093.966094868289</v>
      </c>
      <c r="W316" s="4">
        <v>1219.6500000000001</v>
      </c>
      <c r="X316" s="28"/>
      <c r="Y316" s="28"/>
      <c r="Z316" s="28"/>
      <c r="AA316" s="4">
        <v>3</v>
      </c>
      <c r="AB316" s="31">
        <v>0</v>
      </c>
      <c r="AC316" s="4">
        <v>10</v>
      </c>
      <c r="AD316" s="31">
        <v>3</v>
      </c>
      <c r="AE316" s="4"/>
      <c r="AF316" s="4"/>
      <c r="AG316" s="4"/>
      <c r="AH316" s="4"/>
      <c r="AI316" s="4"/>
    </row>
    <row r="317" spans="1:35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27"/>
      <c r="G317" s="27"/>
      <c r="H317" s="27"/>
      <c r="I317" s="4">
        <v>1026.8951330728426</v>
      </c>
      <c r="J317" s="4">
        <v>1073.6860837950478</v>
      </c>
      <c r="K317" s="4">
        <v>1200.8995843998746</v>
      </c>
      <c r="L317" s="26"/>
      <c r="M317" s="26"/>
      <c r="N317" s="26"/>
      <c r="O317" s="4">
        <v>3471.6700075268163</v>
      </c>
      <c r="P317" s="4">
        <v>3598.0623549847219</v>
      </c>
      <c r="Q317" s="4">
        <v>3686.4651723707907</v>
      </c>
      <c r="R317" s="25"/>
      <c r="S317" s="25"/>
      <c r="T317" s="25"/>
      <c r="U317" s="4">
        <v>1016.6139904893619</v>
      </c>
      <c r="V317" s="4">
        <v>1094.4691809931976</v>
      </c>
      <c r="W317" s="4">
        <v>1219.1950129119944</v>
      </c>
      <c r="X317" s="28"/>
      <c r="Y317" s="28"/>
      <c r="Z317" s="28"/>
      <c r="AA317" s="4">
        <v>4</v>
      </c>
      <c r="AB317" s="31">
        <v>1</v>
      </c>
      <c r="AC317" s="4">
        <v>9</v>
      </c>
      <c r="AD317" s="31">
        <v>3</v>
      </c>
      <c r="AE317" s="4"/>
      <c r="AF317" s="4"/>
      <c r="AG317" s="4"/>
      <c r="AH317" s="4"/>
      <c r="AI317" s="4"/>
    </row>
    <row r="318" spans="1:35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27"/>
      <c r="G318" s="27"/>
      <c r="H318" s="27"/>
      <c r="I318" s="4">
        <v>1025.88356610699</v>
      </c>
      <c r="J318" s="4">
        <v>1074.1024515266054</v>
      </c>
      <c r="K318" s="4">
        <v>1198.5183424337013</v>
      </c>
      <c r="L318" s="26"/>
      <c r="M318" s="26"/>
      <c r="N318" s="26"/>
      <c r="O318" s="4">
        <v>3469.6972627804798</v>
      </c>
      <c r="P318" s="4">
        <v>3595.7998108773645</v>
      </c>
      <c r="Q318" s="4">
        <v>3684.7749922025105</v>
      </c>
      <c r="R318" s="25"/>
      <c r="S318" s="25"/>
      <c r="T318" s="25"/>
      <c r="U318" s="4">
        <v>1014.6794803932733</v>
      </c>
      <c r="V318" s="4">
        <v>1093.4408027433763</v>
      </c>
      <c r="W318" s="4">
        <v>1218.3351939333893</v>
      </c>
      <c r="X318" s="28"/>
      <c r="Y318" s="28"/>
      <c r="Z318" s="28"/>
      <c r="AA318" s="4">
        <v>5</v>
      </c>
      <c r="AB318" s="31">
        <v>3</v>
      </c>
      <c r="AC318" s="4">
        <v>11</v>
      </c>
      <c r="AD318" s="31">
        <v>3</v>
      </c>
      <c r="AE318" s="4"/>
      <c r="AF318" s="4"/>
      <c r="AG318" s="4"/>
      <c r="AH318" s="4"/>
      <c r="AI318" s="4"/>
    </row>
    <row r="319" spans="1:35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27"/>
      <c r="G319" s="27"/>
      <c r="H319" s="27"/>
      <c r="I319" s="4">
        <v>1022.2773636441869</v>
      </c>
      <c r="J319" s="4">
        <v>1071.4880031497792</v>
      </c>
      <c r="K319" s="4">
        <v>1197.5021791086474</v>
      </c>
      <c r="L319" s="26"/>
      <c r="M319" s="26"/>
      <c r="N319" s="26"/>
      <c r="O319" s="4">
        <v>3475.0179837516175</v>
      </c>
      <c r="P319" s="4">
        <v>3597.0000689548447</v>
      </c>
      <c r="Q319" s="4">
        <v>3687.226960201408</v>
      </c>
      <c r="R319" s="25"/>
      <c r="S319" s="25"/>
      <c r="T319" s="25"/>
      <c r="U319" s="4">
        <v>1011.7492732256974</v>
      </c>
      <c r="V319" s="4">
        <v>1090.5065053928386</v>
      </c>
      <c r="W319" s="4">
        <v>1216.6693027552578</v>
      </c>
      <c r="X319" s="28"/>
      <c r="Y319" s="28"/>
      <c r="Z319" s="28"/>
      <c r="AA319" s="4">
        <v>4</v>
      </c>
      <c r="AB319" s="31">
        <v>3</v>
      </c>
      <c r="AC319" s="4">
        <v>19</v>
      </c>
      <c r="AD319" s="31">
        <v>3</v>
      </c>
      <c r="AE319" s="4"/>
      <c r="AF319" s="4"/>
      <c r="AG319" s="4"/>
      <c r="AH319" s="4"/>
      <c r="AI319" s="4"/>
    </row>
    <row r="320" spans="1:35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27"/>
      <c r="G320" s="27"/>
      <c r="H320" s="27"/>
      <c r="I320" s="4">
        <v>1019.3803727888561</v>
      </c>
      <c r="J320" s="4">
        <v>1069.3657997620453</v>
      </c>
      <c r="K320" s="4">
        <v>1194.9577385580346</v>
      </c>
      <c r="L320" s="26"/>
      <c r="M320" s="26"/>
      <c r="N320" s="26"/>
      <c r="O320" s="4">
        <v>3488.1059443372878</v>
      </c>
      <c r="P320" s="4">
        <v>3608.4598845761884</v>
      </c>
      <c r="Q320" s="4">
        <v>3700</v>
      </c>
      <c r="R320" s="25"/>
      <c r="S320" s="25"/>
      <c r="T320" s="25"/>
      <c r="U320" s="4">
        <v>1009.3796236319556</v>
      </c>
      <c r="V320" s="4">
        <v>1088.2272354586839</v>
      </c>
      <c r="W320" s="4">
        <v>1216.0569026014364</v>
      </c>
      <c r="X320" s="28"/>
      <c r="Y320" s="28"/>
      <c r="Z320" s="28"/>
      <c r="AA320" s="4">
        <v>1</v>
      </c>
      <c r="AB320" s="31">
        <v>0</v>
      </c>
      <c r="AC320" s="4">
        <v>23</v>
      </c>
      <c r="AD320" s="31">
        <v>3</v>
      </c>
      <c r="AE320" s="4"/>
      <c r="AF320" s="4"/>
      <c r="AG320" s="4"/>
      <c r="AH320" s="4"/>
      <c r="AI320" s="4"/>
    </row>
    <row r="321" spans="1:35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27"/>
      <c r="G321" s="27"/>
      <c r="H321" s="27"/>
      <c r="I321" s="4">
        <v>1013.5915091841061</v>
      </c>
      <c r="J321" s="4">
        <v>1067.7894536064114</v>
      </c>
      <c r="K321" s="4">
        <v>1192.9138177131952</v>
      </c>
      <c r="L321" s="26"/>
      <c r="M321" s="26"/>
      <c r="N321" s="26"/>
      <c r="O321" s="4">
        <v>3506.5880449152833</v>
      </c>
      <c r="P321" s="4">
        <v>3619.2934045893717</v>
      </c>
      <c r="Q321" s="4">
        <v>3700</v>
      </c>
      <c r="R321" s="25"/>
      <c r="S321" s="25"/>
      <c r="T321" s="25"/>
      <c r="U321" s="4">
        <v>1003.2993207473634</v>
      </c>
      <c r="V321" s="4">
        <v>1086.1919594270053</v>
      </c>
      <c r="W321" s="4">
        <v>1219.6500000000001</v>
      </c>
      <c r="X321" s="28"/>
      <c r="Y321" s="28"/>
      <c r="Z321" s="28"/>
      <c r="AA321" s="4">
        <v>0</v>
      </c>
      <c r="AB321" s="31">
        <v>0</v>
      </c>
      <c r="AC321" s="4">
        <v>27</v>
      </c>
      <c r="AD321" s="31">
        <v>6</v>
      </c>
      <c r="AE321" s="4"/>
      <c r="AF321" s="4"/>
      <c r="AG321" s="4"/>
      <c r="AH321" s="4"/>
      <c r="AI321" s="4"/>
    </row>
    <row r="322" spans="1:35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27"/>
      <c r="G322" s="27"/>
      <c r="H322" s="27"/>
      <c r="I322" s="4">
        <v>1009.9503609754582</v>
      </c>
      <c r="J322" s="4">
        <v>1067.8539289701214</v>
      </c>
      <c r="K322" s="4">
        <v>1192.9711914060927</v>
      </c>
      <c r="L322" s="26"/>
      <c r="M322" s="26"/>
      <c r="N322" s="26"/>
      <c r="O322" s="4">
        <v>3501.9881534777987</v>
      </c>
      <c r="P322" s="4">
        <v>3620.2755147604107</v>
      </c>
      <c r="Q322" s="4">
        <v>3700</v>
      </c>
      <c r="R322" s="25"/>
      <c r="S322" s="25"/>
      <c r="T322" s="25"/>
      <c r="U322" s="4">
        <v>998.55752748202576</v>
      </c>
      <c r="V322" s="4">
        <v>1085.4157081986586</v>
      </c>
      <c r="W322" s="4">
        <v>1219.6500000000001</v>
      </c>
      <c r="X322" s="28"/>
      <c r="Y322" s="28"/>
      <c r="Z322" s="28"/>
      <c r="AA322" s="4">
        <v>0</v>
      </c>
      <c r="AB322" s="31">
        <v>0</v>
      </c>
      <c r="AC322" s="4">
        <v>29</v>
      </c>
      <c r="AD322" s="31">
        <v>8</v>
      </c>
      <c r="AE322" s="4"/>
      <c r="AF322" s="4"/>
      <c r="AG322" s="4"/>
      <c r="AH322" s="4"/>
      <c r="AI322" s="4"/>
    </row>
    <row r="323" spans="1:35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27"/>
      <c r="G323" s="27"/>
      <c r="H323" s="27"/>
      <c r="I323" s="4">
        <v>1012.8653465299769</v>
      </c>
      <c r="J323" s="4">
        <v>1069.1551137176095</v>
      </c>
      <c r="K323" s="4">
        <v>1194.6028539718175</v>
      </c>
      <c r="L323" s="26"/>
      <c r="M323" s="26"/>
      <c r="N323" s="26"/>
      <c r="O323" s="4">
        <v>3494.6388887450757</v>
      </c>
      <c r="P323" s="4">
        <v>3615.2522759781023</v>
      </c>
      <c r="Q323" s="4">
        <v>3700</v>
      </c>
      <c r="R323" s="25"/>
      <c r="S323" s="25"/>
      <c r="T323" s="25"/>
      <c r="U323" s="4">
        <v>1002.810803256833</v>
      </c>
      <c r="V323" s="4">
        <v>1086.712941673974</v>
      </c>
      <c r="W323" s="4">
        <v>1219.6500000000001</v>
      </c>
      <c r="X323" s="28"/>
      <c r="Y323" s="28"/>
      <c r="Z323" s="28"/>
      <c r="AA323" s="4">
        <v>0</v>
      </c>
      <c r="AB323" s="31">
        <v>0</v>
      </c>
      <c r="AC323" s="4">
        <v>27</v>
      </c>
      <c r="AD323" s="31">
        <v>9</v>
      </c>
      <c r="AE323" s="4"/>
      <c r="AF323" s="4"/>
      <c r="AG323" s="4"/>
      <c r="AH323" s="4"/>
      <c r="AI323" s="4"/>
    </row>
    <row r="324" spans="1:35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27"/>
      <c r="G324" s="27"/>
      <c r="H324" s="27"/>
      <c r="I324" s="4">
        <v>1012.7333245966015</v>
      </c>
      <c r="J324" s="4">
        <v>1068.6126170405257</v>
      </c>
      <c r="K324" s="4">
        <v>1199.4242166059819</v>
      </c>
      <c r="L324" s="26"/>
      <c r="M324" s="26"/>
      <c r="N324" s="26"/>
      <c r="O324" s="4">
        <v>3488.249323025761</v>
      </c>
      <c r="P324" s="4">
        <v>3612.0973707559838</v>
      </c>
      <c r="Q324" s="4">
        <v>3700</v>
      </c>
      <c r="R324" s="25"/>
      <c r="S324" s="25"/>
      <c r="T324" s="25"/>
      <c r="U324" s="4">
        <v>1002.6150564332793</v>
      </c>
      <c r="V324" s="4">
        <v>1087.2291109486591</v>
      </c>
      <c r="W324" s="4">
        <v>1219.6500000000001</v>
      </c>
      <c r="X324" s="28"/>
      <c r="Y324" s="28"/>
      <c r="Z324" s="28"/>
      <c r="AA324" s="4">
        <v>1</v>
      </c>
      <c r="AB324" s="31">
        <v>0</v>
      </c>
      <c r="AC324" s="4">
        <v>24</v>
      </c>
      <c r="AD324" s="31">
        <v>10</v>
      </c>
      <c r="AE324" s="4"/>
      <c r="AF324" s="4"/>
      <c r="AG324" s="4"/>
      <c r="AH324" s="4"/>
      <c r="AI324" s="4"/>
    </row>
    <row r="325" spans="1:35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27"/>
      <c r="G325" s="27"/>
      <c r="H325" s="27"/>
      <c r="I325" s="4">
        <v>1016.141618681564</v>
      </c>
      <c r="J325" s="4">
        <v>1069.8121582996484</v>
      </c>
      <c r="K325" s="4">
        <v>1201.7746610579147</v>
      </c>
      <c r="L325" s="26"/>
      <c r="M325" s="26"/>
      <c r="N325" s="26"/>
      <c r="O325" s="4">
        <v>3482.5785237199648</v>
      </c>
      <c r="P325" s="4">
        <v>3610.5860219560745</v>
      </c>
      <c r="Q325" s="4">
        <v>3697.1006054754039</v>
      </c>
      <c r="R325" s="25"/>
      <c r="S325" s="25"/>
      <c r="T325" s="25"/>
      <c r="U325" s="4">
        <v>1010.1317931998996</v>
      </c>
      <c r="V325" s="4">
        <v>1089.163260483497</v>
      </c>
      <c r="W325" s="4">
        <v>1219.6500000000001</v>
      </c>
      <c r="X325" s="28"/>
      <c r="Y325" s="28"/>
      <c r="Z325" s="28"/>
      <c r="AA325" s="4">
        <v>1</v>
      </c>
      <c r="AB325" s="31">
        <v>0</v>
      </c>
      <c r="AC325" s="4">
        <v>21</v>
      </c>
      <c r="AD325" s="31">
        <v>11</v>
      </c>
      <c r="AE325" s="4"/>
      <c r="AF325" s="4"/>
      <c r="AG325" s="4"/>
      <c r="AH325" s="4"/>
      <c r="AI325" s="4"/>
    </row>
    <row r="326" spans="1:35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27"/>
      <c r="G326" s="27"/>
      <c r="H326" s="27"/>
      <c r="I326" s="4">
        <v>1017.9995424519396</v>
      </c>
      <c r="J326" s="4">
        <v>1070.7978487890989</v>
      </c>
      <c r="K326" s="4">
        <v>1201.4482944480028</v>
      </c>
      <c r="L326" s="26"/>
      <c r="M326" s="26"/>
      <c r="N326" s="26"/>
      <c r="O326" s="4">
        <v>3478.326274014054</v>
      </c>
      <c r="P326" s="4">
        <v>3608.6325147804064</v>
      </c>
      <c r="Q326" s="4">
        <v>3693.9677230930401</v>
      </c>
      <c r="R326" s="25"/>
      <c r="S326" s="25"/>
      <c r="T326" s="25"/>
      <c r="U326" s="4">
        <v>1011.1166400341077</v>
      </c>
      <c r="V326" s="4">
        <v>1089.6423795821897</v>
      </c>
      <c r="W326" s="4">
        <v>1219.6500000000001</v>
      </c>
      <c r="X326" s="28"/>
      <c r="Y326" s="28"/>
      <c r="Z326" s="28"/>
      <c r="AA326" s="4">
        <v>1</v>
      </c>
      <c r="AB326" s="31">
        <v>0</v>
      </c>
      <c r="AC326" s="4">
        <v>19</v>
      </c>
      <c r="AD326" s="31">
        <v>9</v>
      </c>
      <c r="AE326" s="4"/>
      <c r="AF326" s="4"/>
      <c r="AG326" s="4"/>
      <c r="AH326" s="4"/>
      <c r="AI326" s="4"/>
    </row>
    <row r="327" spans="1:35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27"/>
      <c r="G327" s="27"/>
      <c r="H327" s="27"/>
      <c r="I327" s="4">
        <v>1021.743427226181</v>
      </c>
      <c r="J327" s="4">
        <v>1071.8993157108698</v>
      </c>
      <c r="K327" s="4">
        <v>1201.2766058874067</v>
      </c>
      <c r="L327" s="26"/>
      <c r="M327" s="26"/>
      <c r="N327" s="26"/>
      <c r="O327" s="4">
        <v>3472.6347819157495</v>
      </c>
      <c r="P327" s="4">
        <v>3605.2958781979714</v>
      </c>
      <c r="Q327" s="4">
        <v>3689.2209825555879</v>
      </c>
      <c r="R327" s="25"/>
      <c r="S327" s="25"/>
      <c r="T327" s="25"/>
      <c r="U327" s="4">
        <v>1016.105090263757</v>
      </c>
      <c r="V327" s="4">
        <v>1091.3079884683182</v>
      </c>
      <c r="W327" s="4">
        <v>1219.6500000000001</v>
      </c>
      <c r="X327" s="28"/>
      <c r="Y327" s="28"/>
      <c r="Z327" s="28"/>
      <c r="AA327" s="4">
        <v>1</v>
      </c>
      <c r="AB327" s="31">
        <v>0</v>
      </c>
      <c r="AC327" s="4">
        <v>17</v>
      </c>
      <c r="AD327" s="31">
        <v>7</v>
      </c>
      <c r="AE327" s="4"/>
      <c r="AF327" s="4"/>
      <c r="AG327" s="4"/>
      <c r="AH327" s="4"/>
      <c r="AI327" s="4"/>
    </row>
    <row r="328" spans="1:35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27"/>
      <c r="G328" s="27"/>
      <c r="H328" s="27"/>
      <c r="I328" s="4">
        <v>1025.0256478659408</v>
      </c>
      <c r="J328" s="4">
        <v>1074.0418318134152</v>
      </c>
      <c r="K328" s="4">
        <v>1201.5200576796576</v>
      </c>
      <c r="L328" s="26"/>
      <c r="M328" s="26"/>
      <c r="N328" s="26"/>
      <c r="O328" s="4">
        <v>3466.7490225142701</v>
      </c>
      <c r="P328" s="4">
        <v>3601.3873377157306</v>
      </c>
      <c r="Q328" s="4">
        <v>3687.3585034289745</v>
      </c>
      <c r="R328" s="25"/>
      <c r="S328" s="25"/>
      <c r="T328" s="25"/>
      <c r="U328" s="4">
        <v>1017.0662232663533</v>
      </c>
      <c r="V328" s="4">
        <v>1093.0570469755141</v>
      </c>
      <c r="W328" s="4">
        <v>1219.5946979955927</v>
      </c>
      <c r="X328" s="28"/>
      <c r="Y328" s="28"/>
      <c r="Z328" s="28"/>
      <c r="AA328" s="4">
        <v>1</v>
      </c>
      <c r="AB328" s="31">
        <v>0</v>
      </c>
      <c r="AC328" s="4">
        <v>12</v>
      </c>
      <c r="AD328" s="31">
        <v>4</v>
      </c>
      <c r="AE328" s="4"/>
      <c r="AF328" s="4"/>
      <c r="AG328" s="4"/>
      <c r="AH328" s="4"/>
      <c r="AI328" s="4"/>
    </row>
    <row r="329" spans="1:35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27"/>
      <c r="G329" s="27"/>
      <c r="H329" s="27"/>
      <c r="I329" s="4">
        <v>1026.3965735177137</v>
      </c>
      <c r="J329" s="4">
        <v>1075.0273904563699</v>
      </c>
      <c r="K329" s="4">
        <v>1200.9264871626658</v>
      </c>
      <c r="L329" s="26"/>
      <c r="M329" s="26"/>
      <c r="N329" s="26"/>
      <c r="O329" s="4">
        <v>3461.7813261374417</v>
      </c>
      <c r="P329" s="4">
        <v>3598.2825292368466</v>
      </c>
      <c r="Q329" s="4">
        <v>3685.9341113099276</v>
      </c>
      <c r="R329" s="25"/>
      <c r="S329" s="25"/>
      <c r="T329" s="25"/>
      <c r="U329" s="4">
        <v>1017.9368483866452</v>
      </c>
      <c r="V329" s="4">
        <v>1093.5525386643517</v>
      </c>
      <c r="W329" s="4">
        <v>1219.1846213247727</v>
      </c>
      <c r="X329" s="28"/>
      <c r="Y329" s="28"/>
      <c r="Z329" s="28"/>
      <c r="AA329" s="4">
        <v>2</v>
      </c>
      <c r="AB329" s="31">
        <v>1</v>
      </c>
      <c r="AC329" s="4">
        <v>9</v>
      </c>
      <c r="AD329" s="31">
        <v>2</v>
      </c>
      <c r="AE329" s="4"/>
      <c r="AF329" s="4"/>
      <c r="AG329" s="4"/>
      <c r="AH329" s="4"/>
      <c r="AI329" s="4"/>
    </row>
    <row r="330" spans="1:35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27"/>
      <c r="G330" s="27"/>
      <c r="H330" s="27"/>
      <c r="I330" s="4">
        <v>1024.1613558808062</v>
      </c>
      <c r="J330" s="4">
        <v>1074.2355297461695</v>
      </c>
      <c r="K330" s="4">
        <v>1198.8639607487473</v>
      </c>
      <c r="L330" s="26"/>
      <c r="M330" s="26"/>
      <c r="N330" s="26"/>
      <c r="O330" s="4">
        <v>3455.8417256946473</v>
      </c>
      <c r="P330" s="4">
        <v>3596.0359239048025</v>
      </c>
      <c r="Q330" s="4">
        <v>3686.6099956318285</v>
      </c>
      <c r="R330" s="25"/>
      <c r="S330" s="25"/>
      <c r="T330" s="25"/>
      <c r="U330" s="4">
        <v>1014.5406822288359</v>
      </c>
      <c r="V330" s="4">
        <v>1092.4424756001767</v>
      </c>
      <c r="W330" s="4">
        <v>1219.6500000000001</v>
      </c>
      <c r="X330" s="28"/>
      <c r="Y330" s="28"/>
      <c r="Z330" s="28"/>
      <c r="AA330" s="4">
        <v>2</v>
      </c>
      <c r="AB330" s="31">
        <v>2</v>
      </c>
      <c r="AC330" s="4">
        <v>12</v>
      </c>
      <c r="AD330" s="31">
        <v>4</v>
      </c>
      <c r="AE330" s="4"/>
      <c r="AF330" s="4"/>
      <c r="AG330" s="4"/>
      <c r="AH330" s="4"/>
      <c r="AI330" s="4"/>
    </row>
    <row r="331" spans="1:35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27"/>
      <c r="G331" s="27"/>
      <c r="H331" s="27"/>
      <c r="I331" s="4">
        <v>1020.6723065706902</v>
      </c>
      <c r="J331" s="4">
        <v>1071.7909318507579</v>
      </c>
      <c r="K331" s="4">
        <v>1196.3395757970839</v>
      </c>
      <c r="L331" s="26"/>
      <c r="M331" s="26"/>
      <c r="N331" s="26"/>
      <c r="O331" s="4">
        <v>3461.2481618777269</v>
      </c>
      <c r="P331" s="4">
        <v>3597.3079286185457</v>
      </c>
      <c r="Q331" s="4">
        <v>3696.1955817257563</v>
      </c>
      <c r="R331" s="25"/>
      <c r="S331" s="25"/>
      <c r="T331" s="25"/>
      <c r="U331" s="4">
        <v>1008.6694577895405</v>
      </c>
      <c r="V331" s="4">
        <v>1089.4976625226154</v>
      </c>
      <c r="W331" s="4">
        <v>1219.6500000000001</v>
      </c>
      <c r="X331" s="28"/>
      <c r="Y331" s="28"/>
      <c r="Z331" s="28"/>
      <c r="AA331" s="4">
        <v>2</v>
      </c>
      <c r="AB331" s="31">
        <v>3</v>
      </c>
      <c r="AC331" s="4">
        <v>19</v>
      </c>
      <c r="AD331" s="31">
        <v>4</v>
      </c>
      <c r="AE331" s="4"/>
      <c r="AF331" s="4"/>
      <c r="AG331" s="4"/>
      <c r="AH331" s="4"/>
      <c r="AI331" s="4"/>
    </row>
    <row r="332" spans="1:35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27"/>
      <c r="G332" s="27"/>
      <c r="H332" s="27"/>
      <c r="I332" s="4">
        <v>1017.464489431762</v>
      </c>
      <c r="J332" s="4">
        <v>1069.2723434066113</v>
      </c>
      <c r="K332" s="4">
        <v>1193.9219330327549</v>
      </c>
      <c r="L332" s="26"/>
      <c r="M332" s="26"/>
      <c r="N332" s="26"/>
      <c r="O332" s="4">
        <v>3491.0980974241602</v>
      </c>
      <c r="P332" s="4">
        <v>3608.9248698159245</v>
      </c>
      <c r="Q332" s="4">
        <v>3700</v>
      </c>
      <c r="R332" s="25"/>
      <c r="S332" s="25"/>
      <c r="T332" s="25"/>
      <c r="U332" s="4">
        <v>1003.2910269015783</v>
      </c>
      <c r="V332" s="4">
        <v>1087.4372228363591</v>
      </c>
      <c r="W332" s="4">
        <v>1219.6500000000001</v>
      </c>
      <c r="X332" s="28"/>
      <c r="Y332" s="28"/>
      <c r="Z332" s="28"/>
      <c r="AA332" s="4">
        <v>0</v>
      </c>
      <c r="AB332" s="31">
        <v>0</v>
      </c>
      <c r="AC332" s="4">
        <v>24</v>
      </c>
      <c r="AD332" s="31">
        <v>4</v>
      </c>
      <c r="AE332" s="4"/>
      <c r="AF332" s="4"/>
      <c r="AG332" s="4"/>
      <c r="AH332" s="4"/>
      <c r="AI332" s="4"/>
    </row>
    <row r="333" spans="1:35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27"/>
      <c r="G333" s="27"/>
      <c r="H333" s="27"/>
      <c r="I333" s="4">
        <v>1012.660246226399</v>
      </c>
      <c r="J333" s="4">
        <v>1068.2714359803581</v>
      </c>
      <c r="K333" s="4">
        <v>1193.0775125877324</v>
      </c>
      <c r="L333" s="26"/>
      <c r="M333" s="26"/>
      <c r="N333" s="26"/>
      <c r="O333" s="4">
        <v>3504.6812921529163</v>
      </c>
      <c r="P333" s="4">
        <v>3619.9613244725942</v>
      </c>
      <c r="Q333" s="4">
        <v>3700</v>
      </c>
      <c r="R333" s="25"/>
      <c r="S333" s="25"/>
      <c r="T333" s="25"/>
      <c r="U333" s="4">
        <v>997.18123851688574</v>
      </c>
      <c r="V333" s="4">
        <v>1085.5142066662304</v>
      </c>
      <c r="W333" s="4">
        <v>1219.6500000000001</v>
      </c>
      <c r="X333" s="28"/>
      <c r="Y333" s="28"/>
      <c r="Z333" s="28"/>
      <c r="AA333" s="4">
        <v>0</v>
      </c>
      <c r="AB333" s="31">
        <v>0</v>
      </c>
      <c r="AC333" s="4">
        <v>28</v>
      </c>
      <c r="AD333" s="31">
        <v>5</v>
      </c>
      <c r="AE333" s="4"/>
      <c r="AF333" s="4"/>
      <c r="AG333" s="4"/>
      <c r="AH333" s="4"/>
      <c r="AI333" s="4"/>
    </row>
    <row r="334" spans="1:35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27"/>
      <c r="G334" s="27"/>
      <c r="H334" s="27"/>
      <c r="I334" s="4">
        <v>1009.0417989915522</v>
      </c>
      <c r="J334" s="4">
        <v>1069.2575438785952</v>
      </c>
      <c r="K334" s="4">
        <v>1194.7947503956641</v>
      </c>
      <c r="L334" s="26"/>
      <c r="M334" s="26"/>
      <c r="N334" s="26"/>
      <c r="O334" s="4">
        <v>3502.5792793477431</v>
      </c>
      <c r="P334" s="4">
        <v>3621.0852754914945</v>
      </c>
      <c r="Q334" s="4">
        <v>3700</v>
      </c>
      <c r="R334" s="25"/>
      <c r="S334" s="25"/>
      <c r="T334" s="25"/>
      <c r="U334" s="4">
        <v>997.10954002162555</v>
      </c>
      <c r="V334" s="4">
        <v>1084.7371198291303</v>
      </c>
      <c r="W334" s="4">
        <v>1219.6500000000001</v>
      </c>
      <c r="X334" s="28"/>
      <c r="Y334" s="28"/>
      <c r="Z334" s="28"/>
      <c r="AA334" s="4">
        <v>0</v>
      </c>
      <c r="AB334" s="31">
        <v>0</v>
      </c>
      <c r="AC334" s="4">
        <v>28</v>
      </c>
      <c r="AD334" s="31">
        <v>7</v>
      </c>
      <c r="AE334" s="4"/>
      <c r="AF334" s="4"/>
      <c r="AG334" s="4"/>
      <c r="AH334" s="4"/>
      <c r="AI334" s="4"/>
    </row>
    <row r="335" spans="1:35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27"/>
      <c r="G335" s="27"/>
      <c r="H335" s="27"/>
      <c r="I335" s="4">
        <v>1013.0724652499</v>
      </c>
      <c r="J335" s="4">
        <v>1070.2256160805221</v>
      </c>
      <c r="K335" s="4">
        <v>1195.4703508861001</v>
      </c>
      <c r="L335" s="26"/>
      <c r="M335" s="26"/>
      <c r="N335" s="26"/>
      <c r="O335" s="4">
        <v>3497.9348866490491</v>
      </c>
      <c r="P335" s="4">
        <v>3615.9023189597401</v>
      </c>
      <c r="Q335" s="4">
        <v>3700</v>
      </c>
      <c r="R335" s="25"/>
      <c r="S335" s="25"/>
      <c r="T335" s="25"/>
      <c r="U335" s="4">
        <v>1000.8379763783139</v>
      </c>
      <c r="V335" s="4">
        <v>1086.3156299609411</v>
      </c>
      <c r="W335" s="4">
        <v>1219.6500000000001</v>
      </c>
      <c r="X335" s="28"/>
      <c r="Y335" s="28"/>
      <c r="Z335" s="28"/>
      <c r="AA335" s="4">
        <v>0</v>
      </c>
      <c r="AB335" s="31">
        <v>0</v>
      </c>
      <c r="AC335" s="4">
        <v>27</v>
      </c>
      <c r="AD335" s="31">
        <v>7</v>
      </c>
      <c r="AE335" s="4"/>
      <c r="AF335" s="4"/>
      <c r="AG335" s="4"/>
      <c r="AH335" s="4"/>
      <c r="AI335" s="4"/>
    </row>
    <row r="336" spans="1:35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27"/>
      <c r="G336" s="27"/>
      <c r="H336" s="27"/>
      <c r="I336" s="4">
        <v>1015.3326163789975</v>
      </c>
      <c r="J336" s="4">
        <v>1069.4885858689584</v>
      </c>
      <c r="K336" s="4">
        <v>1197.8291026248237</v>
      </c>
      <c r="L336" s="26"/>
      <c r="M336" s="26"/>
      <c r="N336" s="26"/>
      <c r="O336" s="4">
        <v>3493.9199146778633</v>
      </c>
      <c r="P336" s="4">
        <v>3612.56646745945</v>
      </c>
      <c r="Q336" s="4">
        <v>3697.8585662254709</v>
      </c>
      <c r="R336" s="25"/>
      <c r="S336" s="25"/>
      <c r="T336" s="25"/>
      <c r="U336" s="4">
        <v>998.84682690874058</v>
      </c>
      <c r="V336" s="4">
        <v>1087.1155587725043</v>
      </c>
      <c r="W336" s="4">
        <v>1219.6500000000001</v>
      </c>
      <c r="X336" s="28"/>
      <c r="Y336" s="28"/>
      <c r="Z336" s="28"/>
      <c r="AA336" s="4">
        <v>0</v>
      </c>
      <c r="AB336" s="31">
        <v>0</v>
      </c>
      <c r="AC336" s="4">
        <v>21</v>
      </c>
      <c r="AD336" s="31">
        <v>8</v>
      </c>
      <c r="AE336" s="4"/>
      <c r="AF336" s="4"/>
      <c r="AG336" s="4"/>
      <c r="AH336" s="4"/>
      <c r="AI336" s="4"/>
    </row>
    <row r="337" spans="1:35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27"/>
      <c r="G337" s="27"/>
      <c r="H337" s="27"/>
      <c r="I337" s="4">
        <v>1018.6635359277545</v>
      </c>
      <c r="J337" s="4">
        <v>1072.5192303566148</v>
      </c>
      <c r="K337" s="4">
        <v>1200.4646487291557</v>
      </c>
      <c r="L337" s="26"/>
      <c r="M337" s="26"/>
      <c r="N337" s="26"/>
      <c r="O337" s="4">
        <v>3488.4839302533528</v>
      </c>
      <c r="P337" s="4">
        <v>3611.126133997639</v>
      </c>
      <c r="Q337" s="4">
        <v>3695.2809542601876</v>
      </c>
      <c r="R337" s="25"/>
      <c r="S337" s="25"/>
      <c r="T337" s="25"/>
      <c r="U337" s="4">
        <v>1001.8445330957603</v>
      </c>
      <c r="V337" s="4">
        <v>1089.0154404534926</v>
      </c>
      <c r="W337" s="4">
        <v>1219.6500000000001</v>
      </c>
      <c r="X337" s="28"/>
      <c r="Y337" s="28"/>
      <c r="Z337" s="28"/>
      <c r="AA337" s="4">
        <v>1</v>
      </c>
      <c r="AB337" s="31">
        <v>0</v>
      </c>
      <c r="AC337" s="4">
        <v>19</v>
      </c>
      <c r="AD337" s="31">
        <v>10</v>
      </c>
      <c r="AE337" s="4"/>
      <c r="AF337" s="4"/>
      <c r="AG337" s="4"/>
      <c r="AH337" s="4"/>
      <c r="AI337" s="4"/>
    </row>
    <row r="338" spans="1:35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27"/>
      <c r="G338" s="27"/>
      <c r="H338" s="27"/>
      <c r="I338" s="4">
        <v>1021.1871695229593</v>
      </c>
      <c r="J338" s="4">
        <v>1071.8907901698246</v>
      </c>
      <c r="K338" s="4">
        <v>1201.8191772568971</v>
      </c>
      <c r="L338" s="26"/>
      <c r="M338" s="26"/>
      <c r="N338" s="26"/>
      <c r="O338" s="4">
        <v>3484.4204564053489</v>
      </c>
      <c r="P338" s="4">
        <v>3609.2206971418277</v>
      </c>
      <c r="Q338" s="4">
        <v>3691.1337925928769</v>
      </c>
      <c r="R338" s="25"/>
      <c r="S338" s="25"/>
      <c r="T338" s="25"/>
      <c r="U338" s="4">
        <v>1003.7795161546137</v>
      </c>
      <c r="V338" s="4">
        <v>1089.4636446376844</v>
      </c>
      <c r="W338" s="4">
        <v>1219.6500000000001</v>
      </c>
      <c r="X338" s="28"/>
      <c r="Y338" s="28"/>
      <c r="Z338" s="28"/>
      <c r="AA338" s="4">
        <v>1</v>
      </c>
      <c r="AB338" s="31">
        <v>0</v>
      </c>
      <c r="AC338" s="4">
        <v>17</v>
      </c>
      <c r="AD338" s="31">
        <v>11</v>
      </c>
      <c r="AE338" s="4"/>
      <c r="AF338" s="4"/>
      <c r="AG338" s="4"/>
      <c r="AH338" s="4"/>
      <c r="AI338" s="4"/>
    </row>
    <row r="339" spans="1:35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27"/>
      <c r="G339" s="27"/>
      <c r="H339" s="27"/>
      <c r="I339" s="4">
        <v>1024.5091656201864</v>
      </c>
      <c r="J339" s="4">
        <v>1071.8398499944074</v>
      </c>
      <c r="K339" s="4">
        <v>1203.4463992144317</v>
      </c>
      <c r="L339" s="26"/>
      <c r="M339" s="26"/>
      <c r="N339" s="26"/>
      <c r="O339" s="4">
        <v>3477.2904961264048</v>
      </c>
      <c r="P339" s="4">
        <v>3605.9006354470866</v>
      </c>
      <c r="Q339" s="4">
        <v>3689.2030689753551</v>
      </c>
      <c r="R339" s="25"/>
      <c r="S339" s="25"/>
      <c r="T339" s="25"/>
      <c r="U339" s="4">
        <v>1006.8973884628842</v>
      </c>
      <c r="V339" s="4">
        <v>1091.0911835834718</v>
      </c>
      <c r="W339" s="4">
        <v>1219.6500000000001</v>
      </c>
      <c r="X339" s="28"/>
      <c r="Y339" s="28"/>
      <c r="Z339" s="28"/>
      <c r="AA339" s="4">
        <v>1</v>
      </c>
      <c r="AB339" s="31">
        <v>0</v>
      </c>
      <c r="AC339" s="4">
        <v>13</v>
      </c>
      <c r="AD339" s="31">
        <v>6</v>
      </c>
      <c r="AE339" s="4"/>
      <c r="AF339" s="4"/>
      <c r="AG339" s="4"/>
      <c r="AH339" s="4"/>
      <c r="AI339" s="4"/>
    </row>
    <row r="340" spans="1:35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27"/>
      <c r="G340" s="27"/>
      <c r="H340" s="27"/>
      <c r="I340" s="4">
        <v>1026.5101048503745</v>
      </c>
      <c r="J340" s="4">
        <v>1074.9106020147237</v>
      </c>
      <c r="K340" s="4">
        <v>1202.8638667865653</v>
      </c>
      <c r="L340" s="26"/>
      <c r="M340" s="26"/>
      <c r="N340" s="26"/>
      <c r="O340" s="4">
        <v>3471.5783066655408</v>
      </c>
      <c r="P340" s="4">
        <v>3602.0100079974036</v>
      </c>
      <c r="Q340" s="4">
        <v>3686.3209898585342</v>
      </c>
      <c r="R340" s="25"/>
      <c r="S340" s="25"/>
      <c r="T340" s="25"/>
      <c r="U340" s="4">
        <v>1010.9836673153193</v>
      </c>
      <c r="V340" s="4">
        <v>1092.8079892020689</v>
      </c>
      <c r="W340" s="4">
        <v>1219.6500000000001</v>
      </c>
      <c r="X340" s="28"/>
      <c r="Y340" s="28"/>
      <c r="Z340" s="28"/>
      <c r="AA340" s="4">
        <v>1</v>
      </c>
      <c r="AB340" s="31">
        <v>1</v>
      </c>
      <c r="AC340" s="4">
        <v>8</v>
      </c>
      <c r="AD340" s="31">
        <v>1</v>
      </c>
      <c r="AE340" s="4"/>
      <c r="AF340" s="4"/>
      <c r="AG340" s="4"/>
      <c r="AH340" s="4"/>
      <c r="AI340" s="4"/>
    </row>
    <row r="341" spans="1:35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27"/>
      <c r="G341" s="27"/>
      <c r="H341" s="27"/>
      <c r="I341" s="4">
        <v>1027.1646246170312</v>
      </c>
      <c r="J341" s="4">
        <v>1075.9553518474479</v>
      </c>
      <c r="K341" s="4">
        <v>1202.1408948775479</v>
      </c>
      <c r="L341" s="26"/>
      <c r="M341" s="26"/>
      <c r="N341" s="26"/>
      <c r="O341" s="4">
        <v>3466.8461935564028</v>
      </c>
      <c r="P341" s="4">
        <v>3598.9425064517218</v>
      </c>
      <c r="Q341" s="4">
        <v>3684.9569271601645</v>
      </c>
      <c r="R341" s="25"/>
      <c r="S341" s="25"/>
      <c r="T341" s="25"/>
      <c r="U341" s="4">
        <v>1012.8218793183105</v>
      </c>
      <c r="V341" s="4">
        <v>1093.2802177762997</v>
      </c>
      <c r="W341" s="4">
        <v>1219.6500000000001</v>
      </c>
      <c r="X341" s="28"/>
      <c r="Y341" s="28"/>
      <c r="Z341" s="28"/>
      <c r="AA341" s="4">
        <v>1</v>
      </c>
      <c r="AB341" s="31">
        <v>1</v>
      </c>
      <c r="AC341" s="4">
        <v>7</v>
      </c>
      <c r="AD341" s="31">
        <v>1</v>
      </c>
      <c r="AE341" s="4"/>
      <c r="AF341" s="4"/>
      <c r="AG341" s="4"/>
      <c r="AH341" s="4"/>
      <c r="AI341" s="4"/>
    </row>
    <row r="342" spans="1:35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27"/>
      <c r="G342" s="27"/>
      <c r="H342" s="27"/>
      <c r="I342" s="4">
        <v>1024.3957255015869</v>
      </c>
      <c r="J342" s="4">
        <v>1075.2911499428988</v>
      </c>
      <c r="K342" s="4">
        <v>1199.9148931459852</v>
      </c>
      <c r="L342" s="26"/>
      <c r="M342" s="26"/>
      <c r="N342" s="26"/>
      <c r="O342" s="4">
        <v>3461.1039701705986</v>
      </c>
      <c r="P342" s="4">
        <v>3596.7793448377338</v>
      </c>
      <c r="Q342" s="4">
        <v>3684.0248375873193</v>
      </c>
      <c r="R342" s="25"/>
      <c r="S342" s="25"/>
      <c r="T342" s="25"/>
      <c r="U342" s="4">
        <v>1010.4668250571821</v>
      </c>
      <c r="V342" s="4">
        <v>1092.1318091115609</v>
      </c>
      <c r="W342" s="4">
        <v>1218.7242486269765</v>
      </c>
      <c r="X342" s="28"/>
      <c r="Y342" s="28"/>
      <c r="Z342" s="28"/>
      <c r="AA342" s="4">
        <v>1</v>
      </c>
      <c r="AB342" s="31">
        <v>2</v>
      </c>
      <c r="AC342" s="4">
        <v>13</v>
      </c>
      <c r="AD342" s="31">
        <v>2</v>
      </c>
      <c r="AE342" s="4"/>
      <c r="AF342" s="4"/>
      <c r="AG342" s="4"/>
      <c r="AH342" s="4"/>
      <c r="AI342" s="4"/>
    </row>
    <row r="343" spans="1:35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27"/>
      <c r="G343" s="27"/>
      <c r="H343" s="27"/>
      <c r="I343" s="4">
        <v>1020.4712097337895</v>
      </c>
      <c r="J343" s="4">
        <v>1073.1041790065776</v>
      </c>
      <c r="K343" s="4">
        <v>1197.1166921896038</v>
      </c>
      <c r="L343" s="26"/>
      <c r="M343" s="26"/>
      <c r="N343" s="26"/>
      <c r="O343" s="4">
        <v>3465.1389734551681</v>
      </c>
      <c r="P343" s="4">
        <v>3597.8936908400738</v>
      </c>
      <c r="Q343" s="4">
        <v>3690.2267756147144</v>
      </c>
      <c r="R343" s="25"/>
      <c r="S343" s="25"/>
      <c r="T343" s="25"/>
      <c r="U343" s="4">
        <v>1008.2098810321435</v>
      </c>
      <c r="V343" s="4">
        <v>1089.1618375937253</v>
      </c>
      <c r="W343" s="4">
        <v>1219.0332866424244</v>
      </c>
      <c r="X343" s="28"/>
      <c r="Y343" s="28"/>
      <c r="Z343" s="28"/>
      <c r="AA343" s="4">
        <v>1</v>
      </c>
      <c r="AB343" s="31">
        <v>3</v>
      </c>
      <c r="AC343" s="4">
        <v>20</v>
      </c>
      <c r="AD343" s="31">
        <v>2</v>
      </c>
      <c r="AE343" s="4"/>
      <c r="AF343" s="4"/>
      <c r="AG343" s="4"/>
      <c r="AH343" s="4"/>
      <c r="AI343" s="4"/>
    </row>
    <row r="344" spans="1:35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27"/>
      <c r="G344" s="27"/>
      <c r="H344" s="27"/>
      <c r="I344" s="4">
        <v>1016.771514911864</v>
      </c>
      <c r="J344" s="4">
        <v>1071.9315930896971</v>
      </c>
      <c r="K344" s="4">
        <v>1194.5665142040818</v>
      </c>
      <c r="L344" s="26"/>
      <c r="M344" s="26"/>
      <c r="N344" s="26"/>
      <c r="O344" s="4">
        <v>3492.4686589857397</v>
      </c>
      <c r="P344" s="4">
        <v>3609.3401208552191</v>
      </c>
      <c r="Q344" s="4">
        <v>3700</v>
      </c>
      <c r="R344" s="25"/>
      <c r="S344" s="25"/>
      <c r="T344" s="25"/>
      <c r="U344" s="4">
        <v>1006.6348685499916</v>
      </c>
      <c r="V344" s="4">
        <v>1087.0035363085012</v>
      </c>
      <c r="W344" s="4">
        <v>1219.6500000000001</v>
      </c>
      <c r="X344" s="28"/>
      <c r="Y344" s="28"/>
      <c r="Z344" s="28"/>
      <c r="AA344" s="4">
        <v>0</v>
      </c>
      <c r="AB344" s="31">
        <v>0</v>
      </c>
      <c r="AC344" s="4">
        <v>24</v>
      </c>
      <c r="AD344" s="31">
        <v>4</v>
      </c>
      <c r="AE344" s="4"/>
      <c r="AF344" s="4"/>
      <c r="AG344" s="4"/>
      <c r="AH344" s="4"/>
      <c r="AI344" s="4"/>
    </row>
    <row r="345" spans="1:35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27"/>
      <c r="G345" s="27"/>
      <c r="H345" s="27"/>
      <c r="I345" s="4">
        <v>1011.9999068124956</v>
      </c>
      <c r="J345" s="4">
        <v>1070.0749384317201</v>
      </c>
      <c r="K345" s="4">
        <v>1195.7263179055631</v>
      </c>
      <c r="L345" s="26"/>
      <c r="M345" s="26"/>
      <c r="N345" s="26"/>
      <c r="O345" s="4">
        <v>3513.4730240170993</v>
      </c>
      <c r="P345" s="4">
        <v>3620.1092070755067</v>
      </c>
      <c r="Q345" s="4">
        <v>3700</v>
      </c>
      <c r="R345" s="25"/>
      <c r="S345" s="25"/>
      <c r="T345" s="25"/>
      <c r="U345" s="4">
        <v>1002.5799756326315</v>
      </c>
      <c r="V345" s="4">
        <v>1085.2198817209664</v>
      </c>
      <c r="W345" s="4">
        <v>1219.6500000000001</v>
      </c>
      <c r="X345" s="28"/>
      <c r="Y345" s="28"/>
      <c r="Z345" s="28"/>
      <c r="AA345" s="4">
        <v>0</v>
      </c>
      <c r="AB345" s="31">
        <v>0</v>
      </c>
      <c r="AC345" s="4">
        <v>26</v>
      </c>
      <c r="AD345" s="31">
        <v>5</v>
      </c>
      <c r="AE345" s="4"/>
      <c r="AF345" s="4"/>
      <c r="AG345" s="4"/>
      <c r="AH345" s="4"/>
      <c r="AI345" s="4"/>
    </row>
    <row r="346" spans="1:35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27"/>
      <c r="G346" s="27"/>
      <c r="H346" s="27"/>
      <c r="I346" s="4">
        <v>1008.7399253919309</v>
      </c>
      <c r="J346" s="4">
        <v>1069.8383226075762</v>
      </c>
      <c r="K346" s="4">
        <v>1194.5113199711475</v>
      </c>
      <c r="L346" s="26"/>
      <c r="M346" s="26"/>
      <c r="N346" s="26"/>
      <c r="O346" s="4">
        <v>3510.6048903062751</v>
      </c>
      <c r="P346" s="4">
        <v>3621.039888558812</v>
      </c>
      <c r="Q346" s="4">
        <v>3700</v>
      </c>
      <c r="R346" s="25"/>
      <c r="S346" s="25"/>
      <c r="T346" s="25"/>
      <c r="U346" s="4">
        <v>998.02397937551098</v>
      </c>
      <c r="V346" s="4">
        <v>1084.5815862999837</v>
      </c>
      <c r="W346" s="4">
        <v>1219.6500000000001</v>
      </c>
      <c r="X346" s="28"/>
      <c r="Y346" s="28"/>
      <c r="Z346" s="28"/>
      <c r="AA346" s="4">
        <v>0</v>
      </c>
      <c r="AB346" s="31">
        <v>0</v>
      </c>
      <c r="AC346" s="4">
        <v>26</v>
      </c>
      <c r="AD346" s="31">
        <v>8</v>
      </c>
      <c r="AE346" s="4"/>
      <c r="AF346" s="4"/>
      <c r="AG346" s="4"/>
      <c r="AH346" s="4"/>
      <c r="AI346" s="4"/>
    </row>
    <row r="347" spans="1:35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27"/>
      <c r="G347" s="27"/>
      <c r="H347" s="27"/>
      <c r="I347" s="4">
        <v>1012.4613117253321</v>
      </c>
      <c r="J347" s="4">
        <v>1069.4980923083656</v>
      </c>
      <c r="K347" s="4">
        <v>1194.7939094743301</v>
      </c>
      <c r="L347" s="26"/>
      <c r="M347" s="26"/>
      <c r="N347" s="26"/>
      <c r="O347" s="4">
        <v>3505.2334962834293</v>
      </c>
      <c r="P347" s="4">
        <v>3615.765181074391</v>
      </c>
      <c r="Q347" s="4">
        <v>3697.1760480245666</v>
      </c>
      <c r="R347" s="25"/>
      <c r="S347" s="25"/>
      <c r="T347" s="25"/>
      <c r="U347" s="4">
        <v>1001.6924466149488</v>
      </c>
      <c r="V347" s="4">
        <v>1086.2274848406287</v>
      </c>
      <c r="W347" s="4">
        <v>1219.6500000000001</v>
      </c>
      <c r="X347" s="28"/>
      <c r="Y347" s="28"/>
      <c r="Z347" s="28"/>
      <c r="AA347" s="4">
        <v>0</v>
      </c>
      <c r="AB347" s="31">
        <v>0</v>
      </c>
      <c r="AC347" s="4">
        <v>27</v>
      </c>
      <c r="AD347" s="31">
        <v>8</v>
      </c>
      <c r="AE347" s="4"/>
      <c r="AF347" s="4"/>
      <c r="AG347" s="4"/>
      <c r="AH347" s="4"/>
      <c r="AI347" s="4"/>
    </row>
    <row r="348" spans="1:35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27"/>
      <c r="G348" s="27"/>
      <c r="H348" s="27"/>
      <c r="I348" s="4">
        <v>1015.2847757973199</v>
      </c>
      <c r="J348" s="4">
        <v>1068.8441860145788</v>
      </c>
      <c r="K348" s="4">
        <v>1195.4242872232921</v>
      </c>
      <c r="L348" s="26"/>
      <c r="M348" s="26"/>
      <c r="N348" s="26"/>
      <c r="O348" s="4">
        <v>3500.6618325363024</v>
      </c>
      <c r="P348" s="4">
        <v>3612.3968479045789</v>
      </c>
      <c r="Q348" s="4">
        <v>3694.764992428612</v>
      </c>
      <c r="R348" s="25"/>
      <c r="S348" s="25"/>
      <c r="T348" s="25"/>
      <c r="U348" s="4">
        <v>999.70595264266547</v>
      </c>
      <c r="V348" s="4">
        <v>1087.0441872209658</v>
      </c>
      <c r="W348" s="4">
        <v>1219.6500000000001</v>
      </c>
      <c r="X348" s="28"/>
      <c r="Y348" s="28"/>
      <c r="Z348" s="28"/>
      <c r="AA348" s="4">
        <v>0</v>
      </c>
      <c r="AB348" s="31">
        <v>0</v>
      </c>
      <c r="AC348" s="4">
        <v>26</v>
      </c>
      <c r="AD348" s="31">
        <v>9</v>
      </c>
      <c r="AE348" s="4"/>
      <c r="AF348" s="4"/>
      <c r="AG348" s="4"/>
      <c r="AH348" s="4"/>
      <c r="AI348" s="4"/>
    </row>
    <row r="349" spans="1:35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27"/>
      <c r="G349" s="27"/>
      <c r="H349" s="27"/>
      <c r="I349" s="4">
        <v>1019.8410263765985</v>
      </c>
      <c r="J349" s="4">
        <v>1071.2723426864598</v>
      </c>
      <c r="K349" s="4">
        <v>1196.4988520102888</v>
      </c>
      <c r="L349" s="26"/>
      <c r="M349" s="26"/>
      <c r="N349" s="26"/>
      <c r="O349" s="4">
        <v>3495.0667440948159</v>
      </c>
      <c r="P349" s="4">
        <v>3610.8106985116619</v>
      </c>
      <c r="Q349" s="4">
        <v>3692.6580240207277</v>
      </c>
      <c r="R349" s="25"/>
      <c r="S349" s="25"/>
      <c r="T349" s="25"/>
      <c r="U349" s="4">
        <v>1002.6866283969182</v>
      </c>
      <c r="V349" s="4">
        <v>1089.0027837555342</v>
      </c>
      <c r="W349" s="4">
        <v>1219.6500000000001</v>
      </c>
      <c r="X349" s="28"/>
      <c r="Y349" s="28"/>
      <c r="Z349" s="28"/>
      <c r="AA349" s="4">
        <v>0</v>
      </c>
      <c r="AB349" s="31">
        <v>0</v>
      </c>
      <c r="AC349" s="4">
        <v>19</v>
      </c>
      <c r="AD349" s="31">
        <v>13</v>
      </c>
      <c r="AE349" s="4"/>
      <c r="AF349" s="4"/>
      <c r="AG349" s="4"/>
      <c r="AH349" s="4"/>
      <c r="AI349" s="4"/>
    </row>
    <row r="350" spans="1:35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27"/>
      <c r="G350" s="27"/>
      <c r="H350" s="27"/>
      <c r="I350" s="4">
        <v>1022.0769045062378</v>
      </c>
      <c r="J350" s="4">
        <v>1071.394249036407</v>
      </c>
      <c r="K350" s="4">
        <v>1197.1297408487924</v>
      </c>
      <c r="L350" s="26"/>
      <c r="M350" s="26"/>
      <c r="N350" s="26"/>
      <c r="O350" s="4">
        <v>3491.145949649479</v>
      </c>
      <c r="P350" s="4">
        <v>3608.7694593147953</v>
      </c>
      <c r="Q350" s="4">
        <v>3690.757000426504</v>
      </c>
      <c r="R350" s="25"/>
      <c r="S350" s="25"/>
      <c r="T350" s="25"/>
      <c r="U350" s="4">
        <v>1004.6097439743755</v>
      </c>
      <c r="V350" s="4">
        <v>1089.4910204466939</v>
      </c>
      <c r="W350" s="4">
        <v>1219.6500000000001</v>
      </c>
      <c r="X350" s="28"/>
      <c r="Y350" s="28"/>
      <c r="Z350" s="28"/>
      <c r="AA350" s="4">
        <v>0</v>
      </c>
      <c r="AB350" s="31">
        <v>0</v>
      </c>
      <c r="AC350" s="4">
        <v>16</v>
      </c>
      <c r="AD350" s="31">
        <v>12</v>
      </c>
      <c r="AE350" s="4"/>
      <c r="AF350" s="4"/>
      <c r="AG350" s="4"/>
      <c r="AH350" s="4"/>
      <c r="AI350" s="4"/>
    </row>
    <row r="351" spans="1:35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27"/>
      <c r="G351" s="27"/>
      <c r="H351" s="27"/>
      <c r="I351" s="4">
        <v>1024.8798990946887</v>
      </c>
      <c r="J351" s="4">
        <v>1072.4128980836576</v>
      </c>
      <c r="K351" s="4">
        <v>1197.4195009349603</v>
      </c>
      <c r="L351" s="26"/>
      <c r="M351" s="26"/>
      <c r="N351" s="26"/>
      <c r="O351" s="4">
        <v>3484.3022960589888</v>
      </c>
      <c r="P351" s="4">
        <v>3605.3322119328905</v>
      </c>
      <c r="Q351" s="4">
        <v>3688.6284111627401</v>
      </c>
      <c r="R351" s="25"/>
      <c r="S351" s="25"/>
      <c r="T351" s="25"/>
      <c r="U351" s="4">
        <v>1007.7108825151299</v>
      </c>
      <c r="V351" s="4">
        <v>1091.0985461909434</v>
      </c>
      <c r="W351" s="4">
        <v>1219.6500000000001</v>
      </c>
      <c r="X351" s="28"/>
      <c r="Y351" s="28"/>
      <c r="Z351" s="28"/>
      <c r="AA351" s="4">
        <v>1</v>
      </c>
      <c r="AB351" s="31">
        <v>0</v>
      </c>
      <c r="AC351" s="4">
        <v>12</v>
      </c>
      <c r="AD351" s="31">
        <v>8</v>
      </c>
      <c r="AE351" s="4"/>
      <c r="AF351" s="4"/>
      <c r="AG351" s="4"/>
      <c r="AH351" s="4"/>
      <c r="AI351" s="4"/>
    </row>
    <row r="352" spans="1:35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27"/>
      <c r="G352" s="27"/>
      <c r="H352" s="27"/>
      <c r="I352" s="4">
        <v>1026.7007595001353</v>
      </c>
      <c r="J352" s="4">
        <v>1074.5103828712517</v>
      </c>
      <c r="K352" s="4">
        <v>1197.9218327438216</v>
      </c>
      <c r="L352" s="26"/>
      <c r="M352" s="26"/>
      <c r="N352" s="26"/>
      <c r="O352" s="4">
        <v>3478.8381752160262</v>
      </c>
      <c r="P352" s="4">
        <v>3601.5215461736043</v>
      </c>
      <c r="Q352" s="4">
        <v>3686.9551442285747</v>
      </c>
      <c r="R352" s="25"/>
      <c r="S352" s="25"/>
      <c r="T352" s="25"/>
      <c r="U352" s="4">
        <v>1011.7788272100458</v>
      </c>
      <c r="V352" s="4">
        <v>1092.6883971132045</v>
      </c>
      <c r="W352" s="4">
        <v>1219.6500000000001</v>
      </c>
      <c r="X352" s="28"/>
      <c r="Y352" s="28"/>
      <c r="Z352" s="28"/>
      <c r="AA352" s="4">
        <v>1</v>
      </c>
      <c r="AB352" s="31">
        <v>0</v>
      </c>
      <c r="AC352" s="4">
        <v>10</v>
      </c>
      <c r="AD352" s="31">
        <v>2</v>
      </c>
      <c r="AE352" s="4"/>
      <c r="AF352" s="4"/>
      <c r="AG352" s="4"/>
      <c r="AH352" s="4"/>
      <c r="AI352" s="4"/>
    </row>
    <row r="353" spans="1:35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27"/>
      <c r="G353" s="27"/>
      <c r="H353" s="27"/>
      <c r="I353" s="4">
        <v>1026.5811140023525</v>
      </c>
      <c r="J353" s="4">
        <v>1075.2601363928391</v>
      </c>
      <c r="K353" s="4">
        <v>1197.6593605270789</v>
      </c>
      <c r="L353" s="26"/>
      <c r="M353" s="26"/>
      <c r="N353" s="26"/>
      <c r="O353" s="4">
        <v>3474.2467297206094</v>
      </c>
      <c r="P353" s="4">
        <v>3598.5216432635016</v>
      </c>
      <c r="Q353" s="4">
        <v>3685.1525288728749</v>
      </c>
      <c r="R353" s="25"/>
      <c r="S353" s="25"/>
      <c r="T353" s="25"/>
      <c r="U353" s="4">
        <v>1013.3980522396862</v>
      </c>
      <c r="V353" s="4">
        <v>1093.0179190514289</v>
      </c>
      <c r="W353" s="4">
        <v>1219.6500000000001</v>
      </c>
      <c r="X353" s="28"/>
      <c r="Y353" s="28"/>
      <c r="Z353" s="28"/>
      <c r="AA353" s="4">
        <v>2</v>
      </c>
      <c r="AB353" s="31">
        <v>0</v>
      </c>
      <c r="AC353" s="4">
        <v>9</v>
      </c>
      <c r="AD353" s="31">
        <v>1</v>
      </c>
      <c r="AE353" s="4"/>
      <c r="AF353" s="4"/>
      <c r="AG353" s="4"/>
      <c r="AH353" s="4"/>
      <c r="AI353" s="4"/>
    </row>
    <row r="354" spans="1:35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27"/>
      <c r="G354" s="27"/>
      <c r="H354" s="27"/>
      <c r="I354" s="4">
        <v>1023.6589705268436</v>
      </c>
      <c r="J354" s="4">
        <v>1074.8194872983668</v>
      </c>
      <c r="K354" s="4">
        <v>1196.0062347117582</v>
      </c>
      <c r="L354" s="26"/>
      <c r="M354" s="26"/>
      <c r="N354" s="26"/>
      <c r="O354" s="4">
        <v>3467.9388084304696</v>
      </c>
      <c r="P354" s="4">
        <v>3596.3401097008973</v>
      </c>
      <c r="Q354" s="4">
        <v>3684.2312883684931</v>
      </c>
      <c r="R354" s="25"/>
      <c r="S354" s="25"/>
      <c r="T354" s="25"/>
      <c r="U354" s="4">
        <v>1010.0708972900753</v>
      </c>
      <c r="V354" s="4">
        <v>1091.8384853884008</v>
      </c>
      <c r="W354" s="4">
        <v>1219.6500000000001</v>
      </c>
      <c r="X354" s="28"/>
      <c r="Y354" s="28"/>
      <c r="Z354" s="28"/>
      <c r="AA354" s="4">
        <v>2</v>
      </c>
      <c r="AB354" s="31">
        <v>1</v>
      </c>
      <c r="AC354" s="4">
        <v>12</v>
      </c>
      <c r="AD354" s="31">
        <v>3</v>
      </c>
      <c r="AE354" s="4"/>
      <c r="AF354" s="4"/>
      <c r="AG354" s="4"/>
      <c r="AH354" s="4"/>
      <c r="AI354" s="4"/>
    </row>
    <row r="355" spans="1:35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27"/>
      <c r="G355" s="27"/>
      <c r="H355" s="27"/>
      <c r="I355" s="4">
        <v>1019.8568676420949</v>
      </c>
      <c r="J355" s="4">
        <v>1072.2126051402927</v>
      </c>
      <c r="K355" s="4">
        <v>1193.7033096654129</v>
      </c>
      <c r="L355" s="26"/>
      <c r="M355" s="26"/>
      <c r="N355" s="26"/>
      <c r="O355" s="4">
        <v>3469.8188051180673</v>
      </c>
      <c r="P355" s="4">
        <v>3597.4766863057826</v>
      </c>
      <c r="Q355" s="4">
        <v>3687.3527567780102</v>
      </c>
      <c r="R355" s="25"/>
      <c r="S355" s="25"/>
      <c r="T355" s="25"/>
      <c r="U355" s="4">
        <v>1009.2597666494289</v>
      </c>
      <c r="V355" s="4">
        <v>1088.8013782868679</v>
      </c>
      <c r="W355" s="4">
        <v>1219.3658713511966</v>
      </c>
      <c r="X355" s="28"/>
      <c r="Y355" s="28"/>
      <c r="Z355" s="28"/>
      <c r="AA355" s="4">
        <v>2</v>
      </c>
      <c r="AB355" s="31">
        <v>2</v>
      </c>
      <c r="AC355" s="4">
        <v>19</v>
      </c>
      <c r="AD355" s="31">
        <v>3</v>
      </c>
      <c r="AE355" s="4"/>
      <c r="AF355" s="4"/>
      <c r="AG355" s="4"/>
      <c r="AH355" s="4"/>
      <c r="AI355" s="4"/>
    </row>
    <row r="356" spans="1:35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27"/>
      <c r="G356" s="27"/>
      <c r="H356" s="27"/>
      <c r="I356" s="4">
        <v>1016.3101079388535</v>
      </c>
      <c r="J356" s="4">
        <v>1070.9321946331488</v>
      </c>
      <c r="K356" s="4">
        <v>1190.8048964720513</v>
      </c>
      <c r="L356" s="26"/>
      <c r="M356" s="26"/>
      <c r="N356" s="26"/>
      <c r="O356" s="4">
        <v>3492.7967018954987</v>
      </c>
      <c r="P356" s="4">
        <v>3608.8726385543305</v>
      </c>
      <c r="Q356" s="4">
        <v>3699.8943030472778</v>
      </c>
      <c r="R356" s="25"/>
      <c r="S356" s="25"/>
      <c r="T356" s="25"/>
      <c r="U356" s="4">
        <v>1007.4907041042371</v>
      </c>
      <c r="V356" s="4">
        <v>1086.4695101423463</v>
      </c>
      <c r="W356" s="4">
        <v>1218.6695871425247</v>
      </c>
      <c r="X356" s="28"/>
      <c r="Y356" s="28"/>
      <c r="Z356" s="28"/>
      <c r="AA356" s="4">
        <v>0</v>
      </c>
      <c r="AB356" s="31">
        <v>0</v>
      </c>
      <c r="AC356" s="4">
        <v>25</v>
      </c>
      <c r="AD356" s="31">
        <v>5</v>
      </c>
      <c r="AE356" s="4"/>
      <c r="AF356" s="4"/>
      <c r="AG356" s="4"/>
      <c r="AH356" s="4"/>
      <c r="AI356" s="4"/>
    </row>
    <row r="357" spans="1:35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27"/>
      <c r="G357" s="27"/>
      <c r="H357" s="27"/>
      <c r="I357" s="4">
        <v>1010.9293049594153</v>
      </c>
      <c r="J357" s="4">
        <v>1068.8949070033277</v>
      </c>
      <c r="K357" s="4">
        <v>1190.1833083005604</v>
      </c>
      <c r="L357" s="26"/>
      <c r="M357" s="26"/>
      <c r="N357" s="26"/>
      <c r="O357" s="4">
        <v>3517.7004892868367</v>
      </c>
      <c r="P357" s="4">
        <v>3619.8205400343309</v>
      </c>
      <c r="Q357" s="4">
        <v>3700</v>
      </c>
      <c r="R357" s="25"/>
      <c r="S357" s="25"/>
      <c r="T357" s="25"/>
      <c r="U357" s="4">
        <v>1003.6846180076934</v>
      </c>
      <c r="V357" s="4">
        <v>1084.3399776701247</v>
      </c>
      <c r="W357" s="4">
        <v>1219.6500000000001</v>
      </c>
      <c r="X357" s="28"/>
      <c r="Y357" s="28"/>
      <c r="Z357" s="28"/>
      <c r="AA357" s="4">
        <v>0</v>
      </c>
      <c r="AB357" s="31">
        <v>0</v>
      </c>
      <c r="AC357" s="4">
        <v>28</v>
      </c>
      <c r="AD357" s="31">
        <v>8</v>
      </c>
      <c r="AE357" s="4"/>
      <c r="AF357" s="4"/>
      <c r="AG357" s="4"/>
      <c r="AH357" s="4"/>
      <c r="AI357" s="4"/>
    </row>
    <row r="358" spans="1:35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27"/>
      <c r="G358" s="27"/>
      <c r="H358" s="27"/>
      <c r="I358" s="4">
        <v>1007.3687845644774</v>
      </c>
      <c r="J358" s="4">
        <v>1070.2752246416615</v>
      </c>
      <c r="K358" s="4">
        <v>1190.6858658046742</v>
      </c>
      <c r="L358" s="26"/>
      <c r="M358" s="26"/>
      <c r="N358" s="26"/>
      <c r="O358" s="4">
        <v>3515.0204022622183</v>
      </c>
      <c r="P358" s="4">
        <v>3620.8925977970889</v>
      </c>
      <c r="Q358" s="4">
        <v>3700</v>
      </c>
      <c r="R358" s="25"/>
      <c r="S358" s="25"/>
      <c r="T358" s="25"/>
      <c r="U358" s="4">
        <v>998.7864557804653</v>
      </c>
      <c r="V358" s="4">
        <v>1083.47393119403</v>
      </c>
      <c r="W358" s="4">
        <v>1219.6500000000001</v>
      </c>
      <c r="X358" s="28"/>
      <c r="Y358" s="28"/>
      <c r="Z358" s="28"/>
      <c r="AA358" s="4">
        <v>0</v>
      </c>
      <c r="AB358" s="31">
        <v>0</v>
      </c>
      <c r="AC358" s="4">
        <v>29</v>
      </c>
      <c r="AD358" s="31">
        <v>10</v>
      </c>
      <c r="AE358" s="4"/>
      <c r="AF358" s="4"/>
      <c r="AG358" s="4"/>
      <c r="AH358" s="4"/>
      <c r="AI358" s="4"/>
    </row>
    <row r="359" spans="1:35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27"/>
      <c r="G359" s="27"/>
      <c r="H359" s="27"/>
      <c r="I359" s="4">
        <v>1013.2449230954207</v>
      </c>
      <c r="J359" s="4">
        <v>1070.567747130528</v>
      </c>
      <c r="K359" s="4">
        <v>1190.7316498979164</v>
      </c>
      <c r="L359" s="26"/>
      <c r="M359" s="26"/>
      <c r="N359" s="26"/>
      <c r="O359" s="4">
        <v>3508.1078587385737</v>
      </c>
      <c r="P359" s="4">
        <v>3615.6000183763022</v>
      </c>
      <c r="Q359" s="4">
        <v>3700</v>
      </c>
      <c r="R359" s="25"/>
      <c r="S359" s="25"/>
      <c r="T359" s="25"/>
      <c r="U359" s="4">
        <v>1001.0798224497992</v>
      </c>
      <c r="V359" s="4">
        <v>1085.0674804035593</v>
      </c>
      <c r="W359" s="4">
        <v>1219.6500000000001</v>
      </c>
      <c r="X359" s="28"/>
      <c r="Y359" s="28"/>
      <c r="Z359" s="28"/>
      <c r="AA359" s="4">
        <v>0</v>
      </c>
      <c r="AB359" s="31">
        <v>0</v>
      </c>
      <c r="AC359" s="4">
        <v>28</v>
      </c>
      <c r="AD359" s="31">
        <v>10</v>
      </c>
      <c r="AE359" s="4"/>
      <c r="AF359" s="4"/>
      <c r="AG359" s="4"/>
      <c r="AH359" s="4"/>
      <c r="AI359" s="4"/>
    </row>
    <row r="360" spans="1:35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27"/>
      <c r="G360" s="27"/>
      <c r="H360" s="27"/>
      <c r="I360" s="4">
        <v>1012.054890265211</v>
      </c>
      <c r="J360" s="4">
        <v>1070.0377804181282</v>
      </c>
      <c r="K360" s="4">
        <v>1193.2360814529034</v>
      </c>
      <c r="L360" s="26"/>
      <c r="M360" s="26"/>
      <c r="N360" s="26"/>
      <c r="O360" s="4">
        <v>3502.2151873693542</v>
      </c>
      <c r="P360" s="4">
        <v>3612.1441255614836</v>
      </c>
      <c r="Q360" s="4">
        <v>3693.8500436642107</v>
      </c>
      <c r="R360" s="25"/>
      <c r="S360" s="25"/>
      <c r="T360" s="25"/>
      <c r="U360" s="4">
        <v>999.12578091227317</v>
      </c>
      <c r="V360" s="4">
        <v>1085.947018552366</v>
      </c>
      <c r="W360" s="4">
        <v>1219.6500000000001</v>
      </c>
      <c r="X360" s="28"/>
      <c r="Y360" s="28"/>
      <c r="Z360" s="28"/>
      <c r="AA360" s="4">
        <v>0</v>
      </c>
      <c r="AB360" s="31">
        <v>0</v>
      </c>
      <c r="AC360" s="4">
        <v>23</v>
      </c>
      <c r="AD360" s="31">
        <v>10</v>
      </c>
      <c r="AE360" s="4"/>
      <c r="AF360" s="4"/>
      <c r="AG360" s="4"/>
      <c r="AH360" s="4"/>
      <c r="AI360" s="4"/>
    </row>
    <row r="361" spans="1:35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27"/>
      <c r="G361" s="27"/>
      <c r="H361" s="27"/>
      <c r="I361" s="4">
        <v>1015.6470716142227</v>
      </c>
      <c r="J361" s="4">
        <v>1071.6509346492885</v>
      </c>
      <c r="K361" s="4">
        <v>1194.0736343675801</v>
      </c>
      <c r="L361" s="26"/>
      <c r="M361" s="26"/>
      <c r="N361" s="26"/>
      <c r="O361" s="4">
        <v>3496.6719715822164</v>
      </c>
      <c r="P361" s="4">
        <v>3610.6771376271081</v>
      </c>
      <c r="Q361" s="4">
        <v>3691.982239036</v>
      </c>
      <c r="R361" s="25"/>
      <c r="S361" s="25"/>
      <c r="T361" s="25"/>
      <c r="U361" s="4">
        <v>1004.5455388319169</v>
      </c>
      <c r="V361" s="4">
        <v>1087.8240433892743</v>
      </c>
      <c r="W361" s="4">
        <v>1219.6500000000001</v>
      </c>
      <c r="X361" s="28"/>
      <c r="Y361" s="28"/>
      <c r="Z361" s="28"/>
      <c r="AA361" s="4">
        <v>0</v>
      </c>
      <c r="AB361" s="31">
        <v>0</v>
      </c>
      <c r="AC361" s="4">
        <v>18</v>
      </c>
      <c r="AD361" s="31">
        <v>12</v>
      </c>
      <c r="AE361" s="4"/>
      <c r="AF361" s="4"/>
      <c r="AG361" s="4"/>
      <c r="AH361" s="4"/>
      <c r="AI361" s="4"/>
    </row>
    <row r="362" spans="1:35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27"/>
      <c r="G362" s="27"/>
      <c r="H362" s="27"/>
      <c r="I362" s="4">
        <v>1017.5869898563333</v>
      </c>
      <c r="J362" s="4">
        <v>1071.2391323772938</v>
      </c>
      <c r="K362" s="4">
        <v>1193.6566897467374</v>
      </c>
      <c r="L362" s="26"/>
      <c r="M362" s="26"/>
      <c r="N362" s="26"/>
      <c r="O362" s="4">
        <v>3492.7804175176243</v>
      </c>
      <c r="P362" s="4">
        <v>3608.7693243595099</v>
      </c>
      <c r="Q362" s="4">
        <v>3691.1339370596393</v>
      </c>
      <c r="R362" s="25"/>
      <c r="S362" s="25"/>
      <c r="T362" s="25"/>
      <c r="U362" s="4">
        <v>1006.4920114386098</v>
      </c>
      <c r="V362" s="4">
        <v>1088.2115436902914</v>
      </c>
      <c r="W362" s="4">
        <v>1219.6500000000001</v>
      </c>
      <c r="X362" s="28"/>
      <c r="Y362" s="28"/>
      <c r="Z362" s="28"/>
      <c r="AA362" s="4">
        <v>0</v>
      </c>
      <c r="AB362" s="31">
        <v>0</v>
      </c>
      <c r="AC362" s="4">
        <v>17</v>
      </c>
      <c r="AD362" s="31">
        <v>12</v>
      </c>
      <c r="AE362" s="4"/>
      <c r="AF362" s="4"/>
      <c r="AG362" s="4"/>
      <c r="AH362" s="4"/>
      <c r="AI362" s="4"/>
    </row>
    <row r="363" spans="1:35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27"/>
      <c r="G363" s="27"/>
      <c r="H363" s="27"/>
      <c r="I363" s="4">
        <v>1021.4776813425655</v>
      </c>
      <c r="J363" s="4">
        <v>1072.373453395699</v>
      </c>
      <c r="K363" s="4">
        <v>1193.9573048619609</v>
      </c>
      <c r="L363" s="26"/>
      <c r="M363" s="26"/>
      <c r="N363" s="26"/>
      <c r="O363" s="4">
        <v>3487.5962912397108</v>
      </c>
      <c r="P363" s="4">
        <v>3605.4514376408915</v>
      </c>
      <c r="Q363" s="4">
        <v>3689.1659532149924</v>
      </c>
      <c r="R363" s="25"/>
      <c r="S363" s="25"/>
      <c r="T363" s="25"/>
      <c r="U363" s="4">
        <v>1010.1401945758095</v>
      </c>
      <c r="V363" s="4">
        <v>1089.7608946569571</v>
      </c>
      <c r="W363" s="4">
        <v>1219.6500000000001</v>
      </c>
      <c r="X363" s="28"/>
      <c r="Y363" s="28"/>
      <c r="Z363" s="28"/>
      <c r="AA363" s="4">
        <v>1</v>
      </c>
      <c r="AB363" s="31">
        <v>0</v>
      </c>
      <c r="AC363" s="4">
        <v>16</v>
      </c>
      <c r="AD363" s="31">
        <v>10</v>
      </c>
      <c r="AE363" s="4"/>
      <c r="AF363" s="4"/>
      <c r="AG363" s="4"/>
      <c r="AH363" s="4"/>
      <c r="AI363" s="4"/>
    </row>
    <row r="364" spans="1:35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27"/>
      <c r="G364" s="27"/>
      <c r="H364" s="27"/>
      <c r="I364" s="4">
        <v>1023.6524956938049</v>
      </c>
      <c r="J364" s="4">
        <v>1074.7768861718162</v>
      </c>
      <c r="K364" s="4">
        <v>1194.4645724626946</v>
      </c>
      <c r="L364" s="26"/>
      <c r="M364" s="26"/>
      <c r="N364" s="26"/>
      <c r="O364" s="4">
        <v>3482.2397064353427</v>
      </c>
      <c r="P364" s="4">
        <v>3601.5708793346498</v>
      </c>
      <c r="Q364" s="4">
        <v>3686.3019378672157</v>
      </c>
      <c r="R364" s="25"/>
      <c r="S364" s="25"/>
      <c r="T364" s="25"/>
      <c r="U364" s="4">
        <v>1009.9453321502078</v>
      </c>
      <c r="V364" s="4">
        <v>1091.4845418142188</v>
      </c>
      <c r="W364" s="4">
        <v>1219.6500000000001</v>
      </c>
      <c r="X364" s="28"/>
      <c r="Y364" s="28"/>
      <c r="Z364" s="28"/>
      <c r="AA364" s="4">
        <v>2</v>
      </c>
      <c r="AB364" s="31">
        <v>0</v>
      </c>
      <c r="AC364" s="4">
        <v>15</v>
      </c>
      <c r="AD364" s="31">
        <v>5</v>
      </c>
      <c r="AE364" s="4"/>
      <c r="AF364" s="4"/>
      <c r="AG364" s="4"/>
      <c r="AH364" s="4"/>
      <c r="AI364" s="4"/>
    </row>
    <row r="365" spans="1:35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27"/>
      <c r="G365" s="27"/>
      <c r="H365" s="27"/>
      <c r="I365" s="4">
        <v>1024.5633350404266</v>
      </c>
      <c r="J365" s="4">
        <v>1075.3538688252206</v>
      </c>
      <c r="K365" s="4">
        <v>1196.1159529747647</v>
      </c>
      <c r="L365" s="26"/>
      <c r="M365" s="26"/>
      <c r="N365" s="26"/>
      <c r="O365" s="4">
        <v>3477.7407539151973</v>
      </c>
      <c r="P365" s="4">
        <v>3598.5137363555232</v>
      </c>
      <c r="Q365" s="4">
        <v>3684.9591333704429</v>
      </c>
      <c r="R365" s="25"/>
      <c r="S365" s="25"/>
      <c r="T365" s="25"/>
      <c r="U365" s="4">
        <v>1010.560552154985</v>
      </c>
      <c r="V365" s="4">
        <v>1091.9753802599826</v>
      </c>
      <c r="W365" s="4">
        <v>1219.6500000000001</v>
      </c>
      <c r="X365" s="28"/>
      <c r="Y365" s="28"/>
      <c r="Z365" s="28"/>
      <c r="AA365" s="4">
        <v>3</v>
      </c>
      <c r="AB365" s="31">
        <v>1</v>
      </c>
      <c r="AC365" s="4">
        <v>12</v>
      </c>
      <c r="AD365" s="31">
        <v>2</v>
      </c>
      <c r="AE365" s="4"/>
      <c r="AF365" s="4"/>
      <c r="AG365" s="4"/>
      <c r="AH365" s="4"/>
      <c r="AI365" s="4"/>
    </row>
    <row r="366" spans="1:35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27"/>
      <c r="G366" s="27"/>
      <c r="H366" s="27"/>
      <c r="I366" s="4">
        <v>1022.5429715609566</v>
      </c>
      <c r="J366" s="4">
        <v>1074.4490202877059</v>
      </c>
      <c r="K366" s="4">
        <v>1194.9816093690547</v>
      </c>
      <c r="L366" s="26"/>
      <c r="M366" s="26"/>
      <c r="N366" s="26"/>
      <c r="O366" s="4">
        <v>3472.3852034460378</v>
      </c>
      <c r="P366" s="4">
        <v>3596.341487287842</v>
      </c>
      <c r="Q366" s="4">
        <v>3684.0560981442495</v>
      </c>
      <c r="R366" s="25"/>
      <c r="S366" s="25"/>
      <c r="T366" s="25"/>
      <c r="U366" s="4">
        <v>1008.9051821258396</v>
      </c>
      <c r="V366" s="4">
        <v>1090.8906227805933</v>
      </c>
      <c r="W366" s="4">
        <v>1219.6500000000001</v>
      </c>
      <c r="X366" s="28"/>
      <c r="Y366" s="28"/>
      <c r="Z366" s="28"/>
      <c r="AA366" s="4">
        <v>3</v>
      </c>
      <c r="AB366" s="31">
        <v>2</v>
      </c>
      <c r="AC366" s="4">
        <v>14</v>
      </c>
      <c r="AD366" s="31">
        <v>4</v>
      </c>
      <c r="AE366" s="4"/>
      <c r="AF366" s="4"/>
      <c r="AG366" s="4"/>
      <c r="AH366" s="4"/>
      <c r="AI366" s="4"/>
    </row>
    <row r="367" spans="1:35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27"/>
      <c r="G367" s="27"/>
      <c r="H367" s="27"/>
      <c r="I367" s="4">
        <v>1019.6067984050643</v>
      </c>
      <c r="J367" s="4">
        <v>1071.9789040668809</v>
      </c>
      <c r="K367" s="4">
        <v>1192.2296437468972</v>
      </c>
      <c r="L367" s="26"/>
      <c r="M367" s="26"/>
      <c r="N367" s="26"/>
      <c r="O367" s="4">
        <v>3474.224772410219</v>
      </c>
      <c r="P367" s="4">
        <v>3597.5325203693055</v>
      </c>
      <c r="Q367" s="4">
        <v>3688.71840764955</v>
      </c>
      <c r="R367" s="25"/>
      <c r="S367" s="25"/>
      <c r="T367" s="25"/>
      <c r="U367" s="4">
        <v>1004.2106833902574</v>
      </c>
      <c r="V367" s="4">
        <v>1088.0078127650622</v>
      </c>
      <c r="W367" s="4">
        <v>1219.6500000000001</v>
      </c>
      <c r="X367" s="28"/>
      <c r="Y367" s="28"/>
      <c r="Z367" s="28"/>
      <c r="AA367" s="4">
        <v>3</v>
      </c>
      <c r="AB367" s="31">
        <v>3</v>
      </c>
      <c r="AC367" s="4">
        <v>22</v>
      </c>
      <c r="AD367" s="31">
        <v>4</v>
      </c>
      <c r="AE367" s="4"/>
      <c r="AF367" s="4"/>
      <c r="AG367" s="4"/>
      <c r="AH367" s="4"/>
      <c r="AI367" s="4"/>
    </row>
    <row r="368" spans="1:35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27"/>
      <c r="G368" s="27"/>
      <c r="H368" s="27"/>
      <c r="I368" s="4">
        <v>1017.1836775986008</v>
      </c>
      <c r="J368" s="4">
        <v>1071.0846701737628</v>
      </c>
      <c r="K368" s="4">
        <v>1188.8764989883564</v>
      </c>
      <c r="L368" s="26"/>
      <c r="M368" s="26"/>
      <c r="N368" s="26"/>
      <c r="O368" s="4">
        <v>3489.0727791591212</v>
      </c>
      <c r="P368" s="4">
        <v>3608.9426164380611</v>
      </c>
      <c r="Q368" s="4">
        <v>3700</v>
      </c>
      <c r="R368" s="25"/>
      <c r="S368" s="25"/>
      <c r="T368" s="25"/>
      <c r="U368" s="4">
        <v>1000.8808805833568</v>
      </c>
      <c r="V368" s="4">
        <v>1085.7816901285091</v>
      </c>
      <c r="W368" s="4">
        <v>1219.6500000000001</v>
      </c>
      <c r="X368" s="28"/>
      <c r="Y368" s="28"/>
      <c r="Z368" s="28"/>
      <c r="AA368" s="4">
        <v>1</v>
      </c>
      <c r="AB368" s="31">
        <v>1</v>
      </c>
      <c r="AC368" s="4">
        <v>26</v>
      </c>
      <c r="AD368" s="31">
        <v>5</v>
      </c>
      <c r="AE368" s="4"/>
      <c r="AF368" s="4"/>
      <c r="AG368" s="4"/>
      <c r="AH368" s="4"/>
      <c r="AI368" s="4"/>
    </row>
    <row r="369" spans="1:35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27"/>
      <c r="G369" s="27"/>
      <c r="H369" s="27"/>
      <c r="I369" s="4">
        <v>1012.490865445817</v>
      </c>
      <c r="J369" s="4">
        <v>1069.9631045251413</v>
      </c>
      <c r="K369" s="4">
        <v>1188.12439186394</v>
      </c>
      <c r="L369" s="26"/>
      <c r="M369" s="26"/>
      <c r="N369" s="26"/>
      <c r="O369" s="4">
        <v>3512.0408879206279</v>
      </c>
      <c r="P369" s="4">
        <v>3619.8996467179345</v>
      </c>
      <c r="Q369" s="4">
        <v>3700</v>
      </c>
      <c r="R369" s="25"/>
      <c r="S369" s="25"/>
      <c r="T369" s="25"/>
      <c r="U369" s="4">
        <v>993.6728540935303</v>
      </c>
      <c r="V369" s="4">
        <v>1083.7767552131697</v>
      </c>
      <c r="W369" s="4">
        <v>1219.6500000000001</v>
      </c>
      <c r="X369" s="28"/>
      <c r="Y369" s="28"/>
      <c r="Z369" s="28"/>
      <c r="AA369" s="4">
        <v>0</v>
      </c>
      <c r="AB369" s="31">
        <v>0</v>
      </c>
      <c r="AC369" s="4">
        <v>28</v>
      </c>
      <c r="AD369" s="31">
        <v>7</v>
      </c>
      <c r="AE369" s="4"/>
      <c r="AF369" s="4"/>
      <c r="AG369" s="4"/>
      <c r="AH369" s="4"/>
      <c r="AI369" s="4"/>
    </row>
    <row r="370" spans="1:35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27"/>
      <c r="G370" s="27"/>
      <c r="H370" s="27"/>
      <c r="I370" s="4">
        <v>1010.4160217990759</v>
      </c>
      <c r="J370" s="4">
        <v>1070.6489727504145</v>
      </c>
      <c r="K370" s="4">
        <v>1188.6026852518867</v>
      </c>
      <c r="L370" s="26"/>
      <c r="M370" s="26"/>
      <c r="N370" s="26"/>
      <c r="O370" s="4">
        <v>3510.3138263718683</v>
      </c>
      <c r="P370" s="4">
        <v>3620.9120467102262</v>
      </c>
      <c r="Q370" s="4">
        <v>3700</v>
      </c>
      <c r="R370" s="25"/>
      <c r="S370" s="25"/>
      <c r="T370" s="25"/>
      <c r="U370" s="4">
        <v>988.25913595330871</v>
      </c>
      <c r="V370" s="4">
        <v>1083.1123200062455</v>
      </c>
      <c r="W370" s="4">
        <v>1219.6500000000001</v>
      </c>
      <c r="X370" s="28"/>
      <c r="Y370" s="28"/>
      <c r="Z370" s="28"/>
      <c r="AA370" s="4">
        <v>0</v>
      </c>
      <c r="AB370" s="31">
        <v>0</v>
      </c>
      <c r="AC370" s="4">
        <v>29</v>
      </c>
      <c r="AD370" s="31">
        <v>11</v>
      </c>
      <c r="AE370" s="4"/>
      <c r="AF370" s="4"/>
      <c r="AG370" s="4"/>
      <c r="AH370" s="4"/>
      <c r="AI370" s="4"/>
    </row>
    <row r="371" spans="1:35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27"/>
      <c r="G371" s="27"/>
      <c r="H371" s="27"/>
      <c r="I371" s="4">
        <v>1011.3780420934374</v>
      </c>
      <c r="J371" s="4">
        <v>1070.4886957999126</v>
      </c>
      <c r="K371" s="4">
        <v>1192.8081124833529</v>
      </c>
      <c r="L371" s="26"/>
      <c r="M371" s="26"/>
      <c r="N371" s="26"/>
      <c r="O371" s="4">
        <v>3501.7031425942691</v>
      </c>
      <c r="P371" s="4">
        <v>3615.5590321803675</v>
      </c>
      <c r="Q371" s="4">
        <v>3700</v>
      </c>
      <c r="R371" s="25"/>
      <c r="S371" s="25"/>
      <c r="T371" s="25"/>
      <c r="U371" s="4">
        <v>994.85970262670264</v>
      </c>
      <c r="V371" s="4">
        <v>1084.916429173549</v>
      </c>
      <c r="W371" s="4">
        <v>1219.6500000000001</v>
      </c>
      <c r="X371" s="28"/>
      <c r="Y371" s="28"/>
      <c r="Z371" s="28"/>
      <c r="AA371" s="4">
        <v>0</v>
      </c>
      <c r="AB371" s="31">
        <v>0</v>
      </c>
      <c r="AC371" s="4">
        <v>28</v>
      </c>
      <c r="AD371" s="31">
        <v>12</v>
      </c>
      <c r="AE371" s="4"/>
      <c r="AF371" s="4"/>
      <c r="AG371" s="4"/>
      <c r="AH371" s="4"/>
      <c r="AI371" s="4"/>
    </row>
    <row r="372" spans="1:35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27"/>
      <c r="G372" s="27"/>
      <c r="H372" s="27"/>
      <c r="I372" s="4">
        <v>1011.8029470294177</v>
      </c>
      <c r="J372" s="4">
        <v>1070.951661157749</v>
      </c>
      <c r="K372" s="4">
        <v>1193.2554850878141</v>
      </c>
      <c r="L372" s="26"/>
      <c r="M372" s="26"/>
      <c r="N372" s="26"/>
      <c r="O372" s="4">
        <v>3496.1687887584467</v>
      </c>
      <c r="P372" s="4">
        <v>3611.9695326054971</v>
      </c>
      <c r="Q372" s="4">
        <v>3694.2677246187586</v>
      </c>
      <c r="R372" s="25"/>
      <c r="S372" s="25"/>
      <c r="T372" s="25"/>
      <c r="U372" s="4">
        <v>998.94128442692579</v>
      </c>
      <c r="V372" s="4">
        <v>1085.9791369313125</v>
      </c>
      <c r="W372" s="4">
        <v>1219.6500000000001</v>
      </c>
      <c r="X372" s="28"/>
      <c r="Y372" s="28"/>
      <c r="Z372" s="28"/>
      <c r="AA372" s="4">
        <v>0</v>
      </c>
      <c r="AB372" s="31">
        <v>0</v>
      </c>
      <c r="AC372" s="4">
        <v>25</v>
      </c>
      <c r="AD372" s="31">
        <v>12</v>
      </c>
      <c r="AE372" s="4"/>
      <c r="AF372" s="4"/>
      <c r="AG372" s="4"/>
      <c r="AH372" s="4"/>
      <c r="AI372" s="4"/>
    </row>
    <row r="373" spans="1:35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27"/>
      <c r="G373" s="27"/>
      <c r="H373" s="27"/>
      <c r="I373" s="4">
        <v>1016.2889437932038</v>
      </c>
      <c r="J373" s="4">
        <v>1072.6417155139643</v>
      </c>
      <c r="K373" s="4">
        <v>1193.9022996433034</v>
      </c>
      <c r="L373" s="26"/>
      <c r="M373" s="26"/>
      <c r="N373" s="26"/>
      <c r="O373" s="4">
        <v>3492.583770929582</v>
      </c>
      <c r="P373" s="4">
        <v>3610.3734619164175</v>
      </c>
      <c r="Q373" s="4">
        <v>3692.651480233445</v>
      </c>
      <c r="R373" s="25"/>
      <c r="S373" s="25"/>
      <c r="T373" s="25"/>
      <c r="U373" s="4">
        <v>1003.5446346841102</v>
      </c>
      <c r="V373" s="4">
        <v>1087.9497865591272</v>
      </c>
      <c r="W373" s="4">
        <v>1219.6500000000001</v>
      </c>
      <c r="X373" s="28"/>
      <c r="Y373" s="28"/>
      <c r="Z373" s="28"/>
      <c r="AA373" s="4">
        <v>0</v>
      </c>
      <c r="AB373" s="31">
        <v>0</v>
      </c>
      <c r="AC373" s="4">
        <v>20</v>
      </c>
      <c r="AD373" s="31">
        <v>13</v>
      </c>
      <c r="AE373" s="4"/>
      <c r="AF373" s="4"/>
      <c r="AG373" s="4"/>
      <c r="AH373" s="4"/>
      <c r="AI373" s="4"/>
    </row>
    <row r="374" spans="1:35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27"/>
      <c r="G374" s="27"/>
      <c r="H374" s="27"/>
      <c r="I374" s="4">
        <v>1018.098525047364</v>
      </c>
      <c r="J374" s="4">
        <v>1072.4937683962521</v>
      </c>
      <c r="K374" s="4">
        <v>1193.700227529707</v>
      </c>
      <c r="L374" s="26"/>
      <c r="M374" s="26"/>
      <c r="N374" s="26"/>
      <c r="O374" s="4">
        <v>3487.3099592152294</v>
      </c>
      <c r="P374" s="4">
        <v>3608.370670574227</v>
      </c>
      <c r="Q374" s="4">
        <v>3691.2291015606856</v>
      </c>
      <c r="R374" s="25"/>
      <c r="S374" s="25"/>
      <c r="T374" s="25"/>
      <c r="U374" s="4">
        <v>1005.6470818302624</v>
      </c>
      <c r="V374" s="4">
        <v>1088.4560579409879</v>
      </c>
      <c r="W374" s="4">
        <v>1219.6500000000001</v>
      </c>
      <c r="X374" s="28"/>
      <c r="Y374" s="28"/>
      <c r="Z374" s="28"/>
      <c r="AA374" s="4">
        <v>1</v>
      </c>
      <c r="AB374" s="31">
        <v>0</v>
      </c>
      <c r="AC374" s="4">
        <v>17</v>
      </c>
      <c r="AD374" s="31">
        <v>12</v>
      </c>
      <c r="AE374" s="4"/>
      <c r="AF374" s="4"/>
      <c r="AG374" s="4"/>
      <c r="AH374" s="4"/>
      <c r="AI374" s="4"/>
    </row>
    <row r="375" spans="1:35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27"/>
      <c r="G375" s="27"/>
      <c r="H375" s="27"/>
      <c r="I375" s="4">
        <v>1021.7907816616106</v>
      </c>
      <c r="J375" s="4">
        <v>1073.5280449045279</v>
      </c>
      <c r="K375" s="4">
        <v>1193.7045925764553</v>
      </c>
      <c r="L375" s="26"/>
      <c r="M375" s="26"/>
      <c r="N375" s="26"/>
      <c r="O375" s="4">
        <v>3479.9412903228153</v>
      </c>
      <c r="P375" s="4">
        <v>3604.967567754707</v>
      </c>
      <c r="Q375" s="4">
        <v>3689.4900603380011</v>
      </c>
      <c r="R375" s="25"/>
      <c r="S375" s="25"/>
      <c r="T375" s="25"/>
      <c r="U375" s="4">
        <v>1008.7401783843694</v>
      </c>
      <c r="V375" s="4">
        <v>1090.1465460389791</v>
      </c>
      <c r="W375" s="4">
        <v>1219.6500000000001</v>
      </c>
      <c r="X375" s="28"/>
      <c r="Y375" s="28"/>
      <c r="Z375" s="28"/>
      <c r="AA375" s="4">
        <v>3</v>
      </c>
      <c r="AB375" s="31">
        <v>0</v>
      </c>
      <c r="AC375" s="4">
        <v>15</v>
      </c>
      <c r="AD375" s="31">
        <v>9</v>
      </c>
      <c r="AE375" s="4"/>
      <c r="AF375" s="4"/>
      <c r="AG375" s="4"/>
      <c r="AH375" s="4"/>
      <c r="AI375" s="4"/>
    </row>
    <row r="376" spans="1:35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27"/>
      <c r="G376" s="27"/>
      <c r="H376" s="27"/>
      <c r="I376" s="4">
        <v>1025.482545278611</v>
      </c>
      <c r="J376" s="4">
        <v>1075.9807484849518</v>
      </c>
      <c r="K376" s="4">
        <v>1194.071707691008</v>
      </c>
      <c r="L376" s="26"/>
      <c r="M376" s="26"/>
      <c r="N376" s="26"/>
      <c r="O376" s="4">
        <v>3473.817659259757</v>
      </c>
      <c r="P376" s="4">
        <v>3601.0309106687496</v>
      </c>
      <c r="Q376" s="4">
        <v>3687.6207039911565</v>
      </c>
      <c r="R376" s="25"/>
      <c r="S376" s="25"/>
      <c r="T376" s="25"/>
      <c r="U376" s="4">
        <v>1011.219155098762</v>
      </c>
      <c r="V376" s="4">
        <v>1091.8708934649414</v>
      </c>
      <c r="W376" s="4">
        <v>1219.6500000000001</v>
      </c>
      <c r="X376" s="28"/>
      <c r="Y376" s="28"/>
      <c r="Z376" s="28"/>
      <c r="AA376" s="4">
        <v>3</v>
      </c>
      <c r="AB376" s="31">
        <v>0</v>
      </c>
      <c r="AC376" s="4">
        <v>10</v>
      </c>
      <c r="AD376" s="31">
        <v>3</v>
      </c>
      <c r="AE376" s="4">
        <f>SUM(AA376:AA495)</f>
        <v>304</v>
      </c>
      <c r="AF376" s="4">
        <f t="shared" ref="AF376" si="12">SUM(AB376:AB495)</f>
        <v>102</v>
      </c>
      <c r="AG376" s="4">
        <f t="shared" ref="AG376" si="13">SUM(AC376:AC495)</f>
        <v>2413</v>
      </c>
      <c r="AH376" s="4">
        <f>SUM(AD376:AD495)</f>
        <v>975</v>
      </c>
      <c r="AI376" s="4"/>
    </row>
    <row r="377" spans="1:35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27"/>
      <c r="G377" s="27"/>
      <c r="H377" s="27"/>
      <c r="I377" s="4">
        <v>1026.7482981960989</v>
      </c>
      <c r="J377" s="4">
        <v>1076.4659543948692</v>
      </c>
      <c r="K377" s="4">
        <v>1194.4308147076783</v>
      </c>
      <c r="L377" s="26"/>
      <c r="M377" s="26"/>
      <c r="N377" s="26"/>
      <c r="O377" s="4">
        <v>3468.16951537568</v>
      </c>
      <c r="P377" s="4">
        <v>3597.8128143613899</v>
      </c>
      <c r="Q377" s="4">
        <v>3686.1898805112723</v>
      </c>
      <c r="R377" s="25"/>
      <c r="S377" s="25"/>
      <c r="T377" s="25"/>
      <c r="U377" s="4">
        <v>1011.6104420588614</v>
      </c>
      <c r="V377" s="4">
        <v>1092.420820898602</v>
      </c>
      <c r="W377" s="4">
        <v>1219.6500000000001</v>
      </c>
      <c r="X377" s="28"/>
      <c r="Y377" s="28"/>
      <c r="Z377" s="28"/>
      <c r="AA377" s="4">
        <v>4</v>
      </c>
      <c r="AB377" s="31">
        <v>1</v>
      </c>
      <c r="AC377" s="4">
        <v>10</v>
      </c>
      <c r="AD377" s="31">
        <v>3</v>
      </c>
      <c r="AE377" s="11">
        <f>AE376/113/12/10</f>
        <v>2.2418879056047201E-2</v>
      </c>
      <c r="AF377" s="11">
        <f t="shared" ref="AF377" si="14">AF376/113/12/10</f>
        <v>7.5221238938053088E-3</v>
      </c>
      <c r="AG377" s="11">
        <f t="shared" ref="AG377" si="15">AG376/113/12/10</f>
        <v>0.17794985250737463</v>
      </c>
      <c r="AH377" s="11">
        <f t="shared" ref="AH377" si="16">AH376/113/12/10</f>
        <v>7.1902654867256638E-2</v>
      </c>
      <c r="AI377" s="4"/>
    </row>
    <row r="378" spans="1:35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27"/>
      <c r="G378" s="27"/>
      <c r="H378" s="27"/>
      <c r="I378" s="4">
        <v>1024.087566753831</v>
      </c>
      <c r="J378" s="4">
        <v>1076.3210148418934</v>
      </c>
      <c r="K378" s="4">
        <v>1193.088452417169</v>
      </c>
      <c r="L378" s="26"/>
      <c r="M378" s="26"/>
      <c r="N378" s="26"/>
      <c r="O378" s="4">
        <v>3466.8714584089871</v>
      </c>
      <c r="P378" s="4">
        <v>3595.4942737691831</v>
      </c>
      <c r="Q378" s="4">
        <v>3685.0693044742825</v>
      </c>
      <c r="R378" s="25"/>
      <c r="S378" s="25"/>
      <c r="T378" s="25"/>
      <c r="U378" s="4">
        <v>1008.6373691715264</v>
      </c>
      <c r="V378" s="4">
        <v>1091.384257202069</v>
      </c>
      <c r="W378" s="4">
        <v>1219.6500000000001</v>
      </c>
      <c r="X378" s="28"/>
      <c r="Y378" s="28"/>
      <c r="Z378" s="28"/>
      <c r="AA378" s="4">
        <v>5</v>
      </c>
      <c r="AB378" s="31">
        <v>2</v>
      </c>
      <c r="AC378" s="4">
        <v>13</v>
      </c>
      <c r="AD378" s="31">
        <v>3</v>
      </c>
      <c r="AE378" s="4"/>
      <c r="AF378" s="4"/>
      <c r="AG378" s="4"/>
      <c r="AH378" s="4"/>
      <c r="AI378" s="4"/>
    </row>
    <row r="379" spans="1:35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27"/>
      <c r="G379" s="27"/>
      <c r="H379" s="27"/>
      <c r="I379" s="4">
        <v>1020.2669622341668</v>
      </c>
      <c r="J379" s="4">
        <v>1073.6343709507682</v>
      </c>
      <c r="K379" s="4">
        <v>1191.5340944521467</v>
      </c>
      <c r="L379" s="26"/>
      <c r="M379" s="26"/>
      <c r="N379" s="26"/>
      <c r="O379" s="4">
        <v>3468.5674658564167</v>
      </c>
      <c r="P379" s="4">
        <v>3596.5109771215775</v>
      </c>
      <c r="Q379" s="4">
        <v>3687.6456872250433</v>
      </c>
      <c r="R379" s="25"/>
      <c r="S379" s="25"/>
      <c r="T379" s="25"/>
      <c r="U379" s="4">
        <v>1006.2983309414254</v>
      </c>
      <c r="V379" s="4">
        <v>1088.4961769708443</v>
      </c>
      <c r="W379" s="4">
        <v>1219.6500000000001</v>
      </c>
      <c r="X379" s="28"/>
      <c r="Y379" s="28"/>
      <c r="Z379" s="28"/>
      <c r="AA379" s="4">
        <v>5</v>
      </c>
      <c r="AB379" s="31">
        <v>3</v>
      </c>
      <c r="AC379" s="4">
        <v>19</v>
      </c>
      <c r="AD379" s="31">
        <v>3</v>
      </c>
      <c r="AE379" s="4"/>
      <c r="AF379" s="4"/>
      <c r="AG379" s="4"/>
      <c r="AH379" s="4"/>
      <c r="AI379" s="4"/>
    </row>
    <row r="380" spans="1:35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27"/>
      <c r="G380" s="27"/>
      <c r="H380" s="27"/>
      <c r="I380" s="4">
        <v>1016.4607173680597</v>
      </c>
      <c r="J380" s="4">
        <v>1072.1451001183589</v>
      </c>
      <c r="K380" s="4">
        <v>1189.6223044668584</v>
      </c>
      <c r="L380" s="26"/>
      <c r="M380" s="26"/>
      <c r="N380" s="26"/>
      <c r="O380" s="4">
        <v>3482.3250233159592</v>
      </c>
      <c r="P380" s="4">
        <v>3607.8617862614469</v>
      </c>
      <c r="Q380" s="4">
        <v>3697.3514043092036</v>
      </c>
      <c r="R380" s="25"/>
      <c r="S380" s="25"/>
      <c r="T380" s="25"/>
      <c r="U380" s="4">
        <v>1001.952987569272</v>
      </c>
      <c r="V380" s="4">
        <v>1086.3012194657958</v>
      </c>
      <c r="W380" s="4">
        <v>1219.6500000000001</v>
      </c>
      <c r="X380" s="28"/>
      <c r="Y380" s="28"/>
      <c r="Z380" s="28"/>
      <c r="AA380" s="4">
        <v>1</v>
      </c>
      <c r="AB380" s="31">
        <v>0</v>
      </c>
      <c r="AC380" s="4">
        <v>21</v>
      </c>
      <c r="AD380" s="31">
        <v>4</v>
      </c>
      <c r="AE380" s="4"/>
      <c r="AF380" s="4"/>
      <c r="AG380" s="4"/>
      <c r="AH380" s="4"/>
      <c r="AI380" s="4"/>
    </row>
    <row r="381" spans="1:35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27"/>
      <c r="G381" s="27"/>
      <c r="H381" s="27"/>
      <c r="I381" s="4">
        <v>1011.9104760882442</v>
      </c>
      <c r="J381" s="4">
        <v>1070.7942017827311</v>
      </c>
      <c r="K381" s="4">
        <v>1187.4859491992147</v>
      </c>
      <c r="L381" s="26"/>
      <c r="M381" s="26"/>
      <c r="N381" s="26"/>
      <c r="O381" s="4">
        <v>3507.3316765175123</v>
      </c>
      <c r="P381" s="4">
        <v>3618.9492939494467</v>
      </c>
      <c r="Q381" s="4">
        <v>3700</v>
      </c>
      <c r="R381" s="25"/>
      <c r="S381" s="25"/>
      <c r="T381" s="25"/>
      <c r="U381" s="4">
        <v>996.16935108173152</v>
      </c>
      <c r="V381" s="4">
        <v>1084.0825415363188</v>
      </c>
      <c r="W381" s="4">
        <v>1219.6500000000001</v>
      </c>
      <c r="X381" s="28"/>
      <c r="Y381" s="28"/>
      <c r="Z381" s="28"/>
      <c r="AA381" s="4">
        <v>0</v>
      </c>
      <c r="AB381" s="31">
        <v>0</v>
      </c>
      <c r="AC381" s="4">
        <v>24</v>
      </c>
      <c r="AD381" s="31">
        <v>4</v>
      </c>
      <c r="AE381" s="4"/>
      <c r="AF381" s="4"/>
      <c r="AG381" s="4"/>
      <c r="AH381" s="4"/>
      <c r="AI381" s="4"/>
    </row>
    <row r="382" spans="1:35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27"/>
      <c r="G382" s="27"/>
      <c r="H382" s="27"/>
      <c r="I382" s="4">
        <v>1008.9862536824488</v>
      </c>
      <c r="J382" s="4">
        <v>1071.7394774251354</v>
      </c>
      <c r="K382" s="4">
        <v>1192.084240916766</v>
      </c>
      <c r="L382" s="26"/>
      <c r="M382" s="26"/>
      <c r="N382" s="26"/>
      <c r="O382" s="4">
        <v>3500.5644802094125</v>
      </c>
      <c r="P382" s="4">
        <v>3619.8894381633149</v>
      </c>
      <c r="Q382" s="4">
        <v>3700</v>
      </c>
      <c r="R382" s="25"/>
      <c r="S382" s="25"/>
      <c r="T382" s="25"/>
      <c r="U382" s="4">
        <v>992.18037609544785</v>
      </c>
      <c r="V382" s="4">
        <v>1083.2038730230822</v>
      </c>
      <c r="W382" s="4">
        <v>1219.6500000000001</v>
      </c>
      <c r="X382" s="28"/>
      <c r="Y382" s="28"/>
      <c r="Z382" s="28"/>
      <c r="AA382" s="4">
        <v>0</v>
      </c>
      <c r="AB382" s="31">
        <v>0</v>
      </c>
      <c r="AC382" s="4">
        <v>27</v>
      </c>
      <c r="AD382" s="31">
        <v>6</v>
      </c>
      <c r="AE382" s="4"/>
      <c r="AF382" s="4"/>
      <c r="AG382" s="4"/>
      <c r="AH382" s="4"/>
      <c r="AI382" s="4"/>
    </row>
    <row r="383" spans="1:35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27"/>
      <c r="G383" s="27"/>
      <c r="H383" s="27"/>
      <c r="I383" s="4">
        <v>1011.5139938703596</v>
      </c>
      <c r="J383" s="4">
        <v>1072.7119138426569</v>
      </c>
      <c r="K383" s="4">
        <v>1193.8367062324037</v>
      </c>
      <c r="L383" s="26"/>
      <c r="M383" s="26"/>
      <c r="N383" s="26"/>
      <c r="O383" s="4">
        <v>3492.0709417467415</v>
      </c>
      <c r="P383" s="4">
        <v>3614.7760329498155</v>
      </c>
      <c r="Q383" s="4">
        <v>3700</v>
      </c>
      <c r="R383" s="25"/>
      <c r="S383" s="25"/>
      <c r="T383" s="25"/>
      <c r="U383" s="4">
        <v>997.20618298596423</v>
      </c>
      <c r="V383" s="4">
        <v>1084.5325790493093</v>
      </c>
      <c r="W383" s="4">
        <v>1219.6500000000001</v>
      </c>
      <c r="X383" s="28"/>
      <c r="Y383" s="28"/>
      <c r="Z383" s="28"/>
      <c r="AA383" s="4">
        <v>0</v>
      </c>
      <c r="AB383" s="31">
        <v>0</v>
      </c>
      <c r="AC383" s="4">
        <v>27</v>
      </c>
      <c r="AD383" s="31">
        <v>11</v>
      </c>
      <c r="AE383" s="4"/>
      <c r="AF383" s="4"/>
      <c r="AG383" s="4"/>
      <c r="AH383" s="4"/>
      <c r="AI383" s="4"/>
    </row>
    <row r="384" spans="1:35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27"/>
      <c r="G384" s="27"/>
      <c r="H384" s="27"/>
      <c r="I384" s="4">
        <v>1012.7490231615544</v>
      </c>
      <c r="J384" s="4">
        <v>1072.3381928578904</v>
      </c>
      <c r="K384" s="4">
        <v>1193.9810409240606</v>
      </c>
      <c r="L384" s="26"/>
      <c r="M384" s="26"/>
      <c r="N384" s="26"/>
      <c r="O384" s="4">
        <v>3486.7334103693638</v>
      </c>
      <c r="P384" s="4">
        <v>3611.5789424269547</v>
      </c>
      <c r="Q384" s="4">
        <v>3700</v>
      </c>
      <c r="R384" s="25"/>
      <c r="S384" s="25"/>
      <c r="T384" s="25"/>
      <c r="U384" s="4">
        <v>999.48821205405693</v>
      </c>
      <c r="V384" s="4">
        <v>1085.065810926154</v>
      </c>
      <c r="W384" s="4">
        <v>1219.6500000000001</v>
      </c>
      <c r="X384" s="28"/>
      <c r="Y384" s="28"/>
      <c r="Z384" s="28"/>
      <c r="AA384" s="4">
        <v>1</v>
      </c>
      <c r="AB384" s="31">
        <v>0</v>
      </c>
      <c r="AC384" s="4">
        <v>25</v>
      </c>
      <c r="AD384" s="31">
        <v>11</v>
      </c>
      <c r="AE384" s="4"/>
      <c r="AF384" s="4"/>
      <c r="AG384" s="4"/>
      <c r="AH384" s="4"/>
      <c r="AI384" s="4"/>
    </row>
    <row r="385" spans="1:35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27"/>
      <c r="G385" s="27"/>
      <c r="H385" s="27"/>
      <c r="I385" s="4">
        <v>1017.4526509835488</v>
      </c>
      <c r="J385" s="4">
        <v>1073.0987474352953</v>
      </c>
      <c r="K385" s="4">
        <v>1195.0843087935057</v>
      </c>
      <c r="L385" s="26"/>
      <c r="M385" s="26"/>
      <c r="N385" s="26"/>
      <c r="O385" s="4">
        <v>3483.1379303070366</v>
      </c>
      <c r="P385" s="4">
        <v>3609.9617912673111</v>
      </c>
      <c r="Q385" s="4">
        <v>3698.4679428298964</v>
      </c>
      <c r="R385" s="25"/>
      <c r="S385" s="25"/>
      <c r="T385" s="25"/>
      <c r="U385" s="4">
        <v>1004.0447773823374</v>
      </c>
      <c r="V385" s="4">
        <v>1087.1122702005857</v>
      </c>
      <c r="W385" s="4">
        <v>1219.6500000000001</v>
      </c>
      <c r="X385" s="28"/>
      <c r="Y385" s="28"/>
      <c r="Z385" s="28"/>
      <c r="AA385" s="4">
        <v>1</v>
      </c>
      <c r="AB385" s="31">
        <v>0</v>
      </c>
      <c r="AC385" s="4">
        <v>16</v>
      </c>
      <c r="AD385" s="31">
        <v>14</v>
      </c>
      <c r="AE385" s="4"/>
      <c r="AF385" s="4"/>
      <c r="AG385" s="4"/>
      <c r="AH385" s="4"/>
      <c r="AI385" s="4"/>
    </row>
    <row r="386" spans="1:35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27"/>
      <c r="G386" s="27"/>
      <c r="H386" s="27"/>
      <c r="I386" s="4">
        <v>1019.6159038343097</v>
      </c>
      <c r="J386" s="4">
        <v>1073.5082427662021</v>
      </c>
      <c r="K386" s="4">
        <v>1194.4445956657194</v>
      </c>
      <c r="L386" s="26"/>
      <c r="M386" s="26"/>
      <c r="N386" s="26"/>
      <c r="O386" s="4">
        <v>3477.4291862439063</v>
      </c>
      <c r="P386" s="4">
        <v>3607.8520976219165</v>
      </c>
      <c r="Q386" s="4">
        <v>3694.8136664874046</v>
      </c>
      <c r="R386" s="25"/>
      <c r="S386" s="25"/>
      <c r="T386" s="25"/>
      <c r="U386" s="4">
        <v>1006.0970724792326</v>
      </c>
      <c r="V386" s="4">
        <v>1087.6795811315505</v>
      </c>
      <c r="W386" s="4">
        <v>1219.6500000000001</v>
      </c>
      <c r="X386" s="28"/>
      <c r="Y386" s="28"/>
      <c r="Z386" s="28"/>
      <c r="AA386" s="4">
        <v>1</v>
      </c>
      <c r="AB386" s="31">
        <v>0</v>
      </c>
      <c r="AC386" s="4">
        <v>16</v>
      </c>
      <c r="AD386" s="31">
        <v>13</v>
      </c>
      <c r="AE386" s="4"/>
      <c r="AF386" s="4"/>
      <c r="AG386" s="4"/>
      <c r="AH386" s="4"/>
      <c r="AI386" s="4"/>
    </row>
    <row r="387" spans="1:35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27"/>
      <c r="G387" s="27"/>
      <c r="H387" s="27"/>
      <c r="I387" s="4">
        <v>1022.9914018891021</v>
      </c>
      <c r="J387" s="4">
        <v>1074.7492745400682</v>
      </c>
      <c r="K387" s="4">
        <v>1194.8923942827071</v>
      </c>
      <c r="L387" s="26"/>
      <c r="M387" s="26"/>
      <c r="N387" s="26"/>
      <c r="O387" s="4">
        <v>3469.4595745134798</v>
      </c>
      <c r="P387" s="4">
        <v>3604.3233367795387</v>
      </c>
      <c r="Q387" s="4">
        <v>3689.6768325789344</v>
      </c>
      <c r="R387" s="25"/>
      <c r="S387" s="25"/>
      <c r="T387" s="25"/>
      <c r="U387" s="4">
        <v>1009.1439088913306</v>
      </c>
      <c r="V387" s="4">
        <v>1089.4684639073107</v>
      </c>
      <c r="W387" s="4">
        <v>1219.6500000000001</v>
      </c>
      <c r="X387" s="28"/>
      <c r="Y387" s="28"/>
      <c r="Z387" s="28"/>
      <c r="AA387" s="4">
        <v>4</v>
      </c>
      <c r="AB387" s="31">
        <v>1</v>
      </c>
      <c r="AC387" s="4">
        <v>13</v>
      </c>
      <c r="AD387" s="31">
        <v>10</v>
      </c>
      <c r="AE387" s="4"/>
      <c r="AF387" s="4"/>
      <c r="AG387" s="4"/>
      <c r="AH387" s="4"/>
      <c r="AI387" s="4"/>
    </row>
    <row r="388" spans="1:35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27"/>
      <c r="G388" s="27"/>
      <c r="H388" s="27"/>
      <c r="I388" s="4">
        <v>1025.9947741875339</v>
      </c>
      <c r="J388" s="4">
        <v>1077.3587041573057</v>
      </c>
      <c r="K388" s="4">
        <v>1194.9264589089205</v>
      </c>
      <c r="L388" s="26"/>
      <c r="M388" s="26"/>
      <c r="N388" s="26"/>
      <c r="O388" s="4">
        <v>3464.1255439017291</v>
      </c>
      <c r="P388" s="4">
        <v>3600.4979586890445</v>
      </c>
      <c r="Q388" s="4">
        <v>3687.7896505287817</v>
      </c>
      <c r="R388" s="25"/>
      <c r="S388" s="25"/>
      <c r="T388" s="25"/>
      <c r="U388" s="4">
        <v>1011.7165124599557</v>
      </c>
      <c r="V388" s="4">
        <v>1091.0814617356557</v>
      </c>
      <c r="W388" s="4">
        <v>1219.6500000000001</v>
      </c>
      <c r="X388" s="28"/>
      <c r="Y388" s="28"/>
      <c r="Z388" s="28"/>
      <c r="AA388" s="4">
        <v>4</v>
      </c>
      <c r="AB388" s="31">
        <v>1</v>
      </c>
      <c r="AC388" s="4">
        <v>11</v>
      </c>
      <c r="AD388" s="31">
        <v>2</v>
      </c>
      <c r="AE388" s="4"/>
      <c r="AF388" s="4"/>
      <c r="AG388" s="4"/>
      <c r="AH388" s="4"/>
      <c r="AI388" s="4"/>
    </row>
    <row r="389" spans="1:35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27"/>
      <c r="G389" s="27"/>
      <c r="H389" s="27"/>
      <c r="I389" s="4">
        <v>1026.3052356205972</v>
      </c>
      <c r="J389" s="4">
        <v>1077.4410629236681</v>
      </c>
      <c r="K389" s="4">
        <v>1196.3763591443494</v>
      </c>
      <c r="L389" s="26"/>
      <c r="M389" s="26"/>
      <c r="N389" s="26"/>
      <c r="O389" s="4">
        <v>3457.4819290087244</v>
      </c>
      <c r="P389" s="4">
        <v>3597.4034749416519</v>
      </c>
      <c r="Q389" s="4">
        <v>3686.3453368566516</v>
      </c>
      <c r="R389" s="25"/>
      <c r="S389" s="25"/>
      <c r="T389" s="25"/>
      <c r="U389" s="4">
        <v>1012.3054477673959</v>
      </c>
      <c r="V389" s="4">
        <v>1091.542847461877</v>
      </c>
      <c r="W389" s="4">
        <v>1219.6500000000001</v>
      </c>
      <c r="X389" s="28"/>
      <c r="Y389" s="28"/>
      <c r="Z389" s="28"/>
      <c r="AA389" s="4">
        <v>4</v>
      </c>
      <c r="AB389" s="31">
        <v>1</v>
      </c>
      <c r="AC389" s="4">
        <v>10</v>
      </c>
      <c r="AD389" s="31">
        <v>2</v>
      </c>
      <c r="AE389" s="4"/>
      <c r="AF389" s="4"/>
      <c r="AG389" s="4"/>
      <c r="AH389" s="4"/>
      <c r="AI389" s="4"/>
    </row>
    <row r="390" spans="1:35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27"/>
      <c r="G390" s="27"/>
      <c r="H390" s="27"/>
      <c r="I390" s="4">
        <v>1024.0705798257584</v>
      </c>
      <c r="J390" s="4">
        <v>1076.5327368811325</v>
      </c>
      <c r="K390" s="4">
        <v>1195.3378092395506</v>
      </c>
      <c r="L390" s="26"/>
      <c r="M390" s="26"/>
      <c r="N390" s="26"/>
      <c r="O390" s="4">
        <v>3456.4158711204514</v>
      </c>
      <c r="P390" s="4">
        <v>3595.1632872093869</v>
      </c>
      <c r="Q390" s="4">
        <v>3685.0391673504632</v>
      </c>
      <c r="R390" s="25"/>
      <c r="S390" s="25"/>
      <c r="T390" s="25"/>
      <c r="U390" s="4">
        <v>1008.9049270391554</v>
      </c>
      <c r="V390" s="4">
        <v>1090.447885276378</v>
      </c>
      <c r="W390" s="4">
        <v>1219.4358966927928</v>
      </c>
      <c r="X390" s="28"/>
      <c r="Y390" s="28"/>
      <c r="Z390" s="28"/>
      <c r="AA390" s="4">
        <v>5</v>
      </c>
      <c r="AB390" s="31">
        <v>2</v>
      </c>
      <c r="AC390" s="4">
        <v>14</v>
      </c>
      <c r="AD390" s="31">
        <v>3</v>
      </c>
      <c r="AE390" s="4"/>
      <c r="AF390" s="4"/>
      <c r="AG390" s="4"/>
      <c r="AH390" s="4"/>
      <c r="AI390" s="4"/>
    </row>
    <row r="391" spans="1:35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27"/>
      <c r="G391" s="27"/>
      <c r="H391" s="27"/>
      <c r="I391" s="4">
        <v>1020.2192302426974</v>
      </c>
      <c r="J391" s="4">
        <v>1073.9046307342071</v>
      </c>
      <c r="K391" s="4">
        <v>1192.4846174166385</v>
      </c>
      <c r="L391" s="26"/>
      <c r="M391" s="26"/>
      <c r="N391" s="26"/>
      <c r="O391" s="4">
        <v>3457.8483632190696</v>
      </c>
      <c r="P391" s="4">
        <v>3596.2050422074908</v>
      </c>
      <c r="Q391" s="4">
        <v>3685.97362098034</v>
      </c>
      <c r="R391" s="25"/>
      <c r="S391" s="25"/>
      <c r="T391" s="25"/>
      <c r="U391" s="4">
        <v>1005.6326090397514</v>
      </c>
      <c r="V391" s="4">
        <v>1087.6028243306296</v>
      </c>
      <c r="W391" s="4">
        <v>1218.5827241642237</v>
      </c>
      <c r="X391" s="28"/>
      <c r="Y391" s="28"/>
      <c r="Z391" s="28"/>
      <c r="AA391" s="4">
        <v>4</v>
      </c>
      <c r="AB391" s="31">
        <v>4</v>
      </c>
      <c r="AC391" s="4">
        <v>18</v>
      </c>
      <c r="AD391" s="31">
        <v>5</v>
      </c>
      <c r="AE391" s="4"/>
      <c r="AF391" s="4"/>
      <c r="AG391" s="4"/>
      <c r="AH391" s="4"/>
      <c r="AI391" s="4"/>
    </row>
    <row r="392" spans="1:35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27"/>
      <c r="G392" s="27"/>
      <c r="H392" s="27"/>
      <c r="I392" s="4">
        <v>1017.0444107176999</v>
      </c>
      <c r="J392" s="4">
        <v>1072.2772649217916</v>
      </c>
      <c r="K392" s="4">
        <v>1188.9869265244472</v>
      </c>
      <c r="L392" s="26"/>
      <c r="M392" s="26"/>
      <c r="N392" s="26"/>
      <c r="O392" s="4">
        <v>3483.7567528816976</v>
      </c>
      <c r="P392" s="4">
        <v>3607.8511543656191</v>
      </c>
      <c r="Q392" s="4">
        <v>3697.8619730631999</v>
      </c>
      <c r="R392" s="25"/>
      <c r="S392" s="25"/>
      <c r="T392" s="25"/>
      <c r="U392" s="4">
        <v>1003.360701472942</v>
      </c>
      <c r="V392" s="4">
        <v>1085.3758504187247</v>
      </c>
      <c r="W392" s="4">
        <v>1218.5926567945476</v>
      </c>
      <c r="X392" s="28"/>
      <c r="Y392" s="28"/>
      <c r="Z392" s="28"/>
      <c r="AA392" s="4">
        <v>4</v>
      </c>
      <c r="AB392" s="31">
        <v>1</v>
      </c>
      <c r="AC392" s="4">
        <v>23</v>
      </c>
      <c r="AD392" s="31">
        <v>7</v>
      </c>
      <c r="AE392" s="4"/>
      <c r="AF392" s="4"/>
      <c r="AG392" s="4"/>
      <c r="AH392" s="4"/>
      <c r="AI392" s="4"/>
    </row>
    <row r="393" spans="1:35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27"/>
      <c r="G393" s="27"/>
      <c r="H393" s="27"/>
      <c r="I393" s="4">
        <v>1011.8897001329434</v>
      </c>
      <c r="J393" s="4">
        <v>1070.4300007065631</v>
      </c>
      <c r="K393" s="4">
        <v>1189.4108495563992</v>
      </c>
      <c r="L393" s="26"/>
      <c r="M393" s="26"/>
      <c r="N393" s="26"/>
      <c r="O393" s="4">
        <v>3495.2014653038405</v>
      </c>
      <c r="P393" s="4">
        <v>3619.0336302806854</v>
      </c>
      <c r="Q393" s="4">
        <v>3700</v>
      </c>
      <c r="R393" s="25"/>
      <c r="S393" s="25"/>
      <c r="T393" s="25"/>
      <c r="U393" s="4">
        <v>997.27927745143995</v>
      </c>
      <c r="V393" s="4">
        <v>1083.1130764734721</v>
      </c>
      <c r="W393" s="4">
        <v>1219.6500000000001</v>
      </c>
      <c r="X393" s="28"/>
      <c r="Y393" s="28"/>
      <c r="Z393" s="28"/>
      <c r="AA393" s="4">
        <v>0</v>
      </c>
      <c r="AB393" s="31">
        <v>0</v>
      </c>
      <c r="AC393" s="4">
        <v>26</v>
      </c>
      <c r="AD393" s="31">
        <v>8</v>
      </c>
      <c r="AE393" s="4"/>
      <c r="AF393" s="4"/>
      <c r="AG393" s="4"/>
      <c r="AH393" s="4"/>
      <c r="AI393" s="4"/>
    </row>
    <row r="394" spans="1:35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27"/>
      <c r="G394" s="27"/>
      <c r="H394" s="27"/>
      <c r="I394" s="4">
        <v>1008.6350661528656</v>
      </c>
      <c r="J394" s="4">
        <v>1071.4408686434806</v>
      </c>
      <c r="K394" s="4">
        <v>1189.2302978074404</v>
      </c>
      <c r="L394" s="26"/>
      <c r="M394" s="26"/>
      <c r="N394" s="26"/>
      <c r="O394" s="4">
        <v>3492.9508436270294</v>
      </c>
      <c r="P394" s="4">
        <v>3620.1063163353524</v>
      </c>
      <c r="Q394" s="4">
        <v>3700</v>
      </c>
      <c r="R394" s="25"/>
      <c r="S394" s="25"/>
      <c r="T394" s="25"/>
      <c r="U394" s="4">
        <v>993.65940715161037</v>
      </c>
      <c r="V394" s="4">
        <v>1082.2599272705968</v>
      </c>
      <c r="W394" s="4">
        <v>1219.6500000000001</v>
      </c>
      <c r="X394" s="28"/>
      <c r="Y394" s="28"/>
      <c r="Z394" s="28"/>
      <c r="AA394" s="4">
        <v>0</v>
      </c>
      <c r="AB394" s="31">
        <v>0</v>
      </c>
      <c r="AC394" s="4">
        <v>27</v>
      </c>
      <c r="AD394" s="31">
        <v>11</v>
      </c>
      <c r="AE394" s="4"/>
      <c r="AF394" s="4"/>
      <c r="AG394" s="4"/>
      <c r="AH394" s="4"/>
      <c r="AI394" s="4"/>
    </row>
    <row r="395" spans="1:35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27"/>
      <c r="G395" s="27"/>
      <c r="H395" s="27"/>
      <c r="I395" s="4">
        <v>1013.008672958276</v>
      </c>
      <c r="J395" s="4">
        <v>1072.2051782413446</v>
      </c>
      <c r="K395" s="4">
        <v>1193.1624316844257</v>
      </c>
      <c r="L395" s="26"/>
      <c r="M395" s="26"/>
      <c r="N395" s="26"/>
      <c r="O395" s="4">
        <v>3488.017555219541</v>
      </c>
      <c r="P395" s="4">
        <v>3614.8156495024591</v>
      </c>
      <c r="Q395" s="4">
        <v>3700</v>
      </c>
      <c r="R395" s="25"/>
      <c r="S395" s="25"/>
      <c r="T395" s="25"/>
      <c r="U395" s="4">
        <v>995.07177240674753</v>
      </c>
      <c r="V395" s="4">
        <v>1083.8840437308043</v>
      </c>
      <c r="W395" s="4">
        <v>1219.6500000000001</v>
      </c>
      <c r="X395" s="28"/>
      <c r="Y395" s="28"/>
      <c r="Z395" s="28"/>
      <c r="AA395" s="4">
        <v>1</v>
      </c>
      <c r="AB395" s="31">
        <v>0</v>
      </c>
      <c r="AC395" s="4">
        <v>26</v>
      </c>
      <c r="AD395" s="31">
        <v>11</v>
      </c>
      <c r="AE395" s="4"/>
      <c r="AF395" s="4"/>
      <c r="AG395" s="4"/>
      <c r="AH395" s="4"/>
      <c r="AI395" s="4"/>
    </row>
    <row r="396" spans="1:35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27"/>
      <c r="G396" s="27"/>
      <c r="H396" s="27"/>
      <c r="I396" s="4">
        <v>1012.8762252993522</v>
      </c>
      <c r="J396" s="4">
        <v>1072.6424402337884</v>
      </c>
      <c r="K396" s="4">
        <v>1194.8099979526594</v>
      </c>
      <c r="L396" s="26"/>
      <c r="M396" s="26"/>
      <c r="N396" s="26"/>
      <c r="O396" s="4">
        <v>3483.742244769478</v>
      </c>
      <c r="P396" s="4">
        <v>3611.4498585574274</v>
      </c>
      <c r="Q396" s="4">
        <v>3700</v>
      </c>
      <c r="R396" s="25"/>
      <c r="S396" s="25"/>
      <c r="T396" s="25"/>
      <c r="U396" s="4">
        <v>993.15046688164307</v>
      </c>
      <c r="V396" s="4">
        <v>1084.703507060764</v>
      </c>
      <c r="W396" s="4">
        <v>1219.6500000000001</v>
      </c>
      <c r="X396" s="28"/>
      <c r="Y396" s="28"/>
      <c r="Z396" s="28"/>
      <c r="AA396" s="4">
        <v>1</v>
      </c>
      <c r="AB396" s="31">
        <v>0</v>
      </c>
      <c r="AC396" s="4">
        <v>26</v>
      </c>
      <c r="AD396" s="31">
        <v>12</v>
      </c>
      <c r="AE396" s="4"/>
      <c r="AF396" s="4"/>
      <c r="AG396" s="4"/>
      <c r="AH396" s="4"/>
      <c r="AI396" s="4"/>
    </row>
    <row r="397" spans="1:35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27"/>
      <c r="G397" s="27"/>
      <c r="H397" s="27"/>
      <c r="I397" s="4">
        <v>1016.2681697068416</v>
      </c>
      <c r="J397" s="4">
        <v>1074.2318797196731</v>
      </c>
      <c r="K397" s="4">
        <v>1195.8484270633594</v>
      </c>
      <c r="L397" s="26"/>
      <c r="M397" s="26"/>
      <c r="N397" s="26"/>
      <c r="O397" s="4">
        <v>3477.5596905867287</v>
      </c>
      <c r="P397" s="4">
        <v>3609.8697828625809</v>
      </c>
      <c r="Q397" s="4">
        <v>3698.4633651847312</v>
      </c>
      <c r="R397" s="25"/>
      <c r="S397" s="25"/>
      <c r="T397" s="25"/>
      <c r="U397" s="4">
        <v>997.57133695070956</v>
      </c>
      <c r="V397" s="4">
        <v>1086.7230332079494</v>
      </c>
      <c r="W397" s="4">
        <v>1219.6500000000001</v>
      </c>
      <c r="X397" s="28"/>
      <c r="Y397" s="28"/>
      <c r="Z397" s="28"/>
      <c r="AA397" s="4">
        <v>2</v>
      </c>
      <c r="AB397" s="31">
        <v>1</v>
      </c>
      <c r="AC397" s="4">
        <v>18</v>
      </c>
      <c r="AD397" s="31">
        <v>14</v>
      </c>
      <c r="AE397" s="4"/>
      <c r="AF397" s="4"/>
      <c r="AG397" s="4"/>
      <c r="AH397" s="4"/>
      <c r="AI397" s="4"/>
    </row>
    <row r="398" spans="1:35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27"/>
      <c r="G398" s="27"/>
      <c r="H398" s="27"/>
      <c r="I398" s="4">
        <v>1018.5988545309569</v>
      </c>
      <c r="J398" s="4">
        <v>1073.9531172671498</v>
      </c>
      <c r="K398" s="4">
        <v>1195.2147076119636</v>
      </c>
      <c r="L398" s="26"/>
      <c r="M398" s="26"/>
      <c r="N398" s="26"/>
      <c r="O398" s="4">
        <v>3473.1936007505701</v>
      </c>
      <c r="P398" s="4">
        <v>3607.8028719666631</v>
      </c>
      <c r="Q398" s="4">
        <v>3692.4308255782007</v>
      </c>
      <c r="R398" s="25"/>
      <c r="S398" s="25"/>
      <c r="T398" s="25"/>
      <c r="U398" s="4">
        <v>999.62160107670309</v>
      </c>
      <c r="V398" s="4">
        <v>1087.2608231931301</v>
      </c>
      <c r="W398" s="4">
        <v>1219.6500000000001</v>
      </c>
      <c r="X398" s="28"/>
      <c r="Y398" s="28"/>
      <c r="Z398" s="28"/>
      <c r="AA398" s="4">
        <v>2</v>
      </c>
      <c r="AB398" s="31">
        <v>1</v>
      </c>
      <c r="AC398" s="4">
        <v>17</v>
      </c>
      <c r="AD398" s="31">
        <v>14</v>
      </c>
      <c r="AE398" s="4"/>
      <c r="AF398" s="4"/>
      <c r="AG398" s="4"/>
      <c r="AH398" s="4"/>
      <c r="AI398" s="4"/>
    </row>
    <row r="399" spans="1:35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27"/>
      <c r="G399" s="27"/>
      <c r="H399" s="27"/>
      <c r="I399" s="4">
        <v>1021.9052423321558</v>
      </c>
      <c r="J399" s="4">
        <v>1074.935778035567</v>
      </c>
      <c r="K399" s="4">
        <v>1194.9402168127936</v>
      </c>
      <c r="L399" s="26"/>
      <c r="M399" s="26"/>
      <c r="N399" s="26"/>
      <c r="O399" s="4">
        <v>3465.4912866913382</v>
      </c>
      <c r="P399" s="4">
        <v>3604.2783901459925</v>
      </c>
      <c r="Q399" s="4">
        <v>3689.4811658083245</v>
      </c>
      <c r="R399" s="25"/>
      <c r="S399" s="25"/>
      <c r="T399" s="25"/>
      <c r="U399" s="4">
        <v>1003.4329540795657</v>
      </c>
      <c r="V399" s="4">
        <v>1089.0459172355179</v>
      </c>
      <c r="W399" s="4">
        <v>1219.6500000000001</v>
      </c>
      <c r="X399" s="28"/>
      <c r="Y399" s="28"/>
      <c r="Z399" s="28"/>
      <c r="AA399" s="4">
        <v>2</v>
      </c>
      <c r="AB399" s="31">
        <v>1</v>
      </c>
      <c r="AC399" s="4">
        <v>15</v>
      </c>
      <c r="AD399" s="31">
        <v>8</v>
      </c>
      <c r="AE399" s="4"/>
      <c r="AF399" s="4"/>
      <c r="AG399" s="4"/>
      <c r="AH399" s="4"/>
      <c r="AI399" s="4"/>
    </row>
    <row r="400" spans="1:35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27"/>
      <c r="G400" s="27"/>
      <c r="H400" s="27"/>
      <c r="I400" s="4">
        <v>1025.1391948410076</v>
      </c>
      <c r="J400" s="4">
        <v>1077.0007956108884</v>
      </c>
      <c r="K400" s="4">
        <v>1195.0403975093095</v>
      </c>
      <c r="L400" s="26"/>
      <c r="M400" s="26"/>
      <c r="N400" s="26"/>
      <c r="O400" s="4">
        <v>3459.264139169828</v>
      </c>
      <c r="P400" s="4">
        <v>3600.3596908692552</v>
      </c>
      <c r="Q400" s="4">
        <v>3686.3366159734246</v>
      </c>
      <c r="R400" s="25"/>
      <c r="S400" s="25"/>
      <c r="T400" s="25"/>
      <c r="U400" s="4">
        <v>1004.4779291629836</v>
      </c>
      <c r="V400" s="4">
        <v>1090.7633450832047</v>
      </c>
      <c r="W400" s="4">
        <v>1219.6500000000001</v>
      </c>
      <c r="X400" s="28"/>
      <c r="Y400" s="28"/>
      <c r="Z400" s="28"/>
      <c r="AA400" s="4">
        <v>3</v>
      </c>
      <c r="AB400" s="31">
        <v>1</v>
      </c>
      <c r="AC400" s="4">
        <v>11</v>
      </c>
      <c r="AD400" s="31">
        <v>3</v>
      </c>
      <c r="AE400" s="4"/>
      <c r="AF400" s="4"/>
      <c r="AG400" s="4"/>
      <c r="AH400" s="4"/>
      <c r="AI400" s="4"/>
    </row>
    <row r="401" spans="1:35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27"/>
      <c r="G401" s="27"/>
      <c r="H401" s="27"/>
      <c r="I401" s="4">
        <v>1026.4588764752318</v>
      </c>
      <c r="J401" s="4">
        <v>1077.7398435566815</v>
      </c>
      <c r="K401" s="4">
        <v>1195.2765523841774</v>
      </c>
      <c r="L401" s="26"/>
      <c r="M401" s="26"/>
      <c r="N401" s="26"/>
      <c r="O401" s="4">
        <v>3453.989159312121</v>
      </c>
      <c r="P401" s="4">
        <v>3597.2713495358976</v>
      </c>
      <c r="Q401" s="4">
        <v>3684.1555661822326</v>
      </c>
      <c r="R401" s="25"/>
      <c r="S401" s="25"/>
      <c r="T401" s="25"/>
      <c r="U401" s="4">
        <v>1006.8863793286231</v>
      </c>
      <c r="V401" s="4">
        <v>1091.2056077687741</v>
      </c>
      <c r="W401" s="4">
        <v>1218.7474134054396</v>
      </c>
      <c r="X401" s="28"/>
      <c r="Y401" s="28"/>
      <c r="Z401" s="28"/>
      <c r="AA401" s="4">
        <v>4</v>
      </c>
      <c r="AB401" s="31">
        <v>1</v>
      </c>
      <c r="AC401" s="4">
        <v>10</v>
      </c>
      <c r="AD401" s="31">
        <v>2</v>
      </c>
      <c r="AE401" s="4"/>
      <c r="AF401" s="4"/>
      <c r="AG401" s="4"/>
      <c r="AH401" s="4"/>
      <c r="AI401" s="4"/>
    </row>
    <row r="402" spans="1:35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27"/>
      <c r="G402" s="27"/>
      <c r="H402" s="27"/>
      <c r="I402" s="4">
        <v>1023.643584241355</v>
      </c>
      <c r="J402" s="4">
        <v>1076.6177612924835</v>
      </c>
      <c r="K402" s="4">
        <v>1193.1755398705473</v>
      </c>
      <c r="L402" s="26"/>
      <c r="M402" s="26"/>
      <c r="N402" s="26"/>
      <c r="O402" s="4">
        <v>3447.6536512564307</v>
      </c>
      <c r="P402" s="4">
        <v>3595.0547369419246</v>
      </c>
      <c r="Q402" s="4">
        <v>3685.269933679936</v>
      </c>
      <c r="R402" s="25"/>
      <c r="S402" s="25"/>
      <c r="T402" s="25"/>
      <c r="U402" s="4">
        <v>1009.1550382247839</v>
      </c>
      <c r="V402" s="4">
        <v>1090.0842253524565</v>
      </c>
      <c r="W402" s="4">
        <v>1218.6364441650639</v>
      </c>
      <c r="X402" s="28"/>
      <c r="Y402" s="28"/>
      <c r="Z402" s="28"/>
      <c r="AA402" s="4">
        <v>5</v>
      </c>
      <c r="AB402" s="31">
        <v>2</v>
      </c>
      <c r="AC402" s="4">
        <v>13</v>
      </c>
      <c r="AD402" s="31">
        <v>3</v>
      </c>
      <c r="AE402" s="4"/>
      <c r="AF402" s="4"/>
      <c r="AG402" s="4"/>
      <c r="AH402" s="4"/>
      <c r="AI402" s="4"/>
    </row>
    <row r="403" spans="1:35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27"/>
      <c r="G403" s="27"/>
      <c r="H403" s="27"/>
      <c r="I403" s="4">
        <v>1020.3600378024288</v>
      </c>
      <c r="J403" s="4">
        <v>1073.7116697599556</v>
      </c>
      <c r="K403" s="4">
        <v>1190.5130929378474</v>
      </c>
      <c r="L403" s="26"/>
      <c r="M403" s="26"/>
      <c r="N403" s="26"/>
      <c r="O403" s="4">
        <v>3453.1671956730365</v>
      </c>
      <c r="P403" s="4">
        <v>3596.1644639771366</v>
      </c>
      <c r="Q403" s="4">
        <v>3689.9869372660614</v>
      </c>
      <c r="R403" s="25"/>
      <c r="S403" s="25"/>
      <c r="T403" s="25"/>
      <c r="U403" s="4">
        <v>1006.7792644552788</v>
      </c>
      <c r="V403" s="4">
        <v>1087.1609099415925</v>
      </c>
      <c r="W403" s="4">
        <v>1215.3120413132349</v>
      </c>
      <c r="X403" s="28"/>
      <c r="Y403" s="28"/>
      <c r="Z403" s="28"/>
      <c r="AA403" s="4">
        <v>4</v>
      </c>
      <c r="AB403" s="31">
        <v>3</v>
      </c>
      <c r="AC403" s="4">
        <v>19</v>
      </c>
      <c r="AD403" s="31">
        <v>4</v>
      </c>
      <c r="AE403" s="4"/>
      <c r="AF403" s="4"/>
      <c r="AG403" s="4"/>
      <c r="AH403" s="4"/>
      <c r="AI403" s="4"/>
    </row>
    <row r="404" spans="1:35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27"/>
      <c r="G404" s="27"/>
      <c r="H404" s="27"/>
      <c r="I404" s="4">
        <v>1017.2720133704489</v>
      </c>
      <c r="J404" s="4">
        <v>1072.2783076236508</v>
      </c>
      <c r="K404" s="4">
        <v>1188.7817125242887</v>
      </c>
      <c r="L404" s="26"/>
      <c r="M404" s="26"/>
      <c r="N404" s="26"/>
      <c r="O404" s="4">
        <v>3477.9439894435495</v>
      </c>
      <c r="P404" s="4">
        <v>3607.7566066170261</v>
      </c>
      <c r="Q404" s="4">
        <v>3700</v>
      </c>
      <c r="R404" s="25"/>
      <c r="S404" s="25"/>
      <c r="T404" s="25"/>
      <c r="U404" s="4">
        <v>1002.6008857620316</v>
      </c>
      <c r="V404" s="4">
        <v>1084.9784062012236</v>
      </c>
      <c r="W404" s="4">
        <v>1214.1355486428092</v>
      </c>
      <c r="X404" s="28"/>
      <c r="Y404" s="28"/>
      <c r="Z404" s="28"/>
      <c r="AA404" s="4">
        <v>2</v>
      </c>
      <c r="AB404" s="31">
        <v>1</v>
      </c>
      <c r="AC404" s="4">
        <v>24</v>
      </c>
      <c r="AD404" s="31">
        <v>7</v>
      </c>
      <c r="AE404" s="4"/>
      <c r="AF404" s="4"/>
      <c r="AG404" s="4"/>
      <c r="AH404" s="4"/>
      <c r="AI404" s="4"/>
    </row>
    <row r="405" spans="1:35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27"/>
      <c r="G405" s="27"/>
      <c r="H405" s="27"/>
      <c r="I405" s="4">
        <v>1012.5757717007622</v>
      </c>
      <c r="J405" s="4">
        <v>1072.0024958645995</v>
      </c>
      <c r="K405" s="4">
        <v>1192.2122797942009</v>
      </c>
      <c r="L405" s="26"/>
      <c r="M405" s="26"/>
      <c r="N405" s="26"/>
      <c r="O405" s="4">
        <v>3511.6199824933874</v>
      </c>
      <c r="P405" s="4">
        <v>3618.7667281908184</v>
      </c>
      <c r="Q405" s="4">
        <v>3700</v>
      </c>
      <c r="R405" s="25"/>
      <c r="S405" s="25"/>
      <c r="T405" s="25"/>
      <c r="U405" s="4">
        <v>996.75903728742469</v>
      </c>
      <c r="V405" s="4">
        <v>1083.0820017462302</v>
      </c>
      <c r="W405" s="4">
        <v>1219.6500000000001</v>
      </c>
      <c r="X405" s="28"/>
      <c r="Y405" s="28"/>
      <c r="Z405" s="28"/>
      <c r="AA405" s="4">
        <v>0</v>
      </c>
      <c r="AB405" s="31">
        <v>0</v>
      </c>
      <c r="AC405" s="4">
        <v>27</v>
      </c>
      <c r="AD405" s="31">
        <v>10</v>
      </c>
      <c r="AE405" s="4"/>
      <c r="AF405" s="4"/>
      <c r="AG405" s="4"/>
      <c r="AH405" s="4"/>
      <c r="AI405" s="4"/>
    </row>
    <row r="406" spans="1:35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27"/>
      <c r="G406" s="27"/>
      <c r="H406" s="27"/>
      <c r="I406" s="4">
        <v>1010.4847755652073</v>
      </c>
      <c r="J406" s="4">
        <v>1071.750946238358</v>
      </c>
      <c r="K406" s="4">
        <v>1190.6444620592117</v>
      </c>
      <c r="L406" s="26"/>
      <c r="M406" s="26"/>
      <c r="N406" s="26"/>
      <c r="O406" s="4">
        <v>3509.3249647479174</v>
      </c>
      <c r="P406" s="4">
        <v>3619.7606936528882</v>
      </c>
      <c r="Q406" s="4">
        <v>3700</v>
      </c>
      <c r="R406" s="25"/>
      <c r="S406" s="25"/>
      <c r="T406" s="25"/>
      <c r="U406" s="4">
        <v>993.38474275387819</v>
      </c>
      <c r="V406" s="4">
        <v>1082.3085535389082</v>
      </c>
      <c r="W406" s="4">
        <v>1219.6500000000001</v>
      </c>
      <c r="X406" s="28"/>
      <c r="Y406" s="28"/>
      <c r="Z406" s="28"/>
      <c r="AA406" s="4">
        <v>0</v>
      </c>
      <c r="AB406" s="31">
        <v>0</v>
      </c>
      <c r="AC406" s="4">
        <v>31</v>
      </c>
      <c r="AD406" s="31">
        <v>12</v>
      </c>
      <c r="AE406" s="4"/>
      <c r="AF406" s="4"/>
      <c r="AG406" s="4"/>
      <c r="AH406" s="4"/>
      <c r="AI406" s="4"/>
    </row>
    <row r="407" spans="1:35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27"/>
      <c r="G407" s="27"/>
      <c r="H407" s="27"/>
      <c r="I407" s="4">
        <v>1011.0866923066548</v>
      </c>
      <c r="J407" s="4">
        <v>1073.0348519337288</v>
      </c>
      <c r="K407" s="4">
        <v>1193.9717470521273</v>
      </c>
      <c r="L407" s="26"/>
      <c r="M407" s="26"/>
      <c r="N407" s="26"/>
      <c r="O407" s="4">
        <v>3503.2193273626549</v>
      </c>
      <c r="P407" s="4">
        <v>3614.4079921046073</v>
      </c>
      <c r="Q407" s="4">
        <v>3700</v>
      </c>
      <c r="R407" s="25"/>
      <c r="S407" s="25"/>
      <c r="T407" s="25"/>
      <c r="U407" s="4">
        <v>1002.8220239959177</v>
      </c>
      <c r="V407" s="4">
        <v>1084.0587922746647</v>
      </c>
      <c r="W407" s="4">
        <v>1219.6500000000001</v>
      </c>
      <c r="X407" s="28"/>
      <c r="Y407" s="28"/>
      <c r="Z407" s="28"/>
      <c r="AA407" s="4">
        <v>0</v>
      </c>
      <c r="AB407" s="31">
        <v>0</v>
      </c>
      <c r="AC407" s="4">
        <v>27</v>
      </c>
      <c r="AD407" s="31">
        <v>12</v>
      </c>
      <c r="AE407" s="4"/>
      <c r="AF407" s="4"/>
      <c r="AG407" s="4"/>
      <c r="AH407" s="4"/>
      <c r="AI407" s="4"/>
    </row>
    <row r="408" spans="1:35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27"/>
      <c r="G408" s="27"/>
      <c r="H408" s="27"/>
      <c r="I408" s="4">
        <v>1012.4318637847707</v>
      </c>
      <c r="J408" s="4">
        <v>1073.7678178792021</v>
      </c>
      <c r="K408" s="4">
        <v>1192.7456712802225</v>
      </c>
      <c r="L408" s="26"/>
      <c r="M408" s="26"/>
      <c r="N408" s="26"/>
      <c r="O408" s="4">
        <v>3500.9118983901094</v>
      </c>
      <c r="P408" s="4">
        <v>3611.0310281826673</v>
      </c>
      <c r="Q408" s="4">
        <v>3700</v>
      </c>
      <c r="R408" s="25"/>
      <c r="S408" s="25"/>
      <c r="T408" s="25"/>
      <c r="U408" s="4">
        <v>1000.4770576335101</v>
      </c>
      <c r="V408" s="4">
        <v>1084.9195551197186</v>
      </c>
      <c r="W408" s="4">
        <v>1219.6500000000001</v>
      </c>
      <c r="X408" s="28"/>
      <c r="Y408" s="28"/>
      <c r="Z408" s="28"/>
      <c r="AA408" s="4">
        <v>0</v>
      </c>
      <c r="AB408" s="31">
        <v>0</v>
      </c>
      <c r="AC408" s="4">
        <v>26</v>
      </c>
      <c r="AD408" s="31">
        <v>13</v>
      </c>
      <c r="AE408" s="4"/>
      <c r="AF408" s="4"/>
      <c r="AG408" s="4"/>
      <c r="AH408" s="4"/>
      <c r="AI408" s="4"/>
    </row>
    <row r="409" spans="1:35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27"/>
      <c r="G409" s="27"/>
      <c r="H409" s="27"/>
      <c r="I409" s="4">
        <v>1016.026878331324</v>
      </c>
      <c r="J409" s="4">
        <v>1074.2668201683016</v>
      </c>
      <c r="K409" s="4">
        <v>1193.7494768142174</v>
      </c>
      <c r="L409" s="26"/>
      <c r="M409" s="26"/>
      <c r="N409" s="26"/>
      <c r="O409" s="4">
        <v>3495.2049138862853</v>
      </c>
      <c r="P409" s="4">
        <v>3609.5345612685896</v>
      </c>
      <c r="Q409" s="4">
        <v>3697.6075425050326</v>
      </c>
      <c r="R409" s="25"/>
      <c r="S409" s="25"/>
      <c r="T409" s="25"/>
      <c r="U409" s="4">
        <v>1004.9277892041558</v>
      </c>
      <c r="V409" s="4">
        <v>1086.880448721696</v>
      </c>
      <c r="W409" s="4">
        <v>1219.6500000000001</v>
      </c>
      <c r="X409" s="28"/>
      <c r="Y409" s="28"/>
      <c r="Z409" s="28"/>
      <c r="AA409" s="4">
        <v>0</v>
      </c>
      <c r="AB409" s="31">
        <v>0</v>
      </c>
      <c r="AC409" s="4">
        <v>20</v>
      </c>
      <c r="AD409" s="31">
        <v>13</v>
      </c>
      <c r="AE409" s="4"/>
      <c r="AF409" s="4"/>
      <c r="AG409" s="4"/>
      <c r="AH409" s="4"/>
      <c r="AI409" s="4"/>
    </row>
    <row r="410" spans="1:35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27"/>
      <c r="G410" s="27"/>
      <c r="H410" s="27"/>
      <c r="I410" s="4">
        <v>1018.3395425200279</v>
      </c>
      <c r="J410" s="4">
        <v>1074.6880223852918</v>
      </c>
      <c r="K410" s="4">
        <v>1193.2457804404671</v>
      </c>
      <c r="L410" s="26"/>
      <c r="M410" s="26"/>
      <c r="N410" s="26"/>
      <c r="O410" s="4">
        <v>3488.8498220381452</v>
      </c>
      <c r="P410" s="4">
        <v>3607.5361182766051</v>
      </c>
      <c r="Q410" s="4">
        <v>3694.8639780683097</v>
      </c>
      <c r="R410" s="25"/>
      <c r="S410" s="25"/>
      <c r="T410" s="25"/>
      <c r="U410" s="4">
        <v>1006.8903371713577</v>
      </c>
      <c r="V410" s="4">
        <v>1087.3653671547397</v>
      </c>
      <c r="W410" s="4">
        <v>1219.6500000000001</v>
      </c>
      <c r="X410" s="28"/>
      <c r="Y410" s="28"/>
      <c r="Z410" s="28"/>
      <c r="AA410" s="4">
        <v>1</v>
      </c>
      <c r="AB410" s="31">
        <v>0</v>
      </c>
      <c r="AC410" s="4">
        <v>18</v>
      </c>
      <c r="AD410" s="31">
        <v>13</v>
      </c>
      <c r="AE410" s="4"/>
      <c r="AF410" s="4"/>
      <c r="AG410" s="4"/>
      <c r="AH410" s="4"/>
      <c r="AI410" s="4"/>
    </row>
    <row r="411" spans="1:35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27"/>
      <c r="G411" s="27"/>
      <c r="H411" s="27"/>
      <c r="I411" s="4">
        <v>1021.4733945728204</v>
      </c>
      <c r="J411" s="4">
        <v>1075.9202289364755</v>
      </c>
      <c r="K411" s="4">
        <v>1193.2677106775079</v>
      </c>
      <c r="L411" s="26"/>
      <c r="M411" s="26"/>
      <c r="N411" s="26"/>
      <c r="O411" s="4">
        <v>3479.6575247202568</v>
      </c>
      <c r="P411" s="4">
        <v>3604.0857696344524</v>
      </c>
      <c r="Q411" s="4">
        <v>3689.8894677219041</v>
      </c>
      <c r="R411" s="25"/>
      <c r="S411" s="25"/>
      <c r="T411" s="25"/>
      <c r="U411" s="4">
        <v>1009.8456079230865</v>
      </c>
      <c r="V411" s="4">
        <v>1089.0855420395008</v>
      </c>
      <c r="W411" s="4">
        <v>1219.6500000000001</v>
      </c>
      <c r="X411" s="28"/>
      <c r="Y411" s="28"/>
      <c r="Z411" s="28"/>
      <c r="AA411" s="4">
        <v>2</v>
      </c>
      <c r="AB411" s="31">
        <v>0</v>
      </c>
      <c r="AC411" s="4">
        <v>14</v>
      </c>
      <c r="AD411" s="31">
        <v>9</v>
      </c>
      <c r="AE411" s="4"/>
      <c r="AF411" s="4"/>
      <c r="AG411" s="4"/>
      <c r="AH411" s="4"/>
      <c r="AI411" s="4"/>
    </row>
    <row r="412" spans="1:35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27"/>
      <c r="G412" s="27"/>
      <c r="H412" s="27"/>
      <c r="I412" s="4">
        <v>1025.0804150697725</v>
      </c>
      <c r="J412" s="4">
        <v>1077.3653217244969</v>
      </c>
      <c r="K412" s="4">
        <v>1193.574086697183</v>
      </c>
      <c r="L412" s="26"/>
      <c r="M412" s="26"/>
      <c r="N412" s="26"/>
      <c r="O412" s="4">
        <v>3472.4662408242593</v>
      </c>
      <c r="P412" s="4">
        <v>3600.3027936700701</v>
      </c>
      <c r="Q412" s="4">
        <v>3688.1400062144039</v>
      </c>
      <c r="R412" s="25"/>
      <c r="S412" s="25"/>
      <c r="T412" s="25"/>
      <c r="U412" s="4">
        <v>1012.1513937653391</v>
      </c>
      <c r="V412" s="4">
        <v>1090.6435550400411</v>
      </c>
      <c r="W412" s="4">
        <v>1219.6500000000001</v>
      </c>
      <c r="X412" s="28"/>
      <c r="Y412" s="28"/>
      <c r="Z412" s="28"/>
      <c r="AA412" s="4">
        <v>5</v>
      </c>
      <c r="AB412" s="31">
        <v>1</v>
      </c>
      <c r="AC412" s="4">
        <v>11</v>
      </c>
      <c r="AD412" s="31">
        <v>7</v>
      </c>
      <c r="AE412" s="4"/>
      <c r="AF412" s="4"/>
      <c r="AG412" s="4"/>
      <c r="AH412" s="4"/>
      <c r="AI412" s="4"/>
    </row>
    <row r="413" spans="1:35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27"/>
      <c r="G413" s="27"/>
      <c r="H413" s="27"/>
      <c r="I413" s="4">
        <v>1026.8885000136327</v>
      </c>
      <c r="J413" s="4">
        <v>1077.2928746973894</v>
      </c>
      <c r="K413" s="4">
        <v>1193.9852580751369</v>
      </c>
      <c r="L413" s="26"/>
      <c r="M413" s="26"/>
      <c r="N413" s="26"/>
      <c r="O413" s="4">
        <v>3465.9876534544351</v>
      </c>
      <c r="P413" s="4">
        <v>3597.2371280636808</v>
      </c>
      <c r="Q413" s="4">
        <v>3686.658085946458</v>
      </c>
      <c r="R413" s="25"/>
      <c r="S413" s="25"/>
      <c r="T413" s="25"/>
      <c r="U413" s="4">
        <v>1011.5634014830696</v>
      </c>
      <c r="V413" s="4">
        <v>1091.0261230420456</v>
      </c>
      <c r="W413" s="4">
        <v>1219.6500000000001</v>
      </c>
      <c r="X413" s="28"/>
      <c r="Y413" s="28"/>
      <c r="Z413" s="28"/>
      <c r="AA413" s="4">
        <v>5</v>
      </c>
      <c r="AB413" s="31">
        <v>1</v>
      </c>
      <c r="AC413" s="4">
        <v>9</v>
      </c>
      <c r="AD413" s="31">
        <v>4</v>
      </c>
      <c r="AE413" s="4"/>
      <c r="AF413" s="4"/>
      <c r="AG413" s="4"/>
      <c r="AH413" s="4"/>
      <c r="AI413" s="4"/>
    </row>
    <row r="414" spans="1:35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27"/>
      <c r="G414" s="27"/>
      <c r="H414" s="27"/>
      <c r="I414" s="4">
        <v>1024.3082404411984</v>
      </c>
      <c r="J414" s="4">
        <v>1076.1198778204439</v>
      </c>
      <c r="K414" s="4">
        <v>1192.5171122219938</v>
      </c>
      <c r="L414" s="26"/>
      <c r="M414" s="26"/>
      <c r="N414" s="26"/>
      <c r="O414" s="4">
        <v>3459.2700813677352</v>
      </c>
      <c r="P414" s="4">
        <v>3595.0849257250197</v>
      </c>
      <c r="Q414" s="4">
        <v>3685.604407963785</v>
      </c>
      <c r="R414" s="25"/>
      <c r="S414" s="25"/>
      <c r="T414" s="25"/>
      <c r="U414" s="4">
        <v>1008.0330845516477</v>
      </c>
      <c r="V414" s="4">
        <v>1089.8397718309091</v>
      </c>
      <c r="W414" s="4">
        <v>1219.6500000000001</v>
      </c>
      <c r="X414" s="28"/>
      <c r="Y414" s="28"/>
      <c r="Z414" s="28"/>
      <c r="AA414" s="4">
        <v>6</v>
      </c>
      <c r="AB414" s="31">
        <v>3</v>
      </c>
      <c r="AC414" s="4">
        <v>14</v>
      </c>
      <c r="AD414" s="31">
        <v>4</v>
      </c>
      <c r="AE414" s="4"/>
      <c r="AF414" s="4"/>
      <c r="AG414" s="4"/>
      <c r="AH414" s="4"/>
      <c r="AI414" s="4"/>
    </row>
    <row r="415" spans="1:35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27"/>
      <c r="G415" s="27"/>
      <c r="H415" s="27"/>
      <c r="I415" s="4">
        <v>1021.3334902235297</v>
      </c>
      <c r="J415" s="4">
        <v>1073.0365780569277</v>
      </c>
      <c r="K415" s="4">
        <v>1190.3750198305283</v>
      </c>
      <c r="L415" s="26"/>
      <c r="M415" s="26"/>
      <c r="N415" s="26"/>
      <c r="O415" s="4">
        <v>3454.5783239198267</v>
      </c>
      <c r="P415" s="4">
        <v>3596.1337740591771</v>
      </c>
      <c r="Q415" s="4">
        <v>3690.9448193550638</v>
      </c>
      <c r="R415" s="25"/>
      <c r="S415" s="25"/>
      <c r="T415" s="25"/>
      <c r="U415" s="4">
        <v>1005.4646492889706</v>
      </c>
      <c r="V415" s="4">
        <v>1086.9378928562303</v>
      </c>
      <c r="W415" s="4">
        <v>1219.0520114931489</v>
      </c>
      <c r="X415" s="28"/>
      <c r="Y415" s="28"/>
      <c r="Z415" s="28"/>
      <c r="AA415" s="4">
        <v>5</v>
      </c>
      <c r="AB415" s="31">
        <v>3</v>
      </c>
      <c r="AC415" s="4">
        <v>18</v>
      </c>
      <c r="AD415" s="31">
        <v>4</v>
      </c>
      <c r="AE415" s="4"/>
      <c r="AF415" s="4"/>
      <c r="AG415" s="4"/>
      <c r="AH415" s="4"/>
      <c r="AI415" s="4"/>
    </row>
    <row r="416" spans="1:35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27"/>
      <c r="G416" s="27"/>
      <c r="H416" s="27"/>
      <c r="I416" s="4">
        <v>1018.3975859257506</v>
      </c>
      <c r="J416" s="4">
        <v>1071.3958789485609</v>
      </c>
      <c r="K416" s="4">
        <v>1189.4914023267768</v>
      </c>
      <c r="L416" s="26"/>
      <c r="M416" s="26"/>
      <c r="N416" s="26"/>
      <c r="O416" s="4">
        <v>3464.1569848186364</v>
      </c>
      <c r="P416" s="4">
        <v>3607.6348463040204</v>
      </c>
      <c r="Q416" s="4">
        <v>3700</v>
      </c>
      <c r="R416" s="25"/>
      <c r="S416" s="25"/>
      <c r="T416" s="25"/>
      <c r="U416" s="4">
        <v>1004.2668897751789</v>
      </c>
      <c r="V416" s="4">
        <v>1084.8317598353685</v>
      </c>
      <c r="W416" s="4">
        <v>1219.3553395226272</v>
      </c>
      <c r="X416" s="28"/>
      <c r="Y416" s="28"/>
      <c r="Z416" s="28"/>
      <c r="AA416" s="4">
        <v>2</v>
      </c>
      <c r="AB416" s="31">
        <v>2</v>
      </c>
      <c r="AC416" s="4">
        <v>24</v>
      </c>
      <c r="AD416" s="31">
        <v>4</v>
      </c>
      <c r="AE416" s="4"/>
      <c r="AF416" s="4"/>
      <c r="AG416" s="4"/>
      <c r="AH416" s="4"/>
      <c r="AI416" s="4"/>
    </row>
    <row r="417" spans="1:35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27"/>
      <c r="G417" s="27"/>
      <c r="H417" s="27"/>
      <c r="I417" s="4">
        <v>1014.6182202756305</v>
      </c>
      <c r="J417" s="4">
        <v>1070.3753552302016</v>
      </c>
      <c r="K417" s="4">
        <v>1187.9511861553713</v>
      </c>
      <c r="L417" s="26"/>
      <c r="M417" s="26"/>
      <c r="N417" s="26"/>
      <c r="O417" s="4">
        <v>3470.2578662852084</v>
      </c>
      <c r="P417" s="4">
        <v>3618.746183236115</v>
      </c>
      <c r="Q417" s="4">
        <v>3700</v>
      </c>
      <c r="R417" s="25"/>
      <c r="S417" s="25"/>
      <c r="T417" s="25"/>
      <c r="U417" s="4">
        <v>1001.4294306896265</v>
      </c>
      <c r="V417" s="4">
        <v>1082.8633833837168</v>
      </c>
      <c r="W417" s="4">
        <v>1219.6500000000001</v>
      </c>
      <c r="X417" s="28"/>
      <c r="Y417" s="28"/>
      <c r="Z417" s="28"/>
      <c r="AA417" s="4">
        <v>1</v>
      </c>
      <c r="AB417" s="31">
        <v>0</v>
      </c>
      <c r="AC417" s="4">
        <v>29</v>
      </c>
      <c r="AD417" s="31">
        <v>7</v>
      </c>
      <c r="AE417" s="4"/>
      <c r="AF417" s="4"/>
      <c r="AG417" s="4"/>
      <c r="AH417" s="4"/>
      <c r="AI417" s="4"/>
    </row>
    <row r="418" spans="1:35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27"/>
      <c r="G418" s="27"/>
      <c r="H418" s="27"/>
      <c r="I418" s="4">
        <v>1012.4327419373947</v>
      </c>
      <c r="J418" s="4">
        <v>1071.3612164539209</v>
      </c>
      <c r="K418" s="4">
        <v>1188.7272606612569</v>
      </c>
      <c r="L418" s="26"/>
      <c r="M418" s="26"/>
      <c r="N418" s="26"/>
      <c r="O418" s="4">
        <v>3467.9213624298036</v>
      </c>
      <c r="P418" s="4">
        <v>3619.6681740247823</v>
      </c>
      <c r="Q418" s="4">
        <v>3700</v>
      </c>
      <c r="R418" s="25"/>
      <c r="S418" s="25"/>
      <c r="T418" s="25"/>
      <c r="U418" s="4">
        <v>998.65802817948429</v>
      </c>
      <c r="V418" s="4">
        <v>1082.2621505751736</v>
      </c>
      <c r="W418" s="4">
        <v>1219.6500000000001</v>
      </c>
      <c r="X418" s="28"/>
      <c r="Y418" s="28"/>
      <c r="Z418" s="28"/>
      <c r="AA418" s="4">
        <v>1</v>
      </c>
      <c r="AB418" s="31">
        <v>0</v>
      </c>
      <c r="AC418" s="4">
        <v>30</v>
      </c>
      <c r="AD418" s="31">
        <v>7</v>
      </c>
      <c r="AE418" s="4"/>
      <c r="AF418" s="4"/>
      <c r="AG418" s="4"/>
      <c r="AH418" s="4"/>
      <c r="AI418" s="4"/>
    </row>
    <row r="419" spans="1:35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27"/>
      <c r="G419" s="27"/>
      <c r="H419" s="27"/>
      <c r="I419" s="4">
        <v>1013.1203541657077</v>
      </c>
      <c r="J419" s="4">
        <v>1073.0892521248832</v>
      </c>
      <c r="K419" s="4">
        <v>1188.0415262886654</v>
      </c>
      <c r="L419" s="26"/>
      <c r="M419" s="26"/>
      <c r="N419" s="26"/>
      <c r="O419" s="4">
        <v>3462.2854462336777</v>
      </c>
      <c r="P419" s="4">
        <v>3614.256352460452</v>
      </c>
      <c r="Q419" s="4">
        <v>3700</v>
      </c>
      <c r="R419" s="25"/>
      <c r="S419" s="25"/>
      <c r="T419" s="25"/>
      <c r="U419" s="4">
        <v>1003.1440850770167</v>
      </c>
      <c r="V419" s="4">
        <v>1084.0941188499653</v>
      </c>
      <c r="W419" s="4">
        <v>1219.6500000000001</v>
      </c>
      <c r="X419" s="28"/>
      <c r="Y419" s="28"/>
      <c r="Z419" s="28"/>
      <c r="AA419" s="4">
        <v>1</v>
      </c>
      <c r="AB419" s="31">
        <v>0</v>
      </c>
      <c r="AC419" s="4">
        <v>28</v>
      </c>
      <c r="AD419" s="31">
        <v>9</v>
      </c>
      <c r="AE419" s="4"/>
      <c r="AF419" s="4"/>
      <c r="AG419" s="4"/>
      <c r="AH419" s="4"/>
      <c r="AI419" s="4"/>
    </row>
    <row r="420" spans="1:35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27"/>
      <c r="G420" s="27"/>
      <c r="H420" s="27"/>
      <c r="I420" s="4">
        <v>1012.8509389484207</v>
      </c>
      <c r="J420" s="4">
        <v>1073.7496173537293</v>
      </c>
      <c r="K420" s="4">
        <v>1187.2880783201263</v>
      </c>
      <c r="L420" s="26"/>
      <c r="M420" s="26"/>
      <c r="N420" s="26"/>
      <c r="O420" s="4">
        <v>3457.2286855256134</v>
      </c>
      <c r="P420" s="4">
        <v>3610.7742074903904</v>
      </c>
      <c r="Q420" s="4">
        <v>3699.7920154642566</v>
      </c>
      <c r="R420" s="25"/>
      <c r="S420" s="25"/>
      <c r="T420" s="25"/>
      <c r="U420" s="4">
        <v>1000.8155689302155</v>
      </c>
      <c r="V420" s="4">
        <v>1085.1122077242921</v>
      </c>
      <c r="W420" s="4">
        <v>1219.6500000000001</v>
      </c>
      <c r="X420" s="28"/>
      <c r="Y420" s="28"/>
      <c r="Z420" s="28"/>
      <c r="AA420" s="4">
        <v>1</v>
      </c>
      <c r="AB420" s="31">
        <v>0</v>
      </c>
      <c r="AC420" s="4">
        <v>25</v>
      </c>
      <c r="AD420" s="31">
        <v>11</v>
      </c>
      <c r="AE420" s="4"/>
      <c r="AF420" s="4"/>
      <c r="AG420" s="4"/>
      <c r="AH420" s="4"/>
      <c r="AI420" s="4"/>
    </row>
    <row r="421" spans="1:35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27"/>
      <c r="G421" s="27"/>
      <c r="H421" s="27"/>
      <c r="I421" s="4">
        <v>1017.1999882990301</v>
      </c>
      <c r="J421" s="4">
        <v>1076.1693145908209</v>
      </c>
      <c r="K421" s="4">
        <v>1188.3469091633813</v>
      </c>
      <c r="L421" s="26"/>
      <c r="M421" s="26"/>
      <c r="N421" s="26"/>
      <c r="O421" s="4">
        <v>3449.7843271560246</v>
      </c>
      <c r="P421" s="4">
        <v>3609.2273839703762</v>
      </c>
      <c r="Q421" s="4">
        <v>3696.5359363315442</v>
      </c>
      <c r="R421" s="25"/>
      <c r="S421" s="25"/>
      <c r="T421" s="25"/>
      <c r="U421" s="4">
        <v>1005.2709148986078</v>
      </c>
      <c r="V421" s="4">
        <v>1087.0515930397744</v>
      </c>
      <c r="W421" s="4">
        <v>1219.6500000000001</v>
      </c>
      <c r="X421" s="28"/>
      <c r="Y421" s="28"/>
      <c r="Z421" s="28"/>
      <c r="AA421" s="4">
        <v>1</v>
      </c>
      <c r="AB421" s="31">
        <v>0</v>
      </c>
      <c r="AC421" s="4">
        <v>21</v>
      </c>
      <c r="AD421" s="31">
        <v>11</v>
      </c>
      <c r="AE421" s="4"/>
      <c r="AF421" s="4"/>
      <c r="AG421" s="4"/>
      <c r="AH421" s="4"/>
      <c r="AI421" s="4"/>
    </row>
    <row r="422" spans="1:35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27"/>
      <c r="G422" s="27"/>
      <c r="H422" s="27"/>
      <c r="I422" s="4">
        <v>1019.0331982465806</v>
      </c>
      <c r="J422" s="4">
        <v>1075.923197824736</v>
      </c>
      <c r="K422" s="4">
        <v>1188.0339271516982</v>
      </c>
      <c r="L422" s="26"/>
      <c r="M422" s="26"/>
      <c r="N422" s="26"/>
      <c r="O422" s="4">
        <v>3444.4513911821814</v>
      </c>
      <c r="P422" s="4">
        <v>3607.1780115249389</v>
      </c>
      <c r="Q422" s="4">
        <v>3691.7040881694015</v>
      </c>
      <c r="R422" s="25"/>
      <c r="S422" s="25"/>
      <c r="T422" s="25"/>
      <c r="U422" s="4">
        <v>1007.2424132392407</v>
      </c>
      <c r="V422" s="4">
        <v>1087.5204538742394</v>
      </c>
      <c r="W422" s="4">
        <v>1219.6500000000001</v>
      </c>
      <c r="X422" s="28"/>
      <c r="Y422" s="28"/>
      <c r="Z422" s="28"/>
      <c r="AA422" s="4">
        <v>2</v>
      </c>
      <c r="AB422" s="31">
        <v>0</v>
      </c>
      <c r="AC422" s="4">
        <v>19</v>
      </c>
      <c r="AD422" s="31">
        <v>11</v>
      </c>
      <c r="AE422" s="4"/>
      <c r="AF422" s="4"/>
      <c r="AG422" s="4"/>
      <c r="AH422" s="4"/>
      <c r="AI422" s="4"/>
    </row>
    <row r="423" spans="1:35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27"/>
      <c r="G423" s="27"/>
      <c r="H423" s="27"/>
      <c r="I423" s="4">
        <v>1022.7248578839852</v>
      </c>
      <c r="J423" s="4">
        <v>1077.0298115784831</v>
      </c>
      <c r="K423" s="4">
        <v>1188.744934257471</v>
      </c>
      <c r="L423" s="26"/>
      <c r="M423" s="26"/>
      <c r="N423" s="26"/>
      <c r="O423" s="4">
        <v>3434.8643785754084</v>
      </c>
      <c r="P423" s="4">
        <v>3603.6552007484374</v>
      </c>
      <c r="Q423" s="4">
        <v>3689.2955772261139</v>
      </c>
      <c r="R423" s="25"/>
      <c r="S423" s="25"/>
      <c r="T423" s="25"/>
      <c r="U423" s="4">
        <v>1010.2046930078942</v>
      </c>
      <c r="V423" s="4">
        <v>1089.2152903768833</v>
      </c>
      <c r="W423" s="4">
        <v>1219.6500000000001</v>
      </c>
      <c r="X423" s="28"/>
      <c r="Y423" s="28"/>
      <c r="Z423" s="28"/>
      <c r="AA423" s="4">
        <v>2</v>
      </c>
      <c r="AB423" s="31">
        <v>0</v>
      </c>
      <c r="AC423" s="4">
        <v>14</v>
      </c>
      <c r="AD423" s="31">
        <v>9</v>
      </c>
      <c r="AE423" s="4"/>
      <c r="AF423" s="4"/>
      <c r="AG423" s="4"/>
      <c r="AH423" s="4"/>
      <c r="AI423" s="4"/>
    </row>
    <row r="424" spans="1:35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27"/>
      <c r="G424" s="27"/>
      <c r="H424" s="27"/>
      <c r="I424" s="4">
        <v>1026.449592329976</v>
      </c>
      <c r="J424" s="4">
        <v>1078.0796660351657</v>
      </c>
      <c r="K424" s="4">
        <v>1188.6815420125854</v>
      </c>
      <c r="L424" s="26"/>
      <c r="M424" s="26"/>
      <c r="N424" s="26"/>
      <c r="O424" s="4">
        <v>3427.0340561598655</v>
      </c>
      <c r="P424" s="4">
        <v>3599.799677071288</v>
      </c>
      <c r="Q424" s="4">
        <v>3687.4249700590244</v>
      </c>
      <c r="R424" s="25"/>
      <c r="S424" s="25"/>
      <c r="T424" s="25"/>
      <c r="U424" s="4">
        <v>1012.5059188449561</v>
      </c>
      <c r="V424" s="4">
        <v>1090.7570878510023</v>
      </c>
      <c r="W424" s="4">
        <v>1219.6500000000001</v>
      </c>
      <c r="X424" s="28"/>
      <c r="Y424" s="28"/>
      <c r="Z424" s="28"/>
      <c r="AA424" s="4">
        <v>4</v>
      </c>
      <c r="AB424" s="31">
        <v>1</v>
      </c>
      <c r="AC424" s="4">
        <v>8</v>
      </c>
      <c r="AD424" s="31">
        <v>5</v>
      </c>
      <c r="AE424" s="4"/>
      <c r="AF424" s="4"/>
      <c r="AG424" s="4"/>
      <c r="AH424" s="4"/>
      <c r="AI424" s="4"/>
    </row>
    <row r="425" spans="1:35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27"/>
      <c r="G425" s="27"/>
      <c r="H425" s="27"/>
      <c r="I425" s="4">
        <v>1027.5534359427113</v>
      </c>
      <c r="J425" s="4">
        <v>1077.6446121151998</v>
      </c>
      <c r="K425" s="4">
        <v>1189.3913608993744</v>
      </c>
      <c r="L425" s="26"/>
      <c r="M425" s="26"/>
      <c r="N425" s="26"/>
      <c r="O425" s="4">
        <v>3420.3239689590864</v>
      </c>
      <c r="P425" s="4">
        <v>3596.7054416093233</v>
      </c>
      <c r="Q425" s="4">
        <v>3685.9928570205457</v>
      </c>
      <c r="R425" s="25"/>
      <c r="S425" s="25"/>
      <c r="T425" s="25"/>
      <c r="U425" s="4">
        <v>1011.9184069904638</v>
      </c>
      <c r="V425" s="4">
        <v>1091.1157372901985</v>
      </c>
      <c r="W425" s="4">
        <v>1219.6500000000001</v>
      </c>
      <c r="X425" s="28"/>
      <c r="Y425" s="28"/>
      <c r="Z425" s="28"/>
      <c r="AA425" s="4">
        <v>6</v>
      </c>
      <c r="AB425" s="31">
        <v>1</v>
      </c>
      <c r="AC425" s="4">
        <v>6</v>
      </c>
      <c r="AD425" s="31">
        <v>4</v>
      </c>
      <c r="AE425" s="4"/>
      <c r="AF425" s="4"/>
      <c r="AG425" s="4"/>
      <c r="AH425" s="4"/>
      <c r="AI425" s="4"/>
    </row>
    <row r="426" spans="1:35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27"/>
      <c r="G426" s="27"/>
      <c r="H426" s="27"/>
      <c r="I426" s="4">
        <v>1025.6470443417286</v>
      </c>
      <c r="J426" s="4">
        <v>1075.980700264304</v>
      </c>
      <c r="K426" s="4">
        <v>1187.5090989942992</v>
      </c>
      <c r="L426" s="26"/>
      <c r="M426" s="26"/>
      <c r="N426" s="26"/>
      <c r="O426" s="4">
        <v>3412.1912443115275</v>
      </c>
      <c r="P426" s="4">
        <v>3594.5354312009649</v>
      </c>
      <c r="Q426" s="4">
        <v>3684.7052151000121</v>
      </c>
      <c r="R426" s="25"/>
      <c r="S426" s="25"/>
      <c r="T426" s="25"/>
      <c r="U426" s="4">
        <v>1008.3939494407147</v>
      </c>
      <c r="V426" s="4">
        <v>1089.8837877631822</v>
      </c>
      <c r="W426" s="4">
        <v>1219.6500000000001</v>
      </c>
      <c r="X426" s="28"/>
      <c r="Y426" s="28"/>
      <c r="Z426" s="28"/>
      <c r="AA426" s="4">
        <v>7</v>
      </c>
      <c r="AB426" s="31">
        <v>3</v>
      </c>
      <c r="AC426" s="4">
        <v>8</v>
      </c>
      <c r="AD426" s="31">
        <v>4</v>
      </c>
      <c r="AE426" s="4"/>
      <c r="AF426" s="4"/>
      <c r="AG426" s="4"/>
      <c r="AH426" s="4"/>
      <c r="AI426" s="4"/>
    </row>
    <row r="427" spans="1:35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27"/>
      <c r="G427" s="27"/>
      <c r="H427" s="27"/>
      <c r="I427" s="4">
        <v>1020.9779457397163</v>
      </c>
      <c r="J427" s="4">
        <v>1073.2449733545409</v>
      </c>
      <c r="K427" s="4">
        <v>1184.6197128097338</v>
      </c>
      <c r="L427" s="26"/>
      <c r="M427" s="26"/>
      <c r="N427" s="26"/>
      <c r="O427" s="4">
        <v>3419.5406779120067</v>
      </c>
      <c r="P427" s="4">
        <v>3595.7220767054059</v>
      </c>
      <c r="Q427" s="4">
        <v>3689.4730104405085</v>
      </c>
      <c r="R427" s="25"/>
      <c r="S427" s="25"/>
      <c r="T427" s="25"/>
      <c r="U427" s="4">
        <v>1005.8296202891328</v>
      </c>
      <c r="V427" s="4">
        <v>1086.934025503265</v>
      </c>
      <c r="W427" s="4">
        <v>1219.1178968170682</v>
      </c>
      <c r="X427" s="28"/>
      <c r="Y427" s="28"/>
      <c r="Z427" s="28"/>
      <c r="AA427" s="4">
        <v>6</v>
      </c>
      <c r="AB427" s="31">
        <v>4</v>
      </c>
      <c r="AC427" s="4">
        <v>19</v>
      </c>
      <c r="AD427" s="31">
        <v>4</v>
      </c>
      <c r="AE427" s="4"/>
      <c r="AF427" s="4"/>
      <c r="AG427" s="4"/>
      <c r="AH427" s="4"/>
      <c r="AI427" s="4"/>
    </row>
    <row r="428" spans="1:35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27"/>
      <c r="G428" s="27"/>
      <c r="H428" s="27"/>
      <c r="I428" s="4">
        <v>1017.3779939545723</v>
      </c>
      <c r="J428" s="4">
        <v>1072.579280316256</v>
      </c>
      <c r="K428" s="4">
        <v>1183.3739732856238</v>
      </c>
      <c r="L428" s="26"/>
      <c r="M428" s="26"/>
      <c r="N428" s="26"/>
      <c r="O428" s="4">
        <v>3458.326645468514</v>
      </c>
      <c r="P428" s="4">
        <v>3607.3485949570586</v>
      </c>
      <c r="Q428" s="4">
        <v>3700</v>
      </c>
      <c r="R428" s="25"/>
      <c r="S428" s="25"/>
      <c r="T428" s="25"/>
      <c r="U428" s="4">
        <v>1004.6332806205404</v>
      </c>
      <c r="V428" s="4">
        <v>1084.8320929645274</v>
      </c>
      <c r="W428" s="4">
        <v>1218.1158862819457</v>
      </c>
      <c r="X428" s="28"/>
      <c r="Y428" s="28"/>
      <c r="Z428" s="28"/>
      <c r="AA428" s="4">
        <v>3</v>
      </c>
      <c r="AB428" s="31">
        <v>1</v>
      </c>
      <c r="AC428" s="4">
        <v>24</v>
      </c>
      <c r="AD428" s="31">
        <v>4</v>
      </c>
      <c r="AE428" s="4"/>
      <c r="AF428" s="4"/>
      <c r="AG428" s="4"/>
      <c r="AH428" s="4"/>
      <c r="AI428" s="4"/>
    </row>
    <row r="429" spans="1:35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27"/>
      <c r="G429" s="27"/>
      <c r="H429" s="27"/>
      <c r="I429" s="4">
        <v>1012.4026788924821</v>
      </c>
      <c r="J429" s="4">
        <v>1071.5370008006257</v>
      </c>
      <c r="K429" s="4">
        <v>1185.7848233344016</v>
      </c>
      <c r="L429" s="26"/>
      <c r="M429" s="26"/>
      <c r="N429" s="26"/>
      <c r="O429" s="4">
        <v>3486.8077416647816</v>
      </c>
      <c r="P429" s="4">
        <v>3618.516681292253</v>
      </c>
      <c r="Q429" s="4">
        <v>3700</v>
      </c>
      <c r="R429" s="25"/>
      <c r="S429" s="25"/>
      <c r="T429" s="25"/>
      <c r="U429" s="4">
        <v>1001.4971340918133</v>
      </c>
      <c r="V429" s="4">
        <v>1082.829168216768</v>
      </c>
      <c r="W429" s="4">
        <v>1219.6500000000001</v>
      </c>
      <c r="X429" s="28"/>
      <c r="Y429" s="28"/>
      <c r="Z429" s="28"/>
      <c r="AA429" s="4">
        <v>1</v>
      </c>
      <c r="AB429" s="31">
        <v>0</v>
      </c>
      <c r="AC429" s="4">
        <v>24</v>
      </c>
      <c r="AD429" s="31">
        <v>7</v>
      </c>
      <c r="AE429" s="4"/>
      <c r="AF429" s="4"/>
      <c r="AG429" s="4"/>
      <c r="AH429" s="4"/>
      <c r="AI429" s="4"/>
    </row>
    <row r="430" spans="1:35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27"/>
      <c r="G430" s="27"/>
      <c r="H430" s="27"/>
      <c r="I430" s="4">
        <v>1008.9818704736529</v>
      </c>
      <c r="J430" s="4">
        <v>1072.4122542850016</v>
      </c>
      <c r="K430" s="4">
        <v>1187.7559479285842</v>
      </c>
      <c r="L430" s="26"/>
      <c r="M430" s="26"/>
      <c r="N430" s="26"/>
      <c r="O430" s="4">
        <v>3484.4633069557158</v>
      </c>
      <c r="P430" s="4">
        <v>3619.7115457011182</v>
      </c>
      <c r="Q430" s="4">
        <v>3700</v>
      </c>
      <c r="R430" s="25"/>
      <c r="S430" s="25"/>
      <c r="T430" s="25"/>
      <c r="U430" s="4">
        <v>996.77313935443738</v>
      </c>
      <c r="V430" s="4">
        <v>1081.8486239405343</v>
      </c>
      <c r="W430" s="4">
        <v>1219.6500000000001</v>
      </c>
      <c r="X430" s="28"/>
      <c r="Y430" s="28"/>
      <c r="Z430" s="28"/>
      <c r="AA430" s="4">
        <v>1</v>
      </c>
      <c r="AB430" s="31">
        <v>0</v>
      </c>
      <c r="AC430" s="4">
        <v>27</v>
      </c>
      <c r="AD430" s="31">
        <v>7</v>
      </c>
      <c r="AE430" s="4"/>
      <c r="AF430" s="4"/>
      <c r="AG430" s="4"/>
      <c r="AH430" s="4"/>
      <c r="AI430" s="4"/>
    </row>
    <row r="431" spans="1:35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27"/>
      <c r="G431" s="27"/>
      <c r="H431" s="27"/>
      <c r="I431" s="4">
        <v>1010.7681846195566</v>
      </c>
      <c r="J431" s="4">
        <v>1074.0014002166697</v>
      </c>
      <c r="K431" s="4">
        <v>1186.3559553962484</v>
      </c>
      <c r="L431" s="26"/>
      <c r="M431" s="26"/>
      <c r="N431" s="26"/>
      <c r="O431" s="4">
        <v>3479.2780675401582</v>
      </c>
      <c r="P431" s="4">
        <v>3614.4027824633158</v>
      </c>
      <c r="Q431" s="4">
        <v>3699.9177640285016</v>
      </c>
      <c r="R431" s="25"/>
      <c r="S431" s="25"/>
      <c r="T431" s="25"/>
      <c r="U431" s="4">
        <v>1004.0607174285038</v>
      </c>
      <c r="V431" s="4">
        <v>1083.5196244641863</v>
      </c>
      <c r="W431" s="4">
        <v>1219.6500000000001</v>
      </c>
      <c r="X431" s="28"/>
      <c r="Y431" s="28"/>
      <c r="Z431" s="28"/>
      <c r="AA431" s="4">
        <v>1</v>
      </c>
      <c r="AB431" s="31">
        <v>0</v>
      </c>
      <c r="AC431" s="4">
        <v>26</v>
      </c>
      <c r="AD431" s="31">
        <v>11</v>
      </c>
      <c r="AE431" s="4"/>
      <c r="AF431" s="4"/>
      <c r="AG431" s="4"/>
      <c r="AH431" s="4"/>
      <c r="AI431" s="4"/>
    </row>
    <row r="432" spans="1:35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27"/>
      <c r="G432" s="27"/>
      <c r="H432" s="27"/>
      <c r="I432" s="4">
        <v>1011.9448466894476</v>
      </c>
      <c r="J432" s="4">
        <v>1073.5260018905999</v>
      </c>
      <c r="K432" s="4">
        <v>1187.0420900656125</v>
      </c>
      <c r="L432" s="26"/>
      <c r="M432" s="26"/>
      <c r="N432" s="26"/>
      <c r="O432" s="4">
        <v>3474.7750895800045</v>
      </c>
      <c r="P432" s="4">
        <v>3611.0448763773779</v>
      </c>
      <c r="Q432" s="4">
        <v>3699.195188246219</v>
      </c>
      <c r="R432" s="25"/>
      <c r="S432" s="25"/>
      <c r="T432" s="25"/>
      <c r="U432" s="4">
        <v>1001.7404594719159</v>
      </c>
      <c r="V432" s="4">
        <v>1084.3347975318716</v>
      </c>
      <c r="W432" s="4">
        <v>1219.6500000000001</v>
      </c>
      <c r="X432" s="28"/>
      <c r="Y432" s="28"/>
      <c r="Z432" s="28"/>
      <c r="AA432" s="4">
        <v>1</v>
      </c>
      <c r="AB432" s="31">
        <v>1</v>
      </c>
      <c r="AC432" s="4">
        <v>23</v>
      </c>
      <c r="AD432" s="31">
        <v>11</v>
      </c>
      <c r="AE432" s="4"/>
      <c r="AF432" s="4"/>
      <c r="AG432" s="4"/>
      <c r="AH432" s="4"/>
      <c r="AI432" s="4"/>
    </row>
    <row r="433" spans="1:35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27"/>
      <c r="G433" s="27"/>
      <c r="H433" s="27"/>
      <c r="I433" s="4">
        <v>1017.2960169369854</v>
      </c>
      <c r="J433" s="4">
        <v>1074.4299565495542</v>
      </c>
      <c r="K433" s="4">
        <v>1188.5341449571092</v>
      </c>
      <c r="L433" s="26"/>
      <c r="M433" s="26"/>
      <c r="N433" s="26"/>
      <c r="O433" s="4">
        <v>3468.2262482840038</v>
      </c>
      <c r="P433" s="4">
        <v>3609.5149995525585</v>
      </c>
      <c r="Q433" s="4">
        <v>3697.0764403465473</v>
      </c>
      <c r="R433" s="25"/>
      <c r="S433" s="25"/>
      <c r="T433" s="25"/>
      <c r="U433" s="4">
        <v>1006.1716547107526</v>
      </c>
      <c r="V433" s="4">
        <v>1086.2696984903787</v>
      </c>
      <c r="W433" s="4">
        <v>1219.6500000000001</v>
      </c>
      <c r="X433" s="28"/>
      <c r="Y433" s="28"/>
      <c r="Z433" s="28"/>
      <c r="AA433" s="4">
        <v>1</v>
      </c>
      <c r="AB433" s="31">
        <v>1</v>
      </c>
      <c r="AC433" s="4">
        <v>17</v>
      </c>
      <c r="AD433" s="31">
        <v>11</v>
      </c>
      <c r="AE433" s="4"/>
      <c r="AF433" s="4"/>
      <c r="AG433" s="4"/>
      <c r="AH433" s="4"/>
      <c r="AI433" s="4"/>
    </row>
    <row r="434" spans="1:35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27"/>
      <c r="G434" s="27"/>
      <c r="H434" s="27"/>
      <c r="I434" s="4">
        <v>1019.1427170716471</v>
      </c>
      <c r="J434" s="4">
        <v>1074.7526648102435</v>
      </c>
      <c r="K434" s="4">
        <v>1189.1498456721629</v>
      </c>
      <c r="L434" s="26"/>
      <c r="M434" s="26"/>
      <c r="N434" s="26"/>
      <c r="O434" s="4">
        <v>3463.5802918990571</v>
      </c>
      <c r="P434" s="4">
        <v>3607.5315980370606</v>
      </c>
      <c r="Q434" s="4">
        <v>3694.6139879133252</v>
      </c>
      <c r="R434" s="25"/>
      <c r="S434" s="25"/>
      <c r="T434" s="25"/>
      <c r="U434" s="4">
        <v>1008.1317711686426</v>
      </c>
      <c r="V434" s="4">
        <v>1086.7222932701341</v>
      </c>
      <c r="W434" s="4">
        <v>1219.6500000000001</v>
      </c>
      <c r="X434" s="28"/>
      <c r="Y434" s="28"/>
      <c r="Z434" s="28"/>
      <c r="AA434" s="4">
        <v>2</v>
      </c>
      <c r="AB434" s="31">
        <v>1</v>
      </c>
      <c r="AC434" s="4">
        <v>17</v>
      </c>
      <c r="AD434" s="31">
        <v>11</v>
      </c>
      <c r="AE434" s="4"/>
      <c r="AF434" s="4"/>
      <c r="AG434" s="4"/>
      <c r="AH434" s="4"/>
      <c r="AI434" s="4"/>
    </row>
    <row r="435" spans="1:35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27"/>
      <c r="G435" s="27"/>
      <c r="H435" s="27"/>
      <c r="I435" s="4">
        <v>1022.9067159032112</v>
      </c>
      <c r="J435" s="4">
        <v>1076.0547450970432</v>
      </c>
      <c r="K435" s="4">
        <v>1190.0716061262017</v>
      </c>
      <c r="L435" s="26"/>
      <c r="M435" s="26"/>
      <c r="N435" s="26"/>
      <c r="O435" s="4">
        <v>3455.3301874903891</v>
      </c>
      <c r="P435" s="4">
        <v>3604.1104367415692</v>
      </c>
      <c r="Q435" s="4">
        <v>3688.2498081503068</v>
      </c>
      <c r="R435" s="25"/>
      <c r="S435" s="25"/>
      <c r="T435" s="25"/>
      <c r="U435" s="4">
        <v>1011.0786383584289</v>
      </c>
      <c r="V435" s="4">
        <v>1088.4017713074575</v>
      </c>
      <c r="W435" s="4">
        <v>1219.6500000000001</v>
      </c>
      <c r="X435" s="28"/>
      <c r="Y435" s="28"/>
      <c r="Z435" s="28"/>
      <c r="AA435" s="4">
        <v>2</v>
      </c>
      <c r="AB435" s="31">
        <v>1</v>
      </c>
      <c r="AC435" s="4">
        <v>15</v>
      </c>
      <c r="AD435" s="31">
        <v>9</v>
      </c>
      <c r="AE435" s="4"/>
      <c r="AF435" s="4"/>
      <c r="AG435" s="4"/>
      <c r="AH435" s="4"/>
      <c r="AI435" s="4"/>
    </row>
    <row r="436" spans="1:35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27"/>
      <c r="G436" s="27"/>
      <c r="H436" s="27"/>
      <c r="I436" s="4">
        <v>1025.0955230646816</v>
      </c>
      <c r="J436" s="4">
        <v>1077.2419591485746</v>
      </c>
      <c r="K436" s="4">
        <v>1189.532504603977</v>
      </c>
      <c r="L436" s="26"/>
      <c r="M436" s="26"/>
      <c r="N436" s="26"/>
      <c r="O436" s="4">
        <v>3448.6126838707874</v>
      </c>
      <c r="P436" s="4">
        <v>3600.3599701702674</v>
      </c>
      <c r="Q436" s="4">
        <v>3686.7615724669145</v>
      </c>
      <c r="R436" s="25"/>
      <c r="S436" s="25"/>
      <c r="T436" s="25"/>
      <c r="U436" s="4">
        <v>1013.3681429888609</v>
      </c>
      <c r="V436" s="4">
        <v>1089.9392827804081</v>
      </c>
      <c r="W436" s="4">
        <v>1219.6500000000001</v>
      </c>
      <c r="X436" s="28"/>
      <c r="Y436" s="28"/>
      <c r="Z436" s="28"/>
      <c r="AA436" s="4">
        <v>3</v>
      </c>
      <c r="AB436" s="31">
        <v>1</v>
      </c>
      <c r="AC436" s="4">
        <v>11</v>
      </c>
      <c r="AD436" s="31">
        <v>6</v>
      </c>
      <c r="AE436" s="4"/>
      <c r="AF436" s="4"/>
      <c r="AG436" s="4"/>
      <c r="AH436" s="4"/>
      <c r="AI436" s="4"/>
    </row>
    <row r="437" spans="1:35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27"/>
      <c r="G437" s="27"/>
      <c r="H437" s="27"/>
      <c r="I437" s="4">
        <v>1026.6047689658424</v>
      </c>
      <c r="J437" s="4">
        <v>1077.3633993450646</v>
      </c>
      <c r="K437" s="4">
        <v>1189.5341486955451</v>
      </c>
      <c r="L437" s="26"/>
      <c r="M437" s="26"/>
      <c r="N437" s="26"/>
      <c r="O437" s="4">
        <v>3442.8746626570692</v>
      </c>
      <c r="P437" s="4">
        <v>3597.4436296450558</v>
      </c>
      <c r="Q437" s="4">
        <v>3685.6325746006992</v>
      </c>
      <c r="R437" s="25"/>
      <c r="S437" s="25"/>
      <c r="T437" s="25"/>
      <c r="U437" s="4">
        <v>1012.8271431030513</v>
      </c>
      <c r="V437" s="4">
        <v>1090.1920139626168</v>
      </c>
      <c r="W437" s="4">
        <v>1219.6500000000001</v>
      </c>
      <c r="X437" s="28"/>
      <c r="Y437" s="28"/>
      <c r="Z437" s="28"/>
      <c r="AA437" s="4">
        <v>4</v>
      </c>
      <c r="AB437" s="31">
        <v>1</v>
      </c>
      <c r="AC437" s="4">
        <v>10</v>
      </c>
      <c r="AD437" s="31">
        <v>5</v>
      </c>
      <c r="AE437" s="4"/>
      <c r="AF437" s="4"/>
      <c r="AG437" s="4"/>
      <c r="AH437" s="4"/>
      <c r="AI437" s="4"/>
    </row>
    <row r="438" spans="1:35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27"/>
      <c r="G438" s="27"/>
      <c r="H438" s="27"/>
      <c r="I438" s="4">
        <v>1024.6030625586764</v>
      </c>
      <c r="J438" s="4">
        <v>1075.6675347321695</v>
      </c>
      <c r="K438" s="4">
        <v>1188.0850943289061</v>
      </c>
      <c r="L438" s="26"/>
      <c r="M438" s="26"/>
      <c r="N438" s="26"/>
      <c r="O438" s="4">
        <v>3435.7123294199741</v>
      </c>
      <c r="P438" s="4">
        <v>3595.3325884467408</v>
      </c>
      <c r="Q438" s="4">
        <v>3688.3532609788695</v>
      </c>
      <c r="R438" s="25"/>
      <c r="S438" s="25"/>
      <c r="T438" s="25"/>
      <c r="U438" s="4">
        <v>1009.4599623142509</v>
      </c>
      <c r="V438" s="4">
        <v>1088.9191329443927</v>
      </c>
      <c r="W438" s="4">
        <v>1219.6500000000001</v>
      </c>
      <c r="X438" s="28"/>
      <c r="Y438" s="28"/>
      <c r="Z438" s="28"/>
      <c r="AA438" s="4">
        <v>5</v>
      </c>
      <c r="AB438" s="31">
        <v>2</v>
      </c>
      <c r="AC438" s="4">
        <v>14</v>
      </c>
      <c r="AD438" s="31">
        <v>5</v>
      </c>
      <c r="AE438" s="4"/>
      <c r="AF438" s="4"/>
      <c r="AG438" s="4"/>
      <c r="AH438" s="4"/>
      <c r="AI438" s="4"/>
    </row>
    <row r="439" spans="1:35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27"/>
      <c r="G439" s="27"/>
      <c r="H439" s="27"/>
      <c r="I439" s="4">
        <v>1020.27505434277</v>
      </c>
      <c r="J439" s="4">
        <v>1074.0103762950421</v>
      </c>
      <c r="K439" s="4">
        <v>1186.2456900826796</v>
      </c>
      <c r="L439" s="26"/>
      <c r="M439" s="26"/>
      <c r="N439" s="26"/>
      <c r="O439" s="4">
        <v>3439.1189293375701</v>
      </c>
      <c r="P439" s="4">
        <v>3596.3384416702861</v>
      </c>
      <c r="Q439" s="4">
        <v>3699.1438844051036</v>
      </c>
      <c r="R439" s="25"/>
      <c r="S439" s="25"/>
      <c r="T439" s="25"/>
      <c r="U439" s="4">
        <v>1008.4884270002497</v>
      </c>
      <c r="V439" s="4">
        <v>1085.9191911644457</v>
      </c>
      <c r="W439" s="4">
        <v>1219.6500000000001</v>
      </c>
      <c r="X439" s="28"/>
      <c r="Y439" s="28"/>
      <c r="Z439" s="28"/>
      <c r="AA439" s="4">
        <v>4</v>
      </c>
      <c r="AB439" s="31">
        <v>3</v>
      </c>
      <c r="AC439" s="4">
        <v>18</v>
      </c>
      <c r="AD439" s="31">
        <v>5</v>
      </c>
      <c r="AE439" s="4"/>
      <c r="AF439" s="4"/>
      <c r="AG439" s="4"/>
      <c r="AH439" s="4"/>
      <c r="AI439" s="4"/>
    </row>
    <row r="440" spans="1:35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27"/>
      <c r="G440" s="27"/>
      <c r="H440" s="27"/>
      <c r="I440" s="4">
        <v>1017.3126823859668</v>
      </c>
      <c r="J440" s="4">
        <v>1071.434884764554</v>
      </c>
      <c r="K440" s="4">
        <v>1184.3010552525525</v>
      </c>
      <c r="L440" s="26"/>
      <c r="M440" s="26"/>
      <c r="N440" s="26"/>
      <c r="O440" s="4">
        <v>3470.2321095745324</v>
      </c>
      <c r="P440" s="4">
        <v>3607.5502378793371</v>
      </c>
      <c r="Q440" s="4">
        <v>3700</v>
      </c>
      <c r="R440" s="25"/>
      <c r="S440" s="25"/>
      <c r="T440" s="25"/>
      <c r="U440" s="4">
        <v>1007.3959920377758</v>
      </c>
      <c r="V440" s="4">
        <v>1083.875367109297</v>
      </c>
      <c r="W440" s="4">
        <v>1219.2399912806577</v>
      </c>
      <c r="X440" s="28"/>
      <c r="Y440" s="28"/>
      <c r="Z440" s="28"/>
      <c r="AA440" s="4">
        <v>2</v>
      </c>
      <c r="AB440" s="31">
        <v>1</v>
      </c>
      <c r="AC440" s="4">
        <v>26</v>
      </c>
      <c r="AD440" s="31">
        <v>6</v>
      </c>
      <c r="AE440" s="4"/>
      <c r="AF440" s="4"/>
      <c r="AG440" s="4"/>
      <c r="AH440" s="4"/>
      <c r="AI440" s="4"/>
    </row>
    <row r="441" spans="1:35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27"/>
      <c r="G441" s="27"/>
      <c r="H441" s="27"/>
      <c r="I441" s="4">
        <v>1012.8477378289103</v>
      </c>
      <c r="J441" s="4">
        <v>1070.0029443972801</v>
      </c>
      <c r="K441" s="4">
        <v>1186.2888576478847</v>
      </c>
      <c r="L441" s="26"/>
      <c r="M441" s="26"/>
      <c r="N441" s="26"/>
      <c r="O441" s="4">
        <v>3498.2164760285373</v>
      </c>
      <c r="P441" s="4">
        <v>3618.5930084026968</v>
      </c>
      <c r="Q441" s="4">
        <v>3700</v>
      </c>
      <c r="R441" s="25"/>
      <c r="S441" s="25"/>
      <c r="T441" s="25"/>
      <c r="U441" s="4">
        <v>1002.1148473763998</v>
      </c>
      <c r="V441" s="4">
        <v>1082.0951664383779</v>
      </c>
      <c r="W441" s="4">
        <v>1219.6500000000001</v>
      </c>
      <c r="X441" s="28"/>
      <c r="Y441" s="28"/>
      <c r="Z441" s="28"/>
      <c r="AA441" s="4">
        <v>0</v>
      </c>
      <c r="AB441" s="31">
        <v>0</v>
      </c>
      <c r="AC441" s="4">
        <v>29</v>
      </c>
      <c r="AD441" s="31">
        <v>8</v>
      </c>
      <c r="AE441" s="4"/>
      <c r="AF441" s="4"/>
      <c r="AG441" s="4"/>
      <c r="AH441" s="4"/>
      <c r="AI441" s="4"/>
    </row>
    <row r="442" spans="1:35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27"/>
      <c r="G442" s="27"/>
      <c r="H442" s="27"/>
      <c r="I442" s="4">
        <v>1010.5567303985</v>
      </c>
      <c r="J442" s="4">
        <v>1070.8961363814881</v>
      </c>
      <c r="K442" s="4">
        <v>1187.5124835806753</v>
      </c>
      <c r="L442" s="26"/>
      <c r="M442" s="26"/>
      <c r="N442" s="26"/>
      <c r="O442" s="4">
        <v>3495.7646612406807</v>
      </c>
      <c r="P442" s="4">
        <v>3619.5199528278263</v>
      </c>
      <c r="Q442" s="4">
        <v>3700</v>
      </c>
      <c r="R442" s="25"/>
      <c r="S442" s="25"/>
      <c r="T442" s="25"/>
      <c r="U442" s="4">
        <v>998.58233621082252</v>
      </c>
      <c r="V442" s="4">
        <v>1081.3835433591701</v>
      </c>
      <c r="W442" s="4">
        <v>1219.6500000000001</v>
      </c>
      <c r="X442" s="28"/>
      <c r="Y442" s="28"/>
      <c r="Z442" s="28"/>
      <c r="AA442" s="4">
        <v>0</v>
      </c>
      <c r="AB442" s="31">
        <v>0</v>
      </c>
      <c r="AC442" s="4">
        <v>29</v>
      </c>
      <c r="AD442" s="31">
        <v>10</v>
      </c>
      <c r="AE442" s="4"/>
      <c r="AF442" s="4"/>
      <c r="AG442" s="4"/>
      <c r="AH442" s="4"/>
      <c r="AI442" s="4"/>
    </row>
    <row r="443" spans="1:35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27"/>
      <c r="G443" s="27"/>
      <c r="H443" s="27"/>
      <c r="I443" s="4">
        <v>1012.5563895094807</v>
      </c>
      <c r="J443" s="4">
        <v>1072.343745980548</v>
      </c>
      <c r="K443" s="4">
        <v>1187.33183524019</v>
      </c>
      <c r="L443" s="26"/>
      <c r="M443" s="26"/>
      <c r="N443" s="26"/>
      <c r="O443" s="4">
        <v>3490.896093631527</v>
      </c>
      <c r="P443" s="4">
        <v>3614.0881169893664</v>
      </c>
      <c r="Q443" s="4">
        <v>3700</v>
      </c>
      <c r="R443" s="25"/>
      <c r="S443" s="25"/>
      <c r="T443" s="25"/>
      <c r="U443" s="4">
        <v>1001.3673901764872</v>
      </c>
      <c r="V443" s="4">
        <v>1083.1636448186393</v>
      </c>
      <c r="W443" s="4">
        <v>1219.6500000000001</v>
      </c>
      <c r="X443" s="28"/>
      <c r="Y443" s="28"/>
      <c r="Z443" s="28"/>
      <c r="AA443" s="4">
        <v>0</v>
      </c>
      <c r="AB443" s="31">
        <v>0</v>
      </c>
      <c r="AC443" s="4">
        <v>28</v>
      </c>
      <c r="AD443" s="31">
        <v>12</v>
      </c>
      <c r="AE443" s="4"/>
      <c r="AF443" s="4"/>
      <c r="AG443" s="4"/>
      <c r="AH443" s="4"/>
      <c r="AI443" s="4"/>
    </row>
    <row r="444" spans="1:35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27"/>
      <c r="G444" s="27"/>
      <c r="H444" s="27"/>
      <c r="I444" s="4">
        <v>1012.7603289187117</v>
      </c>
      <c r="J444" s="4">
        <v>1072.7957862801204</v>
      </c>
      <c r="K444" s="4">
        <v>1187.859418671638</v>
      </c>
      <c r="L444" s="26"/>
      <c r="M444" s="26"/>
      <c r="N444" s="26"/>
      <c r="O444" s="4">
        <v>3486.6785755974365</v>
      </c>
      <c r="P444" s="4">
        <v>3610.5496402068825</v>
      </c>
      <c r="Q444" s="4">
        <v>3694.9878097259702</v>
      </c>
      <c r="R444" s="25"/>
      <c r="S444" s="25"/>
      <c r="T444" s="25"/>
      <c r="U444" s="4">
        <v>1001.6468377365409</v>
      </c>
      <c r="V444" s="4">
        <v>1084.1622438745715</v>
      </c>
      <c r="W444" s="4">
        <v>1219.6500000000001</v>
      </c>
      <c r="X444" s="28"/>
      <c r="Y444" s="28"/>
      <c r="Z444" s="28"/>
      <c r="AA444" s="4">
        <v>1</v>
      </c>
      <c r="AB444" s="31">
        <v>0</v>
      </c>
      <c r="AC444" s="4">
        <v>24</v>
      </c>
      <c r="AD444" s="31">
        <v>13</v>
      </c>
      <c r="AE444" s="4"/>
      <c r="AF444" s="4"/>
      <c r="AG444" s="4"/>
      <c r="AH444" s="4"/>
      <c r="AI444" s="4"/>
    </row>
    <row r="445" spans="1:35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27"/>
      <c r="G445" s="27"/>
      <c r="H445" s="27"/>
      <c r="I445" s="4">
        <v>1016.6947804971225</v>
      </c>
      <c r="J445" s="4">
        <v>1074.9317633293899</v>
      </c>
      <c r="K445" s="4">
        <v>1190.5827659770039</v>
      </c>
      <c r="L445" s="26"/>
      <c r="M445" s="26"/>
      <c r="N445" s="26"/>
      <c r="O445" s="4">
        <v>3480.5998364087368</v>
      </c>
      <c r="P445" s="4">
        <v>3608.9428539424657</v>
      </c>
      <c r="Q445" s="4">
        <v>3692.744209029217</v>
      </c>
      <c r="R445" s="25"/>
      <c r="S445" s="25"/>
      <c r="T445" s="25"/>
      <c r="U445" s="4">
        <v>1006.0792357401255</v>
      </c>
      <c r="V445" s="4">
        <v>1086.1057865591122</v>
      </c>
      <c r="W445" s="4">
        <v>1219.6500000000001</v>
      </c>
      <c r="X445" s="28"/>
      <c r="Y445" s="28"/>
      <c r="Z445" s="28"/>
      <c r="AA445" s="4">
        <v>1</v>
      </c>
      <c r="AB445" s="31">
        <v>0</v>
      </c>
      <c r="AC445" s="4">
        <v>23</v>
      </c>
      <c r="AD445" s="31">
        <v>13</v>
      </c>
      <c r="AE445" s="4"/>
      <c r="AF445" s="4"/>
      <c r="AG445" s="4"/>
      <c r="AH445" s="4"/>
      <c r="AI445" s="4"/>
    </row>
    <row r="446" spans="1:35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27"/>
      <c r="G446" s="27"/>
      <c r="H446" s="27"/>
      <c r="I446" s="4">
        <v>1018.9402425752064</v>
      </c>
      <c r="J446" s="4">
        <v>1074.7088490262292</v>
      </c>
      <c r="K446" s="4">
        <v>1191.5447992736472</v>
      </c>
      <c r="L446" s="26"/>
      <c r="M446" s="26"/>
      <c r="N446" s="26"/>
      <c r="O446" s="4">
        <v>3476.2967598023861</v>
      </c>
      <c r="P446" s="4">
        <v>3606.887695398038</v>
      </c>
      <c r="Q446" s="4">
        <v>3690.3443810668505</v>
      </c>
      <c r="R446" s="25"/>
      <c r="S446" s="25"/>
      <c r="T446" s="25"/>
      <c r="U446" s="4">
        <v>1008.0393339594749</v>
      </c>
      <c r="V446" s="4">
        <v>1086.5699415533954</v>
      </c>
      <c r="W446" s="4">
        <v>1219.6500000000001</v>
      </c>
      <c r="X446" s="28"/>
      <c r="Y446" s="28"/>
      <c r="Z446" s="28"/>
      <c r="AA446" s="4">
        <v>1</v>
      </c>
      <c r="AB446" s="31">
        <v>0</v>
      </c>
      <c r="AC446" s="4">
        <v>23</v>
      </c>
      <c r="AD446" s="31">
        <v>13</v>
      </c>
      <c r="AE446" s="4"/>
      <c r="AF446" s="4"/>
      <c r="AG446" s="4"/>
      <c r="AH446" s="4"/>
      <c r="AI446" s="4"/>
    </row>
    <row r="447" spans="1:35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27"/>
      <c r="G447" s="27"/>
      <c r="H447" s="27"/>
      <c r="I447" s="4">
        <v>1022.8372956678569</v>
      </c>
      <c r="J447" s="4">
        <v>1075.1002449127361</v>
      </c>
      <c r="K447" s="4">
        <v>1193.1230741019576</v>
      </c>
      <c r="L447" s="26"/>
      <c r="M447" s="26"/>
      <c r="N447" s="26"/>
      <c r="O447" s="4">
        <v>3468.7384408759872</v>
      </c>
      <c r="P447" s="4">
        <v>3603.3765143152609</v>
      </c>
      <c r="Q447" s="4">
        <v>3687.7398801538247</v>
      </c>
      <c r="R447" s="25"/>
      <c r="S447" s="25"/>
      <c r="T447" s="25"/>
      <c r="U447" s="4">
        <v>1010.9865521685485</v>
      </c>
      <c r="V447" s="4">
        <v>1088.2644301077269</v>
      </c>
      <c r="W447" s="4">
        <v>1219.6500000000001</v>
      </c>
      <c r="X447" s="28"/>
      <c r="Y447" s="28"/>
      <c r="Z447" s="28"/>
      <c r="AA447" s="4">
        <v>2</v>
      </c>
      <c r="AB447" s="31">
        <v>1</v>
      </c>
      <c r="AC447" s="4">
        <v>17</v>
      </c>
      <c r="AD447" s="31">
        <v>9</v>
      </c>
      <c r="AE447" s="4"/>
      <c r="AF447" s="4"/>
      <c r="AG447" s="4"/>
      <c r="AH447" s="4"/>
      <c r="AI447" s="4"/>
    </row>
    <row r="448" spans="1:35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27"/>
      <c r="G448" s="27"/>
      <c r="H448" s="27"/>
      <c r="I448" s="4">
        <v>1025.5191148312676</v>
      </c>
      <c r="J448" s="4">
        <v>1076.5499041253627</v>
      </c>
      <c r="K448" s="4">
        <v>1192.8932239875203</v>
      </c>
      <c r="L448" s="26"/>
      <c r="M448" s="26"/>
      <c r="N448" s="26"/>
      <c r="O448" s="4">
        <v>3462.6402428799638</v>
      </c>
      <c r="P448" s="4">
        <v>3599.4775228663711</v>
      </c>
      <c r="Q448" s="4">
        <v>3685.6722503967403</v>
      </c>
      <c r="R448" s="25"/>
      <c r="S448" s="25"/>
      <c r="T448" s="25"/>
      <c r="U448" s="4">
        <v>1013.2772670590363</v>
      </c>
      <c r="V448" s="4">
        <v>1089.89527592062</v>
      </c>
      <c r="W448" s="4">
        <v>1219.6500000000001</v>
      </c>
      <c r="X448" s="28"/>
      <c r="Y448" s="28"/>
      <c r="Z448" s="28"/>
      <c r="AA448" s="4">
        <v>5</v>
      </c>
      <c r="AB448" s="31">
        <v>1</v>
      </c>
      <c r="AC448" s="4">
        <v>9</v>
      </c>
      <c r="AD448" s="31">
        <v>6</v>
      </c>
      <c r="AE448" s="4"/>
      <c r="AF448" s="4"/>
      <c r="AG448" s="4"/>
      <c r="AH448" s="4"/>
      <c r="AI448" s="4"/>
    </row>
    <row r="449" spans="1:35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27"/>
      <c r="G449" s="27"/>
      <c r="H449" s="27"/>
      <c r="I449" s="4">
        <v>1026.473270600578</v>
      </c>
      <c r="J449" s="4">
        <v>1077.0972235489073</v>
      </c>
      <c r="K449" s="4">
        <v>1193.2694162180032</v>
      </c>
      <c r="L449" s="26"/>
      <c r="M449" s="26"/>
      <c r="N449" s="26"/>
      <c r="O449" s="4">
        <v>3455.2365770444762</v>
      </c>
      <c r="P449" s="4">
        <v>3596.3746493988888</v>
      </c>
      <c r="Q449" s="4">
        <v>3685.0035839809616</v>
      </c>
      <c r="R449" s="25"/>
      <c r="S449" s="25"/>
      <c r="T449" s="25"/>
      <c r="U449" s="4">
        <v>1014.1599097163274</v>
      </c>
      <c r="V449" s="4">
        <v>1090.3060755115832</v>
      </c>
      <c r="W449" s="4">
        <v>1219.6500000000001</v>
      </c>
      <c r="X449" s="28"/>
      <c r="Y449" s="28"/>
      <c r="Z449" s="28"/>
      <c r="AA449" s="4">
        <v>7</v>
      </c>
      <c r="AB449" s="31">
        <v>1</v>
      </c>
      <c r="AC449" s="4">
        <v>7</v>
      </c>
      <c r="AD449" s="31">
        <v>6</v>
      </c>
      <c r="AE449" s="4"/>
      <c r="AF449" s="4"/>
      <c r="AG449" s="4"/>
      <c r="AH449" s="4"/>
      <c r="AI449" s="4"/>
    </row>
    <row r="450" spans="1:35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27"/>
      <c r="G450" s="27"/>
      <c r="H450" s="27"/>
      <c r="I450" s="4">
        <v>1024.5023416287124</v>
      </c>
      <c r="J450" s="4">
        <v>1076.3142119063609</v>
      </c>
      <c r="K450" s="4">
        <v>1191.4943407804442</v>
      </c>
      <c r="L450" s="26"/>
      <c r="M450" s="26"/>
      <c r="N450" s="26"/>
      <c r="O450" s="4">
        <v>3447.6525406380511</v>
      </c>
      <c r="P450" s="4">
        <v>3594.2051465051304</v>
      </c>
      <c r="Q450" s="4">
        <v>3685.3943288146315</v>
      </c>
      <c r="R450" s="25"/>
      <c r="S450" s="25"/>
      <c r="T450" s="25"/>
      <c r="U450" s="4">
        <v>1011.4820217356206</v>
      </c>
      <c r="V450" s="4">
        <v>1089.1170845881406</v>
      </c>
      <c r="W450" s="4">
        <v>1219.144796580229</v>
      </c>
      <c r="X450" s="28"/>
      <c r="Y450" s="28"/>
      <c r="Z450" s="28"/>
      <c r="AA450" s="4">
        <v>7</v>
      </c>
      <c r="AB450" s="31">
        <v>1</v>
      </c>
      <c r="AC450" s="4">
        <v>12</v>
      </c>
      <c r="AD450" s="31">
        <v>5</v>
      </c>
      <c r="AE450" s="4"/>
      <c r="AF450" s="4"/>
      <c r="AG450" s="4"/>
      <c r="AH450" s="4"/>
      <c r="AI450" s="4"/>
    </row>
    <row r="451" spans="1:35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27"/>
      <c r="G451" s="27"/>
      <c r="H451" s="27"/>
      <c r="I451" s="4">
        <v>1020.3547083625779</v>
      </c>
      <c r="J451" s="4">
        <v>1073.6279855780222</v>
      </c>
      <c r="K451" s="4">
        <v>1188.879485610368</v>
      </c>
      <c r="L451" s="26"/>
      <c r="M451" s="26"/>
      <c r="N451" s="26"/>
      <c r="O451" s="4">
        <v>3453.349720756793</v>
      </c>
      <c r="P451" s="4">
        <v>3595.4426772807333</v>
      </c>
      <c r="Q451" s="4">
        <v>3691.9958017164436</v>
      </c>
      <c r="R451" s="25"/>
      <c r="S451" s="25"/>
      <c r="T451" s="25"/>
      <c r="U451" s="4">
        <v>1008.821011573652</v>
      </c>
      <c r="V451" s="4">
        <v>1086.1345450737845</v>
      </c>
      <c r="W451" s="4">
        <v>1219.1383606664599</v>
      </c>
      <c r="X451" s="28"/>
      <c r="Y451" s="28"/>
      <c r="Z451" s="28"/>
      <c r="AA451" s="4">
        <v>4</v>
      </c>
      <c r="AB451" s="31">
        <v>3</v>
      </c>
      <c r="AC451" s="4">
        <v>22</v>
      </c>
      <c r="AD451" s="31">
        <v>6</v>
      </c>
      <c r="AE451" s="4"/>
      <c r="AF451" s="4"/>
      <c r="AG451" s="4"/>
      <c r="AH451" s="4"/>
      <c r="AI451" s="4"/>
    </row>
    <row r="452" spans="1:35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27"/>
      <c r="G452" s="27"/>
      <c r="H452" s="27"/>
      <c r="I452" s="4">
        <v>1016.9448244022686</v>
      </c>
      <c r="J452" s="4">
        <v>1072.0864599315471</v>
      </c>
      <c r="K452" s="4">
        <v>1186.5442604209979</v>
      </c>
      <c r="L452" s="26"/>
      <c r="M452" s="26"/>
      <c r="N452" s="26"/>
      <c r="O452" s="4">
        <v>3468.949572291433</v>
      </c>
      <c r="P452" s="4">
        <v>3606.9547210753058</v>
      </c>
      <c r="Q452" s="4">
        <v>3700</v>
      </c>
      <c r="R452" s="25"/>
      <c r="S452" s="25"/>
      <c r="T452" s="25"/>
      <c r="U452" s="4">
        <v>1007.043559780487</v>
      </c>
      <c r="V452" s="4">
        <v>1083.9767612994881</v>
      </c>
      <c r="W452" s="4">
        <v>1219.6500000000001</v>
      </c>
      <c r="X452" s="28"/>
      <c r="Y452" s="28"/>
      <c r="Z452" s="28"/>
      <c r="AA452" s="4">
        <v>4</v>
      </c>
      <c r="AB452" s="31">
        <v>1</v>
      </c>
      <c r="AC452" s="4">
        <v>25</v>
      </c>
      <c r="AD452" s="31">
        <v>8</v>
      </c>
      <c r="AE452" s="4"/>
      <c r="AF452" s="4"/>
      <c r="AG452" s="4"/>
      <c r="AH452" s="4"/>
      <c r="AI452" s="4"/>
    </row>
    <row r="453" spans="1:35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27"/>
      <c r="G453" s="27"/>
      <c r="H453" s="27"/>
      <c r="I453" s="4">
        <v>1012.2861275202375</v>
      </c>
      <c r="J453" s="4">
        <v>1071.583378607633</v>
      </c>
      <c r="K453" s="4">
        <v>1186.5560679178002</v>
      </c>
      <c r="L453" s="26"/>
      <c r="M453" s="26"/>
      <c r="N453" s="26"/>
      <c r="O453" s="4">
        <v>3474.839150992957</v>
      </c>
      <c r="P453" s="4">
        <v>3618.1256546380641</v>
      </c>
      <c r="Q453" s="4">
        <v>3700</v>
      </c>
      <c r="R453" s="25"/>
      <c r="S453" s="25"/>
      <c r="T453" s="25"/>
      <c r="U453" s="4">
        <v>1001.0863071835666</v>
      </c>
      <c r="V453" s="4">
        <v>1082.0585137933635</v>
      </c>
      <c r="W453" s="4">
        <v>1219.6500000000001</v>
      </c>
      <c r="X453" s="28"/>
      <c r="Y453" s="28"/>
      <c r="Z453" s="28"/>
      <c r="AA453" s="4">
        <v>1</v>
      </c>
      <c r="AB453" s="31">
        <v>0</v>
      </c>
      <c r="AC453" s="4">
        <v>27</v>
      </c>
      <c r="AD453" s="31">
        <v>9</v>
      </c>
      <c r="AE453" s="4"/>
      <c r="AF453" s="4"/>
      <c r="AG453" s="4"/>
      <c r="AH453" s="4"/>
      <c r="AI453" s="4"/>
    </row>
    <row r="454" spans="1:35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27"/>
      <c r="G454" s="27"/>
      <c r="H454" s="27"/>
      <c r="I454" s="4">
        <v>1010.1412213656432</v>
      </c>
      <c r="J454" s="4">
        <v>1071.1265587397193</v>
      </c>
      <c r="K454" s="4">
        <v>1188.1764997975333</v>
      </c>
      <c r="L454" s="26"/>
      <c r="M454" s="26"/>
      <c r="N454" s="26"/>
      <c r="O454" s="4">
        <v>3472.4226611677427</v>
      </c>
      <c r="P454" s="4">
        <v>3619.2227684320469</v>
      </c>
      <c r="Q454" s="4">
        <v>3700</v>
      </c>
      <c r="R454" s="25"/>
      <c r="S454" s="25"/>
      <c r="T454" s="25"/>
      <c r="U454" s="4">
        <v>997.53758657383412</v>
      </c>
      <c r="V454" s="4">
        <v>1081.3693557363927</v>
      </c>
      <c r="W454" s="4">
        <v>1219.6500000000001</v>
      </c>
      <c r="X454" s="28"/>
      <c r="Y454" s="28"/>
      <c r="Z454" s="28"/>
      <c r="AA454" s="4">
        <v>1</v>
      </c>
      <c r="AB454" s="31">
        <v>0</v>
      </c>
      <c r="AC454" s="4">
        <v>27</v>
      </c>
      <c r="AD454" s="31">
        <v>10</v>
      </c>
      <c r="AE454" s="4"/>
      <c r="AF454" s="4"/>
      <c r="AG454" s="4"/>
      <c r="AH454" s="4"/>
      <c r="AI454" s="4"/>
    </row>
    <row r="455" spans="1:35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27"/>
      <c r="G455" s="27"/>
      <c r="H455" s="27"/>
      <c r="I455" s="4">
        <v>1011.7183982151972</v>
      </c>
      <c r="J455" s="4">
        <v>1073.0273260144713</v>
      </c>
      <c r="K455" s="4">
        <v>1187.0352125156585</v>
      </c>
      <c r="L455" s="26"/>
      <c r="M455" s="26"/>
      <c r="N455" s="26"/>
      <c r="O455" s="4">
        <v>3466.9357351492317</v>
      </c>
      <c r="P455" s="4">
        <v>3613.9443129992992</v>
      </c>
      <c r="Q455" s="4">
        <v>3700</v>
      </c>
      <c r="R455" s="25"/>
      <c r="S455" s="25"/>
      <c r="T455" s="25"/>
      <c r="U455" s="4">
        <v>1000.590647319865</v>
      </c>
      <c r="V455" s="4">
        <v>1082.9931787361757</v>
      </c>
      <c r="W455" s="4">
        <v>1219.6500000000001</v>
      </c>
      <c r="X455" s="28"/>
      <c r="Y455" s="28"/>
      <c r="Z455" s="28"/>
      <c r="AA455" s="4">
        <v>1</v>
      </c>
      <c r="AB455" s="31">
        <v>0</v>
      </c>
      <c r="AC455" s="4">
        <v>26</v>
      </c>
      <c r="AD455" s="31">
        <v>10</v>
      </c>
      <c r="AE455" s="4"/>
      <c r="AF455" s="4"/>
      <c r="AG455" s="4"/>
      <c r="AH455" s="4"/>
      <c r="AI455" s="4"/>
    </row>
    <row r="456" spans="1:35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27"/>
      <c r="G456" s="27"/>
      <c r="H456" s="27"/>
      <c r="I456" s="4">
        <v>1014.272066287578</v>
      </c>
      <c r="J456" s="4">
        <v>1072.2155255090336</v>
      </c>
      <c r="K456" s="4">
        <v>1188.6641592317226</v>
      </c>
      <c r="L456" s="26"/>
      <c r="M456" s="26"/>
      <c r="N456" s="26"/>
      <c r="O456" s="4">
        <v>3462.0204039332543</v>
      </c>
      <c r="P456" s="4">
        <v>3610.5078215480512</v>
      </c>
      <c r="Q456" s="4">
        <v>3697.3684135455414</v>
      </c>
      <c r="R456" s="25"/>
      <c r="S456" s="25"/>
      <c r="T456" s="25"/>
      <c r="U456" s="4">
        <v>999.05127136983776</v>
      </c>
      <c r="V456" s="4">
        <v>1083.8766099151951</v>
      </c>
      <c r="W456" s="4">
        <v>1219.6500000000001</v>
      </c>
      <c r="X456" s="28"/>
      <c r="Y456" s="28"/>
      <c r="Z456" s="28"/>
      <c r="AA456" s="4">
        <v>1</v>
      </c>
      <c r="AB456" s="31">
        <v>0</v>
      </c>
      <c r="AC456" s="4">
        <v>23</v>
      </c>
      <c r="AD456" s="31">
        <v>11</v>
      </c>
      <c r="AE456" s="4"/>
      <c r="AF456" s="4"/>
      <c r="AG456" s="4"/>
      <c r="AH456" s="4"/>
      <c r="AI456" s="4"/>
    </row>
    <row r="457" spans="1:35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27"/>
      <c r="G457" s="27"/>
      <c r="H457" s="27"/>
      <c r="I457" s="4">
        <v>1018.0495237632462</v>
      </c>
      <c r="J457" s="4">
        <v>1075.3419555883675</v>
      </c>
      <c r="K457" s="4">
        <v>1189.608484781889</v>
      </c>
      <c r="L457" s="26"/>
      <c r="M457" s="26"/>
      <c r="N457" s="26"/>
      <c r="O457" s="4">
        <v>3454.8160120416346</v>
      </c>
      <c r="P457" s="4">
        <v>3608.8633613822253</v>
      </c>
      <c r="Q457" s="4">
        <v>3694.8842776597576</v>
      </c>
      <c r="R457" s="25"/>
      <c r="S457" s="25"/>
      <c r="T457" s="25"/>
      <c r="U457" s="4">
        <v>1003.5944480057505</v>
      </c>
      <c r="V457" s="4">
        <v>1085.8587266712382</v>
      </c>
      <c r="W457" s="4">
        <v>1219.6500000000001</v>
      </c>
      <c r="X457" s="28"/>
      <c r="Y457" s="28"/>
      <c r="Z457" s="28"/>
      <c r="AA457" s="4">
        <v>2</v>
      </c>
      <c r="AB457" s="31">
        <v>1</v>
      </c>
      <c r="AC457" s="4">
        <v>21</v>
      </c>
      <c r="AD457" s="31">
        <v>11</v>
      </c>
      <c r="AE457" s="4"/>
      <c r="AF457" s="4"/>
      <c r="AG457" s="4"/>
      <c r="AH457" s="4"/>
      <c r="AI457" s="4"/>
    </row>
    <row r="458" spans="1:35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27"/>
      <c r="G458" s="27"/>
      <c r="H458" s="27"/>
      <c r="I458" s="4">
        <v>1019.9861059812611</v>
      </c>
      <c r="J458" s="4">
        <v>1074.3554909255622</v>
      </c>
      <c r="K458" s="4">
        <v>1189.4158287610524</v>
      </c>
      <c r="L458" s="26"/>
      <c r="M458" s="26"/>
      <c r="N458" s="26"/>
      <c r="O458" s="4">
        <v>3449.6576375305813</v>
      </c>
      <c r="P458" s="4">
        <v>3606.7264387432219</v>
      </c>
      <c r="Q458" s="4">
        <v>3690.8369901582687</v>
      </c>
      <c r="R458" s="25"/>
      <c r="S458" s="25"/>
      <c r="T458" s="25"/>
      <c r="U458" s="4">
        <v>1005.5621339115747</v>
      </c>
      <c r="V458" s="4">
        <v>1086.3589557993869</v>
      </c>
      <c r="W458" s="4">
        <v>1219.6500000000001</v>
      </c>
      <c r="X458" s="28"/>
      <c r="Y458" s="28"/>
      <c r="Z458" s="28"/>
      <c r="AA458" s="4">
        <v>2</v>
      </c>
      <c r="AB458" s="31">
        <v>1</v>
      </c>
      <c r="AC458" s="4">
        <v>19</v>
      </c>
      <c r="AD458" s="31">
        <v>11</v>
      </c>
      <c r="AE458" s="4"/>
      <c r="AF458" s="4"/>
      <c r="AG458" s="4"/>
      <c r="AH458" s="4"/>
      <c r="AI458" s="4"/>
    </row>
    <row r="459" spans="1:35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27"/>
      <c r="G459" s="27"/>
      <c r="H459" s="27"/>
      <c r="I459" s="4">
        <v>1023.5983051827293</v>
      </c>
      <c r="J459" s="4">
        <v>1074.6137940042029</v>
      </c>
      <c r="K459" s="4">
        <v>1190.652375473383</v>
      </c>
      <c r="L459" s="26"/>
      <c r="M459" s="26"/>
      <c r="N459" s="26"/>
      <c r="O459" s="4">
        <v>3440.4345631093584</v>
      </c>
      <c r="P459" s="4">
        <v>3603.1272847898495</v>
      </c>
      <c r="Q459" s="4">
        <v>3687.5836466469741</v>
      </c>
      <c r="R459" s="25"/>
      <c r="S459" s="25"/>
      <c r="T459" s="25"/>
      <c r="U459" s="4">
        <v>1009.2385945302964</v>
      </c>
      <c r="V459" s="4">
        <v>1088.0896939129409</v>
      </c>
      <c r="W459" s="4">
        <v>1219.6500000000001</v>
      </c>
      <c r="X459" s="28"/>
      <c r="Y459" s="28"/>
      <c r="Z459" s="28"/>
      <c r="AA459" s="4">
        <v>2</v>
      </c>
      <c r="AB459" s="31">
        <v>1</v>
      </c>
      <c r="AC459" s="4">
        <v>15</v>
      </c>
      <c r="AD459" s="31">
        <v>8</v>
      </c>
      <c r="AE459" s="4"/>
      <c r="AF459" s="4"/>
      <c r="AG459" s="4"/>
      <c r="AH459" s="4"/>
      <c r="AI459" s="4"/>
    </row>
    <row r="460" spans="1:35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27"/>
      <c r="G460" s="27"/>
      <c r="H460" s="27"/>
      <c r="I460" s="4">
        <v>1027.2806830444508</v>
      </c>
      <c r="J460" s="4">
        <v>1076.8274157700439</v>
      </c>
      <c r="K460" s="4">
        <v>1190.6864731726159</v>
      </c>
      <c r="L460" s="26"/>
      <c r="M460" s="26"/>
      <c r="N460" s="26"/>
      <c r="O460" s="4">
        <v>3432.8952205351738</v>
      </c>
      <c r="P460" s="4">
        <v>3599.1672178765994</v>
      </c>
      <c r="Q460" s="4">
        <v>3684.2752873356039</v>
      </c>
      <c r="R460" s="25"/>
      <c r="S460" s="25"/>
      <c r="T460" s="25"/>
      <c r="U460" s="4">
        <v>1009.4937579299193</v>
      </c>
      <c r="V460" s="4">
        <v>1089.7364235682182</v>
      </c>
      <c r="W460" s="4">
        <v>1219.6500000000001</v>
      </c>
      <c r="X460" s="28"/>
      <c r="Y460" s="28"/>
      <c r="Z460" s="28"/>
      <c r="AA460" s="4">
        <v>2</v>
      </c>
      <c r="AB460" s="31">
        <v>1</v>
      </c>
      <c r="AC460" s="4">
        <v>11</v>
      </c>
      <c r="AD460" s="31">
        <v>5</v>
      </c>
      <c r="AE460" s="4"/>
      <c r="AF460" s="4"/>
      <c r="AG460" s="4"/>
      <c r="AH460" s="4"/>
      <c r="AI460" s="4"/>
    </row>
    <row r="461" spans="1:35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27"/>
      <c r="G461" s="27"/>
      <c r="H461" s="27"/>
      <c r="I461" s="4">
        <v>1028.3667089309256</v>
      </c>
      <c r="J461" s="4">
        <v>1077.2501871244738</v>
      </c>
      <c r="K461" s="4">
        <v>1190.0502820195588</v>
      </c>
      <c r="L461" s="26"/>
      <c r="M461" s="26"/>
      <c r="N461" s="26"/>
      <c r="O461" s="4">
        <v>3426.459251960579</v>
      </c>
      <c r="P461" s="4">
        <v>3596.0347700284274</v>
      </c>
      <c r="Q461" s="4">
        <v>3682.6544837463844</v>
      </c>
      <c r="R461" s="25"/>
      <c r="S461" s="25"/>
      <c r="T461" s="25"/>
      <c r="U461" s="4">
        <v>1010.4576682851908</v>
      </c>
      <c r="V461" s="4">
        <v>1090.1255177073422</v>
      </c>
      <c r="W461" s="4">
        <v>1219.6500000000001</v>
      </c>
      <c r="X461" s="28"/>
      <c r="Y461" s="28"/>
      <c r="Z461" s="28"/>
      <c r="AA461" s="4">
        <v>4</v>
      </c>
      <c r="AB461" s="31">
        <v>1</v>
      </c>
      <c r="AC461" s="4">
        <v>9</v>
      </c>
      <c r="AD461" s="31">
        <v>4</v>
      </c>
      <c r="AE461" s="4"/>
      <c r="AF461" s="4"/>
      <c r="AG461" s="4"/>
      <c r="AH461" s="4"/>
      <c r="AI461" s="4"/>
    </row>
    <row r="462" spans="1:35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27"/>
      <c r="G462" s="27"/>
      <c r="H462" s="27"/>
      <c r="I462" s="4">
        <v>1025.7595001802301</v>
      </c>
      <c r="J462" s="4">
        <v>1076.2636482962782</v>
      </c>
      <c r="K462" s="4">
        <v>1192.0032054251208</v>
      </c>
      <c r="L462" s="26"/>
      <c r="M462" s="26"/>
      <c r="N462" s="26"/>
      <c r="O462" s="4">
        <v>3418.6614002372748</v>
      </c>
      <c r="P462" s="4">
        <v>3593.6904015264877</v>
      </c>
      <c r="Q462" s="4">
        <v>3682.5200568152891</v>
      </c>
      <c r="R462" s="25"/>
      <c r="S462" s="25"/>
      <c r="T462" s="25"/>
      <c r="U462" s="4">
        <v>1008.6952526583277</v>
      </c>
      <c r="V462" s="4">
        <v>1089.0300713513245</v>
      </c>
      <c r="W462" s="4">
        <v>1219.6500000000001</v>
      </c>
      <c r="X462" s="28"/>
      <c r="Y462" s="28"/>
      <c r="Z462" s="28"/>
      <c r="AA462" s="4">
        <v>4</v>
      </c>
      <c r="AB462" s="31">
        <v>1</v>
      </c>
      <c r="AC462" s="4">
        <v>11</v>
      </c>
      <c r="AD462" s="31">
        <v>5</v>
      </c>
      <c r="AE462" s="4"/>
      <c r="AF462" s="4"/>
      <c r="AG462" s="4"/>
      <c r="AH462" s="4"/>
      <c r="AI462" s="4"/>
    </row>
    <row r="463" spans="1:35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27"/>
      <c r="G463" s="27"/>
      <c r="H463" s="27"/>
      <c r="I463" s="4">
        <v>1021.3839900870408</v>
      </c>
      <c r="J463" s="4">
        <v>1073.35737825913</v>
      </c>
      <c r="K463" s="4">
        <v>1189.766901718458</v>
      </c>
      <c r="L463" s="26"/>
      <c r="M463" s="26"/>
      <c r="N463" s="26"/>
      <c r="O463" s="4">
        <v>3425.66619699172</v>
      </c>
      <c r="P463" s="4">
        <v>3594.8979364418383</v>
      </c>
      <c r="Q463" s="4">
        <v>3687.0079964716892</v>
      </c>
      <c r="R463" s="25"/>
      <c r="S463" s="25"/>
      <c r="T463" s="25"/>
      <c r="U463" s="4">
        <v>1004.3835418192261</v>
      </c>
      <c r="V463" s="4">
        <v>1086.1339314031275</v>
      </c>
      <c r="W463" s="4">
        <v>1219.4547853511492</v>
      </c>
      <c r="X463" s="28"/>
      <c r="Y463" s="28"/>
      <c r="Z463" s="28"/>
      <c r="AA463" s="4">
        <v>4</v>
      </c>
      <c r="AB463" s="31">
        <v>2</v>
      </c>
      <c r="AC463" s="4">
        <v>19</v>
      </c>
      <c r="AD463" s="31">
        <v>6</v>
      </c>
      <c r="AE463" s="4"/>
      <c r="AF463" s="4"/>
      <c r="AG463" s="4"/>
      <c r="AH463" s="4"/>
      <c r="AI463" s="4"/>
    </row>
    <row r="464" spans="1:35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27"/>
      <c r="G464" s="27"/>
      <c r="H464" s="27"/>
      <c r="I464" s="4">
        <v>1018.2323975923649</v>
      </c>
      <c r="J464" s="4">
        <v>1071.2350533695062</v>
      </c>
      <c r="K464" s="4">
        <v>1187.8169965287466</v>
      </c>
      <c r="L464" s="26"/>
      <c r="M464" s="26"/>
      <c r="N464" s="26"/>
      <c r="O464" s="4">
        <v>3462.934564042981</v>
      </c>
      <c r="P464" s="4">
        <v>3606.6748379266669</v>
      </c>
      <c r="Q464" s="4">
        <v>3700</v>
      </c>
      <c r="R464" s="25"/>
      <c r="S464" s="25"/>
      <c r="T464" s="25"/>
      <c r="U464" s="4">
        <v>1000.3519064712651</v>
      </c>
      <c r="V464" s="4">
        <v>1083.8994554869887</v>
      </c>
      <c r="W464" s="4">
        <v>1219.6500000000001</v>
      </c>
      <c r="X464" s="28"/>
      <c r="Y464" s="28"/>
      <c r="Z464" s="28"/>
      <c r="AA464" s="4">
        <v>3</v>
      </c>
      <c r="AB464" s="31">
        <v>1</v>
      </c>
      <c r="AC464" s="4">
        <v>24</v>
      </c>
      <c r="AD464" s="31">
        <v>6</v>
      </c>
      <c r="AE464" s="4"/>
      <c r="AF464" s="4"/>
      <c r="AG464" s="4"/>
      <c r="AH464" s="4"/>
      <c r="AI464" s="4"/>
    </row>
    <row r="465" spans="1:35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27"/>
      <c r="G465" s="27"/>
      <c r="H465" s="27"/>
      <c r="I465" s="4">
        <v>1014.3339953347592</v>
      </c>
      <c r="J465" s="4">
        <v>1070.2280982505422</v>
      </c>
      <c r="K465" s="4">
        <v>1187.2705658901841</v>
      </c>
      <c r="L465" s="26"/>
      <c r="M465" s="26"/>
      <c r="N465" s="26"/>
      <c r="O465" s="4">
        <v>3500.2155113598205</v>
      </c>
      <c r="P465" s="4">
        <v>3617.9466538493939</v>
      </c>
      <c r="Q465" s="4">
        <v>3700</v>
      </c>
      <c r="R465" s="25"/>
      <c r="S465" s="25"/>
      <c r="T465" s="25"/>
      <c r="U465" s="4">
        <v>994.88879223332424</v>
      </c>
      <c r="V465" s="4">
        <v>1081.7709410808056</v>
      </c>
      <c r="W465" s="4">
        <v>1219.6500000000001</v>
      </c>
      <c r="X465" s="28"/>
      <c r="Y465" s="28"/>
      <c r="Z465" s="28"/>
      <c r="AA465" s="4">
        <v>0</v>
      </c>
      <c r="AB465" s="31">
        <v>0</v>
      </c>
      <c r="AC465" s="4">
        <v>30</v>
      </c>
      <c r="AD465" s="31">
        <v>9</v>
      </c>
      <c r="AE465" s="4"/>
      <c r="AF465" s="4"/>
      <c r="AG465" s="4"/>
      <c r="AH465" s="4"/>
      <c r="AI465" s="4"/>
    </row>
    <row r="466" spans="1:35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27"/>
      <c r="G466" s="27"/>
      <c r="H466" s="27"/>
      <c r="I466" s="4">
        <v>1009.7171234043152</v>
      </c>
      <c r="J466" s="4">
        <v>1071.1314311800234</v>
      </c>
      <c r="K466" s="4">
        <v>1187.5166629739908</v>
      </c>
      <c r="L466" s="26"/>
      <c r="M466" s="26"/>
      <c r="N466" s="26"/>
      <c r="O466" s="4">
        <v>3499.2544243152156</v>
      </c>
      <c r="P466" s="4">
        <v>3619.1371882784051</v>
      </c>
      <c r="Q466" s="4">
        <v>3700</v>
      </c>
      <c r="R466" s="25"/>
      <c r="S466" s="25"/>
      <c r="T466" s="25"/>
      <c r="U466" s="4">
        <v>991.2490170230742</v>
      </c>
      <c r="V466" s="4">
        <v>1080.8052759950863</v>
      </c>
      <c r="W466" s="4">
        <v>1219.6500000000001</v>
      </c>
      <c r="X466" s="28"/>
      <c r="Y466" s="28"/>
      <c r="Z466" s="28"/>
      <c r="AA466" s="4">
        <v>0</v>
      </c>
      <c r="AB466" s="31">
        <v>0</v>
      </c>
      <c r="AC466" s="4">
        <v>31</v>
      </c>
      <c r="AD466" s="31">
        <v>11</v>
      </c>
      <c r="AE466" s="4"/>
      <c r="AF466" s="4"/>
      <c r="AG466" s="4"/>
      <c r="AH466" s="4"/>
      <c r="AI466" s="4"/>
    </row>
    <row r="467" spans="1:35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27"/>
      <c r="G467" s="27"/>
      <c r="H467" s="27"/>
      <c r="I467" s="4">
        <v>1010.9976460302144</v>
      </c>
      <c r="J467" s="4">
        <v>1072.3201929713707</v>
      </c>
      <c r="K467" s="4">
        <v>1187.4146878454856</v>
      </c>
      <c r="L467" s="26"/>
      <c r="M467" s="26"/>
      <c r="N467" s="26"/>
      <c r="O467" s="4">
        <v>3494.4705995115114</v>
      </c>
      <c r="P467" s="4">
        <v>3614.1047640714942</v>
      </c>
      <c r="Q467" s="4">
        <v>3700</v>
      </c>
      <c r="R467" s="25"/>
      <c r="S467" s="25"/>
      <c r="T467" s="25"/>
      <c r="U467" s="4">
        <v>993.91626585482231</v>
      </c>
      <c r="V467" s="4">
        <v>1082.0792254595685</v>
      </c>
      <c r="W467" s="4">
        <v>1219.6500000000001</v>
      </c>
      <c r="X467" s="28"/>
      <c r="Y467" s="28"/>
      <c r="Z467" s="28"/>
      <c r="AA467" s="4">
        <v>0</v>
      </c>
      <c r="AB467" s="31">
        <v>0</v>
      </c>
      <c r="AC467" s="4">
        <v>28</v>
      </c>
      <c r="AD467" s="31">
        <v>11</v>
      </c>
      <c r="AE467" s="4"/>
      <c r="AF467" s="4"/>
      <c r="AG467" s="4"/>
      <c r="AH467" s="4"/>
      <c r="AI467" s="4"/>
    </row>
    <row r="468" spans="1:35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27"/>
      <c r="G468" s="27"/>
      <c r="H468" s="27"/>
      <c r="I468" s="4">
        <v>1012.0279225075579</v>
      </c>
      <c r="J468" s="4">
        <v>1072.1903944102494</v>
      </c>
      <c r="K468" s="4">
        <v>1187.548537550352</v>
      </c>
      <c r="L468" s="26"/>
      <c r="M468" s="26"/>
      <c r="N468" s="26"/>
      <c r="O468" s="4">
        <v>3490.3290397340979</v>
      </c>
      <c r="P468" s="4">
        <v>3610.880544184512</v>
      </c>
      <c r="Q468" s="4">
        <v>3698.9598191147866</v>
      </c>
      <c r="R468" s="25"/>
      <c r="S468" s="25"/>
      <c r="T468" s="25"/>
      <c r="U468" s="4">
        <v>995.05386922730906</v>
      </c>
      <c r="V468" s="4">
        <v>1082.7354229772156</v>
      </c>
      <c r="W468" s="4">
        <v>1219.6500000000001</v>
      </c>
      <c r="X468" s="28"/>
      <c r="Y468" s="28"/>
      <c r="Z468" s="28"/>
      <c r="AA468" s="4">
        <v>0</v>
      </c>
      <c r="AB468" s="31">
        <v>0</v>
      </c>
      <c r="AC468" s="4">
        <v>28</v>
      </c>
      <c r="AD468" s="31">
        <v>12</v>
      </c>
      <c r="AE468" s="4"/>
      <c r="AF468" s="4"/>
      <c r="AG468" s="4"/>
      <c r="AH468" s="4"/>
      <c r="AI468" s="4"/>
    </row>
    <row r="469" spans="1:35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27"/>
      <c r="G469" s="27"/>
      <c r="H469" s="27"/>
      <c r="I469" s="4">
        <v>1017.1888961073428</v>
      </c>
      <c r="J469" s="4">
        <v>1072.5603303680791</v>
      </c>
      <c r="K469" s="4">
        <v>1188.5368451190475</v>
      </c>
      <c r="L469" s="26"/>
      <c r="M469" s="26"/>
      <c r="N469" s="26"/>
      <c r="O469" s="4">
        <v>3484.3799934745603</v>
      </c>
      <c r="P469" s="4">
        <v>3609.2199102137424</v>
      </c>
      <c r="Q469" s="4">
        <v>3696.8905163420432</v>
      </c>
      <c r="R469" s="25"/>
      <c r="S469" s="25"/>
      <c r="T469" s="25"/>
      <c r="U469" s="4">
        <v>999.79635455761081</v>
      </c>
      <c r="V469" s="4">
        <v>1084.8287274952982</v>
      </c>
      <c r="W469" s="4">
        <v>1219.6500000000001</v>
      </c>
      <c r="X469" s="28"/>
      <c r="Y469" s="28"/>
      <c r="Z469" s="28"/>
      <c r="AA469" s="4">
        <v>2</v>
      </c>
      <c r="AB469" s="31">
        <v>0</v>
      </c>
      <c r="AC469" s="4">
        <v>24</v>
      </c>
      <c r="AD469" s="31">
        <v>14</v>
      </c>
      <c r="AE469" s="4"/>
      <c r="AF469" s="4"/>
      <c r="AG469" s="4"/>
      <c r="AH469" s="4"/>
      <c r="AI469" s="4"/>
    </row>
    <row r="470" spans="1:35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27"/>
      <c r="G470" s="27"/>
      <c r="H470" s="27"/>
      <c r="I470" s="4">
        <v>1019.904082214257</v>
      </c>
      <c r="J470" s="4">
        <v>1072.691829460508</v>
      </c>
      <c r="K470" s="4">
        <v>1188.1383730440375</v>
      </c>
      <c r="L470" s="26"/>
      <c r="M470" s="26"/>
      <c r="N470" s="26"/>
      <c r="O470" s="4">
        <v>3480.1657483618869</v>
      </c>
      <c r="P470" s="4">
        <v>3607.1057152790831</v>
      </c>
      <c r="Q470" s="4">
        <v>3694.4827781553995</v>
      </c>
      <c r="R470" s="25"/>
      <c r="S470" s="25"/>
      <c r="T470" s="25"/>
      <c r="U470" s="4">
        <v>1002.4166908660179</v>
      </c>
      <c r="V470" s="4">
        <v>1085.4256081865126</v>
      </c>
      <c r="W470" s="4">
        <v>1219.6500000000001</v>
      </c>
      <c r="X470" s="28"/>
      <c r="Y470" s="28"/>
      <c r="Z470" s="28"/>
      <c r="AA470" s="4">
        <v>3</v>
      </c>
      <c r="AB470" s="31">
        <v>0</v>
      </c>
      <c r="AC470" s="4">
        <v>20</v>
      </c>
      <c r="AD470" s="31">
        <v>14</v>
      </c>
      <c r="AE470" s="4"/>
      <c r="AF470" s="4"/>
      <c r="AG470" s="4"/>
      <c r="AH470" s="4"/>
      <c r="AI470" s="4"/>
    </row>
    <row r="471" spans="1:35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27"/>
      <c r="G471" s="27"/>
      <c r="H471" s="27"/>
      <c r="I471" s="4">
        <v>1023.0314365288675</v>
      </c>
      <c r="J471" s="4">
        <v>1073.8514303068087</v>
      </c>
      <c r="K471" s="4">
        <v>1188.446586193407</v>
      </c>
      <c r="L471" s="26"/>
      <c r="M471" s="26"/>
      <c r="N471" s="26"/>
      <c r="O471" s="4">
        <v>3472.7890481877612</v>
      </c>
      <c r="P471" s="4">
        <v>3603.521706630504</v>
      </c>
      <c r="Q471" s="4">
        <v>3687.7268469773594</v>
      </c>
      <c r="R471" s="25"/>
      <c r="S471" s="25"/>
      <c r="T471" s="25"/>
      <c r="U471" s="4">
        <v>1005.6987139614686</v>
      </c>
      <c r="V471" s="4">
        <v>1087.2605054236058</v>
      </c>
      <c r="W471" s="4">
        <v>1219.6500000000001</v>
      </c>
      <c r="X471" s="28"/>
      <c r="Y471" s="28"/>
      <c r="Z471" s="28"/>
      <c r="AA471" s="4">
        <v>5</v>
      </c>
      <c r="AB471" s="31">
        <v>0</v>
      </c>
      <c r="AC471" s="4">
        <v>14</v>
      </c>
      <c r="AD471" s="31">
        <v>9</v>
      </c>
      <c r="AE471" s="4"/>
      <c r="AF471" s="4"/>
      <c r="AG471" s="4"/>
      <c r="AH471" s="4"/>
      <c r="AI471" s="4"/>
    </row>
    <row r="472" spans="1:35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27"/>
      <c r="G472" s="27"/>
      <c r="H472" s="27"/>
      <c r="I472" s="4">
        <v>1024.770166184893</v>
      </c>
      <c r="J472" s="4">
        <v>1076.6381830110297</v>
      </c>
      <c r="K472" s="4">
        <v>1188.4052541534845</v>
      </c>
      <c r="L472" s="26"/>
      <c r="M472" s="26"/>
      <c r="N472" s="26"/>
      <c r="O472" s="4">
        <v>3466.8535178526563</v>
      </c>
      <c r="P472" s="4">
        <v>3599.7124989311324</v>
      </c>
      <c r="Q472" s="4">
        <v>3687.3679764154658</v>
      </c>
      <c r="R472" s="25"/>
      <c r="S472" s="25"/>
      <c r="T472" s="25"/>
      <c r="U472" s="4">
        <v>1008.1960788237702</v>
      </c>
      <c r="V472" s="4">
        <v>1088.8304130005522</v>
      </c>
      <c r="W472" s="4">
        <v>1219.6500000000001</v>
      </c>
      <c r="X472" s="28"/>
      <c r="Y472" s="28"/>
      <c r="Z472" s="28"/>
      <c r="AA472" s="4">
        <v>5</v>
      </c>
      <c r="AB472" s="31">
        <v>1</v>
      </c>
      <c r="AC472" s="4">
        <v>12</v>
      </c>
      <c r="AD472" s="31">
        <v>4</v>
      </c>
      <c r="AE472" s="4"/>
      <c r="AF472" s="4"/>
      <c r="AG472" s="4"/>
      <c r="AH472" s="4"/>
      <c r="AI472" s="4"/>
    </row>
    <row r="473" spans="1:35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27"/>
      <c r="G473" s="27"/>
      <c r="H473" s="27"/>
      <c r="I473" s="4">
        <v>1024.1097570866455</v>
      </c>
      <c r="J473" s="4">
        <v>1077.5861992719301</v>
      </c>
      <c r="K473" s="4">
        <v>1189.3223326673226</v>
      </c>
      <c r="L473" s="26"/>
      <c r="M473" s="26"/>
      <c r="N473" s="26"/>
      <c r="O473" s="4">
        <v>3461.836689466702</v>
      </c>
      <c r="P473" s="4">
        <v>3596.677901322756</v>
      </c>
      <c r="Q473" s="4">
        <v>3686.2965400818216</v>
      </c>
      <c r="R473" s="25"/>
      <c r="S473" s="25"/>
      <c r="T473" s="25"/>
      <c r="U473" s="4">
        <v>1007.6420913193173</v>
      </c>
      <c r="V473" s="4">
        <v>1089.185752567565</v>
      </c>
      <c r="W473" s="4">
        <v>1219.6500000000001</v>
      </c>
      <c r="X473" s="28"/>
      <c r="Y473" s="28"/>
      <c r="Z473" s="28"/>
      <c r="AA473" s="4">
        <v>5</v>
      </c>
      <c r="AB473" s="31">
        <v>1</v>
      </c>
      <c r="AC473" s="4">
        <v>13</v>
      </c>
      <c r="AD473" s="31">
        <v>4</v>
      </c>
      <c r="AE473" s="4"/>
      <c r="AF473" s="4"/>
      <c r="AG473" s="4"/>
      <c r="AH473" s="4"/>
      <c r="AI473" s="4"/>
    </row>
    <row r="474" spans="1:35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27"/>
      <c r="G474" s="27"/>
      <c r="H474" s="27"/>
      <c r="I474" s="4">
        <v>1023.4113951266712</v>
      </c>
      <c r="J474" s="4">
        <v>1075.9578763651375</v>
      </c>
      <c r="K474" s="4">
        <v>1187.4669341715703</v>
      </c>
      <c r="L474" s="26"/>
      <c r="M474" s="26"/>
      <c r="N474" s="26"/>
      <c r="O474" s="4">
        <v>3455.8265074953929</v>
      </c>
      <c r="P474" s="4">
        <v>3594.5945698870783</v>
      </c>
      <c r="Q474" s="4">
        <v>3689.2003306378274</v>
      </c>
      <c r="R474" s="25"/>
      <c r="S474" s="25"/>
      <c r="T474" s="25"/>
      <c r="U474" s="4">
        <v>1004.0449272380115</v>
      </c>
      <c r="V474" s="4">
        <v>1087.8775916055317</v>
      </c>
      <c r="W474" s="4">
        <v>1218.8448500846032</v>
      </c>
      <c r="X474" s="28"/>
      <c r="Y474" s="28"/>
      <c r="Z474" s="28"/>
      <c r="AA474" s="4">
        <v>7</v>
      </c>
      <c r="AB474" s="31">
        <v>4</v>
      </c>
      <c r="AC474" s="4">
        <v>16</v>
      </c>
      <c r="AD474" s="31">
        <v>5</v>
      </c>
      <c r="AE474" s="4"/>
      <c r="AF474" s="4"/>
      <c r="AG474" s="4"/>
      <c r="AH474" s="4"/>
      <c r="AI474" s="4"/>
    </row>
    <row r="475" spans="1:35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27"/>
      <c r="G475" s="27"/>
      <c r="H475" s="27"/>
      <c r="I475" s="4">
        <v>1018.7169626857741</v>
      </c>
      <c r="J475" s="4">
        <v>1073.2472963436824</v>
      </c>
      <c r="K475" s="4">
        <v>1187.1784722989737</v>
      </c>
      <c r="L475" s="26"/>
      <c r="M475" s="26"/>
      <c r="N475" s="26"/>
      <c r="O475" s="4">
        <v>3460.9891717517867</v>
      </c>
      <c r="P475" s="4">
        <v>3595.8036501714896</v>
      </c>
      <c r="Q475" s="4">
        <v>3698.5125392898117</v>
      </c>
      <c r="R475" s="25"/>
      <c r="S475" s="25"/>
      <c r="T475" s="25"/>
      <c r="U475" s="4">
        <v>1001.4298412544407</v>
      </c>
      <c r="V475" s="4">
        <v>1084.8259787075685</v>
      </c>
      <c r="W475" s="4">
        <v>1217.4435124560785</v>
      </c>
      <c r="X475" s="28"/>
      <c r="Y475" s="28"/>
      <c r="Z475" s="28"/>
      <c r="AA475" s="4">
        <v>7</v>
      </c>
      <c r="AB475" s="31">
        <v>4</v>
      </c>
      <c r="AC475" s="4">
        <v>23</v>
      </c>
      <c r="AD475" s="31">
        <v>6</v>
      </c>
      <c r="AE475" s="4"/>
      <c r="AF475" s="4"/>
      <c r="AG475" s="4"/>
      <c r="AH475" s="4"/>
      <c r="AI475" s="4"/>
    </row>
    <row r="476" spans="1:35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27"/>
      <c r="G476" s="27"/>
      <c r="H476" s="27"/>
      <c r="I476" s="4">
        <v>1013.9843003247248</v>
      </c>
      <c r="J476" s="4">
        <v>1071.6505969817667</v>
      </c>
      <c r="K476" s="4">
        <v>1187.9555443822992</v>
      </c>
      <c r="L476" s="26"/>
      <c r="M476" s="26"/>
      <c r="N476" s="26"/>
      <c r="O476" s="4">
        <v>3476.0159795314576</v>
      </c>
      <c r="P476" s="4">
        <v>3607.3412859873329</v>
      </c>
      <c r="Q476" s="4">
        <v>3700</v>
      </c>
      <c r="R476" s="25"/>
      <c r="S476" s="25"/>
      <c r="T476" s="25"/>
      <c r="U476" s="4">
        <v>999.78987531611665</v>
      </c>
      <c r="V476" s="4">
        <v>1082.7377552426476</v>
      </c>
      <c r="W476" s="4">
        <v>1216.648861880906</v>
      </c>
      <c r="X476" s="28"/>
      <c r="Y476" s="28"/>
      <c r="Z476" s="28"/>
      <c r="AA476" s="4">
        <v>2</v>
      </c>
      <c r="AB476" s="31">
        <v>1</v>
      </c>
      <c r="AC476" s="4">
        <v>26</v>
      </c>
      <c r="AD476" s="31">
        <v>6</v>
      </c>
      <c r="AE476" s="4"/>
      <c r="AF476" s="4"/>
      <c r="AG476" s="4"/>
      <c r="AH476" s="4"/>
      <c r="AI476" s="4"/>
    </row>
    <row r="477" spans="1:35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27"/>
      <c r="G477" s="27"/>
      <c r="H477" s="27"/>
      <c r="I477" s="4">
        <v>1008.8566166868012</v>
      </c>
      <c r="J477" s="4">
        <v>1070.2623926810402</v>
      </c>
      <c r="K477" s="4">
        <v>1186.5303690457461</v>
      </c>
      <c r="L477" s="26"/>
      <c r="M477" s="26"/>
      <c r="N477" s="26"/>
      <c r="O477" s="4">
        <v>3497.7033907523669</v>
      </c>
      <c r="P477" s="4">
        <v>3618.6293140388125</v>
      </c>
      <c r="Q477" s="4">
        <v>3700</v>
      </c>
      <c r="R477" s="25"/>
      <c r="S477" s="25"/>
      <c r="T477" s="25"/>
      <c r="U477" s="4">
        <v>993.61894779986119</v>
      </c>
      <c r="V477" s="4">
        <v>1080.6458135566074</v>
      </c>
      <c r="W477" s="4">
        <v>1219.6500000000001</v>
      </c>
      <c r="X477" s="28"/>
      <c r="Y477" s="28"/>
      <c r="Z477" s="28"/>
      <c r="AA477" s="4">
        <v>0</v>
      </c>
      <c r="AB477" s="31">
        <v>0</v>
      </c>
      <c r="AC477" s="4">
        <v>28</v>
      </c>
      <c r="AD477" s="31">
        <v>7</v>
      </c>
      <c r="AE477" s="4"/>
      <c r="AF477" s="4"/>
      <c r="AG477" s="4"/>
      <c r="AH477" s="4"/>
      <c r="AI477" s="4"/>
    </row>
    <row r="478" spans="1:35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27"/>
      <c r="G478" s="27"/>
      <c r="H478" s="27"/>
      <c r="I478" s="4">
        <v>1006.1812062626484</v>
      </c>
      <c r="J478" s="4">
        <v>1070.30968439497</v>
      </c>
      <c r="K478" s="4">
        <v>1188.0254127808428</v>
      </c>
      <c r="L478" s="26"/>
      <c r="M478" s="26"/>
      <c r="N478" s="26"/>
      <c r="O478" s="4">
        <v>3495.4687372021931</v>
      </c>
      <c r="P478" s="4">
        <v>3619.706428640477</v>
      </c>
      <c r="Q478" s="4">
        <v>3700</v>
      </c>
      <c r="R478" s="25"/>
      <c r="S478" s="25"/>
      <c r="T478" s="25"/>
      <c r="U478" s="4">
        <v>989.95869283589627</v>
      </c>
      <c r="V478" s="4">
        <v>1079.7403084033349</v>
      </c>
      <c r="W478" s="4">
        <v>1219.6500000000001</v>
      </c>
      <c r="X478" s="28"/>
      <c r="Y478" s="28"/>
      <c r="Z478" s="28"/>
      <c r="AA478" s="4">
        <v>0</v>
      </c>
      <c r="AB478" s="31">
        <v>0</v>
      </c>
      <c r="AC478" s="4">
        <v>30</v>
      </c>
      <c r="AD478" s="31">
        <v>10</v>
      </c>
      <c r="AE478" s="4"/>
      <c r="AF478" s="4"/>
      <c r="AG478" s="4"/>
      <c r="AH478" s="4"/>
      <c r="AI478" s="4"/>
    </row>
    <row r="479" spans="1:35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27"/>
      <c r="G479" s="27"/>
      <c r="H479" s="27"/>
      <c r="I479" s="4">
        <v>1007.9118432619531</v>
      </c>
      <c r="J479" s="4">
        <v>1071.1372360790049</v>
      </c>
      <c r="K479" s="4">
        <v>1187.1742966259542</v>
      </c>
      <c r="L479" s="26"/>
      <c r="M479" s="26"/>
      <c r="N479" s="26"/>
      <c r="O479" s="4">
        <v>3490.5845235786705</v>
      </c>
      <c r="P479" s="4">
        <v>3614.3607403662177</v>
      </c>
      <c r="Q479" s="4">
        <v>3700</v>
      </c>
      <c r="R479" s="25"/>
      <c r="S479" s="25"/>
      <c r="T479" s="25"/>
      <c r="U479" s="4">
        <v>995.17679551252763</v>
      </c>
      <c r="V479" s="4">
        <v>1081.3661002303827</v>
      </c>
      <c r="W479" s="4">
        <v>1219.6500000000001</v>
      </c>
      <c r="X479" s="28"/>
      <c r="Y479" s="28"/>
      <c r="Z479" s="28"/>
      <c r="AA479" s="4">
        <v>0</v>
      </c>
      <c r="AB479" s="31">
        <v>0</v>
      </c>
      <c r="AC479" s="4">
        <v>30</v>
      </c>
      <c r="AD479" s="31">
        <v>11</v>
      </c>
      <c r="AE479" s="4"/>
      <c r="AF479" s="4"/>
      <c r="AG479" s="4"/>
      <c r="AH479" s="4"/>
      <c r="AI479" s="4"/>
    </row>
    <row r="480" spans="1:35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27"/>
      <c r="G480" s="27"/>
      <c r="H480" s="27"/>
      <c r="I480" s="4">
        <v>1008.0831245476604</v>
      </c>
      <c r="J480" s="4">
        <v>1070.8395049871622</v>
      </c>
      <c r="K480" s="4">
        <v>1192.0443324127937</v>
      </c>
      <c r="L480" s="26"/>
      <c r="M480" s="26"/>
      <c r="N480" s="26"/>
      <c r="O480" s="4">
        <v>3486.3577015558512</v>
      </c>
      <c r="P480" s="4">
        <v>3610.9105194004942</v>
      </c>
      <c r="Q480" s="4">
        <v>3695.840034289407</v>
      </c>
      <c r="R480" s="25"/>
      <c r="S480" s="25"/>
      <c r="T480" s="25"/>
      <c r="U480" s="4">
        <v>992.7218714022971</v>
      </c>
      <c r="V480" s="4">
        <v>1082.2204063392851</v>
      </c>
      <c r="W480" s="4">
        <v>1219.6500000000001</v>
      </c>
      <c r="X480" s="28"/>
      <c r="Y480" s="28"/>
      <c r="Z480" s="28"/>
      <c r="AA480" s="4">
        <v>1</v>
      </c>
      <c r="AB480" s="31">
        <v>1</v>
      </c>
      <c r="AC480" s="4">
        <v>28</v>
      </c>
      <c r="AD480" s="31">
        <v>12</v>
      </c>
      <c r="AE480" s="4"/>
      <c r="AF480" s="4"/>
      <c r="AG480" s="4"/>
      <c r="AH480" s="4"/>
      <c r="AI480" s="4"/>
    </row>
    <row r="481" spans="1:35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27"/>
      <c r="G481" s="27"/>
      <c r="H481" s="27"/>
      <c r="I481" s="4">
        <v>1012.7768118635747</v>
      </c>
      <c r="J481" s="4">
        <v>1074.6884860186485</v>
      </c>
      <c r="K481" s="4">
        <v>1193.2680461660495</v>
      </c>
      <c r="L481" s="26"/>
      <c r="M481" s="26"/>
      <c r="N481" s="26"/>
      <c r="O481" s="4">
        <v>3480.6419289365103</v>
      </c>
      <c r="P481" s="4">
        <v>3609.27300417992</v>
      </c>
      <c r="Q481" s="4">
        <v>3693.8533716138481</v>
      </c>
      <c r="R481" s="25"/>
      <c r="S481" s="25"/>
      <c r="T481" s="25"/>
      <c r="U481" s="4">
        <v>997.3366935607462</v>
      </c>
      <c r="V481" s="4">
        <v>1084.2377554050152</v>
      </c>
      <c r="W481" s="4">
        <v>1219.6500000000001</v>
      </c>
      <c r="X481" s="28"/>
      <c r="Y481" s="28"/>
      <c r="Z481" s="28"/>
      <c r="AA481" s="4">
        <v>1</v>
      </c>
      <c r="AB481" s="31">
        <v>1</v>
      </c>
      <c r="AC481" s="4">
        <v>25</v>
      </c>
      <c r="AD481" s="31">
        <v>13</v>
      </c>
      <c r="AE481" s="4"/>
      <c r="AF481" s="4"/>
      <c r="AG481" s="4"/>
      <c r="AH481" s="4"/>
      <c r="AI481" s="4"/>
    </row>
    <row r="482" spans="1:35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27"/>
      <c r="G482" s="27"/>
      <c r="H482" s="27"/>
      <c r="I482" s="4">
        <v>1014.2360625640803</v>
      </c>
      <c r="J482" s="4">
        <v>1074.5637935727877</v>
      </c>
      <c r="K482" s="4">
        <v>1192.9513779942624</v>
      </c>
      <c r="L482" s="26"/>
      <c r="M482" s="26"/>
      <c r="N482" s="26"/>
      <c r="O482" s="4">
        <v>3476.3275001032389</v>
      </c>
      <c r="P482" s="4">
        <v>3607.1874461849134</v>
      </c>
      <c r="Q482" s="4">
        <v>3690.3130741751347</v>
      </c>
      <c r="R482" s="25"/>
      <c r="S482" s="25"/>
      <c r="T482" s="25"/>
      <c r="U482" s="4">
        <v>999.36172936939454</v>
      </c>
      <c r="V482" s="4">
        <v>1084.7594662831145</v>
      </c>
      <c r="W482" s="4">
        <v>1219.6500000000001</v>
      </c>
      <c r="X482" s="28"/>
      <c r="Y482" s="28"/>
      <c r="Z482" s="28"/>
      <c r="AA482" s="4">
        <v>1</v>
      </c>
      <c r="AB482" s="31">
        <v>1</v>
      </c>
      <c r="AC482" s="4">
        <v>23</v>
      </c>
      <c r="AD482" s="31">
        <v>11</v>
      </c>
      <c r="AE482" s="4"/>
      <c r="AF482" s="4"/>
      <c r="AG482" s="4"/>
      <c r="AH482" s="4"/>
      <c r="AI482" s="4"/>
    </row>
    <row r="483" spans="1:35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27"/>
      <c r="G483" s="27"/>
      <c r="H483" s="27"/>
      <c r="I483" s="4">
        <v>1017.5552843456622</v>
      </c>
      <c r="J483" s="4">
        <v>1074.963216842011</v>
      </c>
      <c r="K483" s="4">
        <v>1193.0608300596941</v>
      </c>
      <c r="L483" s="26"/>
      <c r="M483" s="26"/>
      <c r="N483" s="26"/>
      <c r="O483" s="4">
        <v>3468.7602334540229</v>
      </c>
      <c r="P483" s="4">
        <v>3603.6309733442249</v>
      </c>
      <c r="Q483" s="4">
        <v>3687.9474114570171</v>
      </c>
      <c r="R483" s="25"/>
      <c r="S483" s="25"/>
      <c r="T483" s="25"/>
      <c r="U483" s="4">
        <v>1002.4174319941437</v>
      </c>
      <c r="V483" s="4">
        <v>1086.5181188721656</v>
      </c>
      <c r="W483" s="4">
        <v>1219.6500000000001</v>
      </c>
      <c r="X483" s="28"/>
      <c r="Y483" s="28"/>
      <c r="Z483" s="28"/>
      <c r="AA483" s="4">
        <v>5</v>
      </c>
      <c r="AB483" s="31">
        <v>1</v>
      </c>
      <c r="AC483" s="4">
        <v>20</v>
      </c>
      <c r="AD483" s="31">
        <v>9</v>
      </c>
      <c r="AE483" s="4"/>
      <c r="AF483" s="4"/>
      <c r="AG483" s="4"/>
      <c r="AH483" s="4"/>
      <c r="AI483" s="4"/>
    </row>
    <row r="484" spans="1:35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27"/>
      <c r="G484" s="27"/>
      <c r="H484" s="27"/>
      <c r="I484" s="4">
        <v>1020.8735973070442</v>
      </c>
      <c r="J484" s="4">
        <v>1077.0046011112843</v>
      </c>
      <c r="K484" s="4">
        <v>1193.1453931890981</v>
      </c>
      <c r="L484" s="26"/>
      <c r="M484" s="26"/>
      <c r="N484" s="26"/>
      <c r="O484" s="4">
        <v>3462.6522752009705</v>
      </c>
      <c r="P484" s="4">
        <v>3599.652302752796</v>
      </c>
      <c r="Q484" s="4">
        <v>3685.3147529588464</v>
      </c>
      <c r="R484" s="25"/>
      <c r="S484" s="25"/>
      <c r="T484" s="25"/>
      <c r="U484" s="4">
        <v>1004.8335719173408</v>
      </c>
      <c r="V484" s="4">
        <v>1088.2032282916896</v>
      </c>
      <c r="W484" s="4">
        <v>1219.6011438141772</v>
      </c>
      <c r="X484" s="28"/>
      <c r="Y484" s="28"/>
      <c r="Z484" s="28"/>
      <c r="AA484" s="4">
        <v>5</v>
      </c>
      <c r="AB484" s="31">
        <v>1</v>
      </c>
      <c r="AC484" s="4">
        <v>13</v>
      </c>
      <c r="AD484" s="31">
        <v>6</v>
      </c>
      <c r="AE484" s="4"/>
      <c r="AF484" s="4"/>
      <c r="AG484" s="4"/>
      <c r="AH484" s="4"/>
      <c r="AI484" s="4"/>
    </row>
    <row r="485" spans="1:35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27"/>
      <c r="G485" s="27"/>
      <c r="H485" s="27"/>
      <c r="I485" s="4">
        <v>1022.0458543712216</v>
      </c>
      <c r="J485" s="4">
        <v>1077.0597299704305</v>
      </c>
      <c r="K485" s="4">
        <v>1192.4715055918718</v>
      </c>
      <c r="L485" s="26"/>
      <c r="M485" s="26"/>
      <c r="N485" s="26"/>
      <c r="O485" s="4">
        <v>3457.0950915693866</v>
      </c>
      <c r="P485" s="4">
        <v>3596.5351774189462</v>
      </c>
      <c r="Q485" s="4">
        <v>3683.7273024881092</v>
      </c>
      <c r="R485" s="25"/>
      <c r="S485" s="25"/>
      <c r="T485" s="25"/>
      <c r="U485" s="4">
        <v>1004.5440975007832</v>
      </c>
      <c r="V485" s="4">
        <v>1088.6040202094175</v>
      </c>
      <c r="W485" s="4">
        <v>1219.6330902506786</v>
      </c>
      <c r="X485" s="28"/>
      <c r="Y485" s="28"/>
      <c r="Z485" s="28"/>
      <c r="AA485" s="4">
        <v>6</v>
      </c>
      <c r="AB485" s="31">
        <v>1</v>
      </c>
      <c r="AC485" s="4">
        <v>13</v>
      </c>
      <c r="AD485" s="31">
        <v>6</v>
      </c>
      <c r="AE485" s="4"/>
      <c r="AF485" s="4"/>
      <c r="AG485" s="4"/>
      <c r="AH485" s="4"/>
      <c r="AI485" s="4"/>
    </row>
    <row r="486" spans="1:35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27"/>
      <c r="G486" s="27"/>
      <c r="H486" s="27"/>
      <c r="I486" s="4">
        <v>1021.0372052495653</v>
      </c>
      <c r="J486" s="4">
        <v>1075.3601025752787</v>
      </c>
      <c r="K486" s="4">
        <v>1190.4501675396064</v>
      </c>
      <c r="L486" s="26"/>
      <c r="M486" s="26"/>
      <c r="N486" s="26"/>
      <c r="O486" s="4">
        <v>3450.9462889906172</v>
      </c>
      <c r="P486" s="4">
        <v>3594.252719564689</v>
      </c>
      <c r="Q486" s="4">
        <v>3684.9297845560509</v>
      </c>
      <c r="R486" s="25"/>
      <c r="S486" s="25"/>
      <c r="T486" s="25"/>
      <c r="U486" s="4">
        <v>1000.8474125692287</v>
      </c>
      <c r="V486" s="4">
        <v>1087.4508560141078</v>
      </c>
      <c r="W486" s="4">
        <v>1219.6500000000001</v>
      </c>
      <c r="X486" s="28"/>
      <c r="Y486" s="28"/>
      <c r="Z486" s="28"/>
      <c r="AA486" s="4">
        <v>7</v>
      </c>
      <c r="AB486" s="31">
        <v>1</v>
      </c>
      <c r="AC486" s="4">
        <v>15</v>
      </c>
      <c r="AD486" s="31">
        <v>5</v>
      </c>
      <c r="AE486" s="4"/>
      <c r="AF486" s="4"/>
      <c r="AG486" s="4"/>
      <c r="AH486" s="4"/>
      <c r="AI486" s="4"/>
    </row>
    <row r="487" spans="1:35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27"/>
      <c r="G487" s="27"/>
      <c r="H487" s="27"/>
      <c r="I487" s="4">
        <v>1017.5618903005519</v>
      </c>
      <c r="J487" s="4">
        <v>1072.2097352583071</v>
      </c>
      <c r="K487" s="4">
        <v>1188.5839801399929</v>
      </c>
      <c r="L487" s="26"/>
      <c r="M487" s="26"/>
      <c r="N487" s="26"/>
      <c r="O487" s="4">
        <v>3456.3584769808863</v>
      </c>
      <c r="P487" s="4">
        <v>3595.5584920692131</v>
      </c>
      <c r="Q487" s="4">
        <v>3693.1202826215185</v>
      </c>
      <c r="R487" s="25"/>
      <c r="S487" s="25"/>
      <c r="T487" s="25"/>
      <c r="U487" s="4">
        <v>998.15463785746272</v>
      </c>
      <c r="V487" s="4">
        <v>1084.4731484347153</v>
      </c>
      <c r="W487" s="4">
        <v>1219.6500000000001</v>
      </c>
      <c r="X487" s="28"/>
      <c r="Y487" s="28"/>
      <c r="Z487" s="28"/>
      <c r="AA487" s="4">
        <v>6</v>
      </c>
      <c r="AB487" s="31">
        <v>3</v>
      </c>
      <c r="AC487" s="4">
        <v>21</v>
      </c>
      <c r="AD487" s="31">
        <v>5</v>
      </c>
      <c r="AE487" s="4"/>
      <c r="AF487" s="4"/>
      <c r="AG487" s="4"/>
      <c r="AH487" s="4"/>
      <c r="AI487" s="4"/>
    </row>
    <row r="488" spans="1:35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27"/>
      <c r="G488" s="27"/>
      <c r="H488" s="27"/>
      <c r="I488" s="4">
        <v>1013.4894076124073</v>
      </c>
      <c r="J488" s="4">
        <v>1071.4048818737031</v>
      </c>
      <c r="K488" s="4">
        <v>1187.9498838682373</v>
      </c>
      <c r="L488" s="26"/>
      <c r="M488" s="26"/>
      <c r="N488" s="26"/>
      <c r="O488" s="4">
        <v>3474.3726484210806</v>
      </c>
      <c r="P488" s="4">
        <v>3607.2224028572218</v>
      </c>
      <c r="Q488" s="4">
        <v>3700</v>
      </c>
      <c r="R488" s="25"/>
      <c r="S488" s="25"/>
      <c r="T488" s="25"/>
      <c r="U488" s="4">
        <v>996.88920492984869</v>
      </c>
      <c r="V488" s="4">
        <v>1082.4674489391487</v>
      </c>
      <c r="W488" s="4">
        <v>1219.6500000000001</v>
      </c>
      <c r="X488" s="28"/>
      <c r="Y488" s="28"/>
      <c r="Z488" s="28"/>
      <c r="AA488" s="4">
        <v>3</v>
      </c>
      <c r="AB488" s="31">
        <v>1</v>
      </c>
      <c r="AC488" s="4">
        <v>23</v>
      </c>
      <c r="AD488" s="31">
        <v>7</v>
      </c>
      <c r="AE488" s="4"/>
      <c r="AF488" s="4"/>
      <c r="AG488" s="4"/>
      <c r="AH488" s="4"/>
      <c r="AI488" s="4"/>
    </row>
    <row r="489" spans="1:35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27"/>
      <c r="G489" s="27"/>
      <c r="H489" s="27"/>
      <c r="I489" s="4">
        <v>1009.5399979424949</v>
      </c>
      <c r="J489" s="4">
        <v>1070.0846113479181</v>
      </c>
      <c r="K489" s="4">
        <v>1187.0223887096763</v>
      </c>
      <c r="L489" s="26"/>
      <c r="M489" s="26"/>
      <c r="N489" s="26"/>
      <c r="O489" s="4">
        <v>3480.1584147480039</v>
      </c>
      <c r="P489" s="4">
        <v>3618.3004090480508</v>
      </c>
      <c r="Q489" s="4">
        <v>3700</v>
      </c>
      <c r="R489" s="25"/>
      <c r="S489" s="25"/>
      <c r="T489" s="25"/>
      <c r="U489" s="4">
        <v>993.60285640968402</v>
      </c>
      <c r="V489" s="4">
        <v>1080.5321224432539</v>
      </c>
      <c r="W489" s="4">
        <v>1219.6500000000001</v>
      </c>
      <c r="X489" s="28"/>
      <c r="Y489" s="28"/>
      <c r="Z489" s="28"/>
      <c r="AA489" s="4">
        <v>1</v>
      </c>
      <c r="AB489" s="31">
        <v>0</v>
      </c>
      <c r="AC489" s="4">
        <v>26</v>
      </c>
      <c r="AD489" s="31">
        <v>7</v>
      </c>
      <c r="AE489" s="4"/>
      <c r="AF489" s="4"/>
      <c r="AG489" s="4"/>
      <c r="AH489" s="4"/>
      <c r="AI489" s="4"/>
    </row>
    <row r="490" spans="1:35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27"/>
      <c r="G490" s="27"/>
      <c r="H490" s="27"/>
      <c r="I490" s="4">
        <v>1006.9159237840704</v>
      </c>
      <c r="J490" s="4">
        <v>1071.0522806549077</v>
      </c>
      <c r="K490" s="4">
        <v>1187.5834782976717</v>
      </c>
      <c r="L490" s="26"/>
      <c r="M490" s="26"/>
      <c r="N490" s="26"/>
      <c r="O490" s="4">
        <v>3477.7316123328033</v>
      </c>
      <c r="P490" s="4">
        <v>3619.3347280335197</v>
      </c>
      <c r="Q490" s="4">
        <v>3700</v>
      </c>
      <c r="R490" s="25"/>
      <c r="S490" s="25"/>
      <c r="T490" s="25"/>
      <c r="U490" s="4">
        <v>989.67715945518466</v>
      </c>
      <c r="V490" s="4">
        <v>1079.8787548924251</v>
      </c>
      <c r="W490" s="4">
        <v>1219.6500000000001</v>
      </c>
      <c r="X490" s="28"/>
      <c r="Y490" s="28"/>
      <c r="Z490" s="28"/>
      <c r="AA490" s="4">
        <v>1</v>
      </c>
      <c r="AB490" s="31">
        <v>0</v>
      </c>
      <c r="AC490" s="4">
        <v>29</v>
      </c>
      <c r="AD490" s="31">
        <v>10</v>
      </c>
      <c r="AE490" s="4"/>
      <c r="AF490" s="4"/>
      <c r="AG490" s="4"/>
      <c r="AH490" s="4"/>
      <c r="AI490" s="4"/>
    </row>
    <row r="491" spans="1:35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27"/>
      <c r="G491" s="27"/>
      <c r="H491" s="27"/>
      <c r="I491" s="4">
        <v>1007.436051267463</v>
      </c>
      <c r="J491" s="4">
        <v>1071.8833433518598</v>
      </c>
      <c r="K491" s="4">
        <v>1188.1333189712957</v>
      </c>
      <c r="L491" s="26"/>
      <c r="M491" s="26"/>
      <c r="N491" s="26"/>
      <c r="O491" s="4">
        <v>3471.9043078595055</v>
      </c>
      <c r="P491" s="4">
        <v>3614.1526549364085</v>
      </c>
      <c r="Q491" s="4">
        <v>3700</v>
      </c>
      <c r="R491" s="25"/>
      <c r="S491" s="25"/>
      <c r="T491" s="25"/>
      <c r="U491" s="4">
        <v>1000.5615153724574</v>
      </c>
      <c r="V491" s="4">
        <v>1081.2755401651248</v>
      </c>
      <c r="W491" s="4">
        <v>1219.6500000000001</v>
      </c>
      <c r="X491" s="28"/>
      <c r="Y491" s="28"/>
      <c r="Z491" s="28"/>
      <c r="AA491" s="4">
        <v>1</v>
      </c>
      <c r="AB491" s="31">
        <v>0</v>
      </c>
      <c r="AC491" s="4">
        <v>27</v>
      </c>
      <c r="AD491" s="31">
        <v>12</v>
      </c>
      <c r="AE491" s="4"/>
      <c r="AF491" s="4"/>
      <c r="AG491" s="4"/>
      <c r="AH491" s="4"/>
      <c r="AI491" s="4"/>
    </row>
    <row r="492" spans="1:35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27"/>
      <c r="G492" s="27"/>
      <c r="H492" s="27"/>
      <c r="I492" s="4">
        <v>1009.6407081102451</v>
      </c>
      <c r="J492" s="4">
        <v>1070.8078754265455</v>
      </c>
      <c r="K492" s="4">
        <v>1190.0469346373732</v>
      </c>
      <c r="L492" s="26"/>
      <c r="M492" s="26"/>
      <c r="N492" s="26"/>
      <c r="O492" s="4">
        <v>3466.8692994029011</v>
      </c>
      <c r="P492" s="4">
        <v>3610.7469874956614</v>
      </c>
      <c r="Q492" s="4">
        <v>3693.9422242982673</v>
      </c>
      <c r="R492" s="25"/>
      <c r="S492" s="25"/>
      <c r="T492" s="25"/>
      <c r="U492" s="4">
        <v>1000.0523189658315</v>
      </c>
      <c r="V492" s="4">
        <v>1082.0795121046192</v>
      </c>
      <c r="W492" s="4">
        <v>1219.6500000000001</v>
      </c>
      <c r="X492" s="28"/>
      <c r="Y492" s="28"/>
      <c r="Z492" s="28"/>
      <c r="AA492" s="4">
        <v>2</v>
      </c>
      <c r="AB492" s="31">
        <v>1</v>
      </c>
      <c r="AC492" s="4">
        <v>25</v>
      </c>
      <c r="AD492" s="31">
        <v>12</v>
      </c>
      <c r="AE492" s="4"/>
      <c r="AF492" s="4"/>
      <c r="AG492" s="4"/>
      <c r="AH492" s="4"/>
      <c r="AI492" s="4"/>
    </row>
    <row r="493" spans="1:35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27"/>
      <c r="G493" s="27"/>
      <c r="H493" s="27"/>
      <c r="I493" s="4">
        <v>1015.7136705747985</v>
      </c>
      <c r="J493" s="4">
        <v>1073.5162032293217</v>
      </c>
      <c r="K493" s="4">
        <v>1190.9277092588188</v>
      </c>
      <c r="L493" s="26"/>
      <c r="M493" s="26"/>
      <c r="N493" s="26"/>
      <c r="O493" s="4">
        <v>3459.5660980341313</v>
      </c>
      <c r="P493" s="4">
        <v>3608.9927274621282</v>
      </c>
      <c r="Q493" s="4">
        <v>3691.6038020948527</v>
      </c>
      <c r="R493" s="25"/>
      <c r="S493" s="25"/>
      <c r="T493" s="25"/>
      <c r="U493" s="4">
        <v>1003.9788017696247</v>
      </c>
      <c r="V493" s="4">
        <v>1084.0821584197922</v>
      </c>
      <c r="W493" s="4">
        <v>1219.6500000000001</v>
      </c>
      <c r="X493" s="28"/>
      <c r="Y493" s="28"/>
      <c r="Z493" s="28"/>
      <c r="AA493" s="4">
        <v>3</v>
      </c>
      <c r="AB493" s="31">
        <v>1</v>
      </c>
      <c r="AC493" s="4">
        <v>24</v>
      </c>
      <c r="AD493" s="31">
        <v>14</v>
      </c>
      <c r="AE493" s="4"/>
      <c r="AF493" s="4"/>
      <c r="AG493" s="4"/>
      <c r="AH493" s="4"/>
      <c r="AI493" s="4"/>
    </row>
    <row r="494" spans="1:35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27"/>
      <c r="G494" s="27"/>
      <c r="H494" s="27"/>
      <c r="I494" s="4">
        <v>1017.9658646487264</v>
      </c>
      <c r="J494" s="4">
        <v>1072.920985299299</v>
      </c>
      <c r="K494" s="4">
        <v>1190.5028566486678</v>
      </c>
      <c r="L494" s="26"/>
      <c r="M494" s="26"/>
      <c r="N494" s="26"/>
      <c r="O494" s="4">
        <v>3454.0800935924935</v>
      </c>
      <c r="P494" s="4">
        <v>3606.7941364443514</v>
      </c>
      <c r="Q494" s="4">
        <v>3690.8414335119874</v>
      </c>
      <c r="R494" s="25"/>
      <c r="S494" s="25"/>
      <c r="T494" s="25"/>
      <c r="U494" s="4">
        <v>1005.4248374237583</v>
      </c>
      <c r="V494" s="4">
        <v>1084.591019090421</v>
      </c>
      <c r="W494" s="4">
        <v>1219.6500000000001</v>
      </c>
      <c r="X494" s="28"/>
      <c r="Y494" s="28"/>
      <c r="Z494" s="28"/>
      <c r="AA494" s="4">
        <v>3</v>
      </c>
      <c r="AB494" s="31">
        <v>1</v>
      </c>
      <c r="AC494" s="4">
        <v>24</v>
      </c>
      <c r="AD494" s="31">
        <v>12</v>
      </c>
      <c r="AE494" s="4"/>
      <c r="AF494" s="4"/>
      <c r="AG494" s="4"/>
      <c r="AH494" s="4"/>
      <c r="AI494" s="4"/>
    </row>
    <row r="495" spans="1:35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27"/>
      <c r="G495" s="27"/>
      <c r="H495" s="27"/>
      <c r="I495" s="4">
        <v>1020.8176134379132</v>
      </c>
      <c r="J495" s="4">
        <v>1073.2229536088496</v>
      </c>
      <c r="K495" s="4">
        <v>1191.090179989211</v>
      </c>
      <c r="L495" s="26"/>
      <c r="M495" s="26"/>
      <c r="N495" s="26"/>
      <c r="O495" s="4">
        <v>3445.2166836420142</v>
      </c>
      <c r="P495" s="4">
        <v>3603.1445936039063</v>
      </c>
      <c r="Q495" s="4">
        <v>3688.2477010713656</v>
      </c>
      <c r="R495" s="25"/>
      <c r="S495" s="25"/>
      <c r="T495" s="25"/>
      <c r="U495" s="4">
        <v>1007.8813165223069</v>
      </c>
      <c r="V495" s="4">
        <v>1086.3210671739098</v>
      </c>
      <c r="W495" s="4">
        <v>1219.6500000000001</v>
      </c>
      <c r="X495" s="28"/>
      <c r="Y495" s="28"/>
      <c r="Z495" s="28"/>
      <c r="AA495" s="4">
        <v>3</v>
      </c>
      <c r="AB495" s="31">
        <v>1</v>
      </c>
      <c r="AC495" s="4">
        <v>17</v>
      </c>
      <c r="AD495" s="31">
        <v>10</v>
      </c>
      <c r="AE495" s="4"/>
      <c r="AF495" s="4"/>
      <c r="AG495" s="4"/>
      <c r="AH495" s="4"/>
      <c r="AI495" s="4"/>
    </row>
  </sheetData>
  <mergeCells count="15">
    <mergeCell ref="AA2:AB2"/>
    <mergeCell ref="AC2:AD2"/>
    <mergeCell ref="AA1:AD1"/>
    <mergeCell ref="C1:H1"/>
    <mergeCell ref="I1:N1"/>
    <mergeCell ref="C2:E2"/>
    <mergeCell ref="F2:H2"/>
    <mergeCell ref="I2:K2"/>
    <mergeCell ref="L2:N2"/>
    <mergeCell ref="O1:T1"/>
    <mergeCell ref="U1:Z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338-4BD1-4BCA-93C7-9D8439D497AD}">
  <dimension ref="A1:Z493"/>
  <sheetViews>
    <sheetView workbookViewId="0">
      <selection activeCell="J5" sqref="J5"/>
    </sheetView>
  </sheetViews>
  <sheetFormatPr defaultRowHeight="14.4" x14ac:dyDescent="0.55000000000000004"/>
  <cols>
    <col min="1" max="2" width="8.83984375" style="32"/>
    <col min="3" max="3" width="8.68359375" bestFit="1" customWidth="1"/>
    <col min="4" max="4" width="10.20703125" customWidth="1"/>
    <col min="5" max="7" width="8.26171875" customWidth="1"/>
  </cols>
  <sheetData>
    <row r="1" spans="1:26" x14ac:dyDescent="0.55000000000000004">
      <c r="C1" t="s">
        <v>219</v>
      </c>
      <c r="D1" t="s">
        <v>218</v>
      </c>
    </row>
    <row r="2" spans="1:26" x14ac:dyDescent="0.55000000000000004">
      <c r="A2" s="3"/>
      <c r="B2" s="3">
        <v>2021</v>
      </c>
      <c r="C2" s="6">
        <v>21731855.507923741</v>
      </c>
      <c r="D2" s="32"/>
      <c r="E2" s="32"/>
      <c r="F2" s="32"/>
      <c r="G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55000000000000004">
      <c r="A3" s="3"/>
      <c r="B3" s="3">
        <v>2022</v>
      </c>
      <c r="C3" s="6">
        <v>22329599.625627726</v>
      </c>
      <c r="D3" s="32"/>
      <c r="E3" s="32"/>
      <c r="F3" s="32"/>
      <c r="G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55000000000000004">
      <c r="A4" s="3"/>
      <c r="B4" s="3">
        <v>2023</v>
      </c>
      <c r="C4" s="6">
        <v>22891929.776890054</v>
      </c>
      <c r="D4" s="32"/>
      <c r="E4" s="32"/>
      <c r="F4" s="32"/>
      <c r="G4" s="32"/>
      <c r="I4" s="32"/>
      <c r="J4" s="32" t="s">
        <v>224</v>
      </c>
      <c r="K4" s="32" t="s">
        <v>223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55000000000000004">
      <c r="A5" s="3"/>
      <c r="B5" s="3">
        <v>2024</v>
      </c>
      <c r="C5" s="6">
        <v>23328294.654432669</v>
      </c>
      <c r="D5" s="32"/>
      <c r="E5" s="32"/>
      <c r="F5" s="32"/>
      <c r="G5" s="32"/>
      <c r="I5" s="32"/>
      <c r="J5" s="32">
        <v>12462762.969572052</v>
      </c>
      <c r="K5" s="32">
        <v>12753499.966411907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55000000000000004">
      <c r="A6" s="3"/>
      <c r="B6" s="3">
        <v>2025</v>
      </c>
      <c r="C6" s="6">
        <v>23724613.756091047</v>
      </c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55000000000000004">
      <c r="A7" s="3"/>
      <c r="B7" s="3">
        <v>2026</v>
      </c>
      <c r="C7" s="6">
        <v>24078637.927219104</v>
      </c>
      <c r="D7" s="32"/>
      <c r="E7" s="32"/>
      <c r="F7" s="32"/>
      <c r="G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55000000000000004">
      <c r="A8" s="3"/>
      <c r="B8" s="3">
        <v>2027</v>
      </c>
      <c r="C8" s="6">
        <v>24398578.960270856</v>
      </c>
      <c r="D8" s="32"/>
      <c r="E8" s="32"/>
      <c r="F8" s="32"/>
      <c r="G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55000000000000004">
      <c r="A9" s="3"/>
      <c r="B9" s="3">
        <v>2028</v>
      </c>
      <c r="C9" s="6">
        <v>24596596.853132229</v>
      </c>
      <c r="D9" s="32"/>
      <c r="E9" s="32"/>
      <c r="F9" s="32"/>
      <c r="G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55000000000000004">
      <c r="A10" s="3"/>
      <c r="B10" s="3">
        <v>2029</v>
      </c>
      <c r="C10" s="6">
        <v>24742868.674954053</v>
      </c>
      <c r="D10" s="32"/>
      <c r="E10" s="32"/>
      <c r="F10" s="32"/>
      <c r="G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55000000000000004">
      <c r="A11" s="3"/>
      <c r="B11" s="3">
        <v>2030</v>
      </c>
      <c r="C11" s="6">
        <v>24853575.311361976</v>
      </c>
      <c r="D11" s="32"/>
      <c r="E11" s="32"/>
      <c r="F11" s="32"/>
      <c r="G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55000000000000004">
      <c r="A12" s="3"/>
      <c r="B12" s="3">
        <v>2031</v>
      </c>
      <c r="C12" s="6">
        <v>24927872.764158644</v>
      </c>
      <c r="D12" s="32"/>
      <c r="E12" s="32"/>
      <c r="F12" s="32"/>
      <c r="G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55000000000000004">
      <c r="A13" s="3"/>
      <c r="B13" s="3">
        <v>2032</v>
      </c>
      <c r="C13" s="6">
        <v>24980110.347649805</v>
      </c>
      <c r="D13" s="32"/>
      <c r="E13" s="32"/>
      <c r="F13" s="32"/>
      <c r="G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55000000000000004">
      <c r="A14" s="3"/>
      <c r="B14" s="3">
        <v>2033</v>
      </c>
      <c r="C14" s="6">
        <v>25073743.964618295</v>
      </c>
      <c r="D14" s="33"/>
      <c r="E14" s="5"/>
      <c r="F14" s="28"/>
      <c r="G14" s="28"/>
      <c r="H14" s="28"/>
      <c r="I14" s="4"/>
      <c r="J14" s="4"/>
      <c r="K14" s="4"/>
      <c r="L14" s="28"/>
      <c r="M14" s="28"/>
      <c r="N14" s="28"/>
      <c r="O14" s="4"/>
      <c r="P14" s="4"/>
      <c r="Q14" s="4"/>
      <c r="R14" s="25"/>
      <c r="S14" s="25"/>
      <c r="T14" s="25"/>
      <c r="U14" s="4"/>
      <c r="V14" s="4"/>
      <c r="W14" s="4"/>
      <c r="X14" s="28"/>
      <c r="Y14" s="28"/>
      <c r="Z14" s="28"/>
    </row>
    <row r="15" spans="1:26" x14ac:dyDescent="0.55000000000000004">
      <c r="A15" s="3"/>
      <c r="B15" s="3">
        <v>2034</v>
      </c>
      <c r="C15" s="6">
        <v>25076884.938451208</v>
      </c>
      <c r="D15" s="33"/>
      <c r="E15" s="5"/>
      <c r="F15" s="28"/>
      <c r="G15" s="28"/>
      <c r="H15" s="28"/>
      <c r="I15" s="4"/>
      <c r="J15" s="4"/>
      <c r="K15" s="4"/>
      <c r="L15" s="28"/>
      <c r="M15" s="28"/>
      <c r="N15" s="28"/>
      <c r="O15" s="4"/>
      <c r="P15" s="4"/>
      <c r="Q15" s="4"/>
      <c r="R15" s="25"/>
      <c r="S15" s="25"/>
      <c r="T15" s="25"/>
      <c r="U15" s="4"/>
      <c r="V15" s="4"/>
      <c r="W15" s="4"/>
      <c r="X15" s="28"/>
      <c r="Y15" s="28"/>
      <c r="Z15" s="28"/>
    </row>
    <row r="16" spans="1:26" x14ac:dyDescent="0.55000000000000004">
      <c r="A16" s="3"/>
      <c r="B16" s="3">
        <v>2035</v>
      </c>
      <c r="C16" s="6">
        <v>25137229.619206712</v>
      </c>
      <c r="D16" s="33"/>
      <c r="E16" s="5"/>
      <c r="F16" s="28"/>
      <c r="G16" s="28"/>
      <c r="H16" s="28"/>
      <c r="I16" s="4"/>
      <c r="J16" s="4"/>
      <c r="K16" s="4"/>
      <c r="L16" s="28"/>
      <c r="M16" s="28"/>
      <c r="N16" s="28"/>
      <c r="O16" s="4"/>
      <c r="P16" s="4"/>
      <c r="Q16" s="4"/>
      <c r="R16" s="25"/>
      <c r="S16" s="25"/>
      <c r="T16" s="25"/>
      <c r="U16" s="4"/>
      <c r="V16" s="4"/>
      <c r="W16" s="4"/>
      <c r="X16" s="28"/>
      <c r="Y16" s="28"/>
      <c r="Z16" s="28"/>
    </row>
    <row r="17" spans="1:26" x14ac:dyDescent="0.55000000000000004">
      <c r="A17" s="3"/>
      <c r="B17" s="3">
        <v>2036</v>
      </c>
      <c r="C17" s="6">
        <v>25237881.964924172</v>
      </c>
      <c r="D17" s="33"/>
      <c r="E17" s="5"/>
      <c r="F17" s="28"/>
      <c r="G17" s="28"/>
      <c r="H17" s="28"/>
      <c r="I17" s="4"/>
      <c r="J17" s="4"/>
      <c r="K17" s="4"/>
      <c r="L17" s="28"/>
      <c r="M17" s="28"/>
      <c r="N17" s="28"/>
      <c r="O17" s="4"/>
      <c r="P17" s="4"/>
      <c r="Q17" s="4"/>
      <c r="R17" s="25"/>
      <c r="S17" s="25"/>
      <c r="T17" s="25"/>
      <c r="U17" s="4"/>
      <c r="V17" s="4"/>
      <c r="W17" s="4"/>
      <c r="X17" s="28"/>
      <c r="Y17" s="28"/>
      <c r="Z17" s="28"/>
    </row>
    <row r="18" spans="1:26" x14ac:dyDescent="0.55000000000000004">
      <c r="A18" s="3"/>
      <c r="B18" s="3">
        <v>2037</v>
      </c>
      <c r="C18" s="6">
        <v>25212161.570234146</v>
      </c>
      <c r="D18" s="33"/>
      <c r="E18" s="5"/>
      <c r="F18" s="28"/>
      <c r="G18" s="28"/>
      <c r="H18" s="28"/>
      <c r="I18" s="4"/>
      <c r="J18" s="4"/>
      <c r="K18" s="4"/>
      <c r="L18" s="28"/>
      <c r="M18" s="28"/>
      <c r="N18" s="28"/>
      <c r="O18" s="4"/>
      <c r="P18" s="4"/>
      <c r="Q18" s="4"/>
      <c r="R18" s="25"/>
      <c r="S18" s="25"/>
      <c r="T18" s="25"/>
      <c r="U18" s="4"/>
      <c r="V18" s="4"/>
      <c r="W18" s="4"/>
      <c r="X18" s="28"/>
      <c r="Y18" s="28"/>
      <c r="Z18" s="28"/>
    </row>
    <row r="19" spans="1:26" x14ac:dyDescent="0.55000000000000004">
      <c r="A19" s="3"/>
      <c r="B19" s="3">
        <v>2038</v>
      </c>
      <c r="C19" s="6">
        <v>25232996.532592222</v>
      </c>
      <c r="D19" s="33"/>
      <c r="E19" s="5"/>
      <c r="F19" s="28"/>
      <c r="G19" s="28"/>
      <c r="H19" s="28"/>
      <c r="I19" s="4"/>
      <c r="J19" s="4"/>
      <c r="K19" s="4"/>
      <c r="L19" s="28"/>
      <c r="M19" s="28"/>
      <c r="N19" s="28"/>
      <c r="O19" s="4"/>
      <c r="P19" s="4"/>
      <c r="Q19" s="4"/>
      <c r="R19" s="25"/>
      <c r="S19" s="25"/>
      <c r="T19" s="25"/>
      <c r="U19" s="4"/>
      <c r="V19" s="4"/>
      <c r="W19" s="4"/>
      <c r="X19" s="28"/>
      <c r="Y19" s="28"/>
      <c r="Z19" s="28"/>
    </row>
    <row r="20" spans="1:26" x14ac:dyDescent="0.55000000000000004">
      <c r="A20" s="3"/>
      <c r="B20" s="3">
        <v>2039</v>
      </c>
      <c r="C20" s="6">
        <v>25274717.857284125</v>
      </c>
      <c r="D20" s="33"/>
      <c r="E20" s="5"/>
      <c r="F20" s="28"/>
      <c r="G20" s="28"/>
      <c r="H20" s="28"/>
      <c r="I20" s="4"/>
      <c r="J20" s="4"/>
      <c r="K20" s="4"/>
      <c r="L20" s="28"/>
      <c r="M20" s="28"/>
      <c r="N20" s="28"/>
      <c r="O20" s="4"/>
      <c r="P20" s="4"/>
      <c r="Q20" s="4"/>
      <c r="R20" s="25"/>
      <c r="S20" s="25"/>
      <c r="T20" s="25"/>
      <c r="U20" s="4"/>
      <c r="V20" s="4"/>
      <c r="W20" s="4"/>
      <c r="X20" s="28"/>
      <c r="Y20" s="28"/>
      <c r="Z20" s="28"/>
    </row>
    <row r="21" spans="1:26" x14ac:dyDescent="0.55000000000000004">
      <c r="A21" s="3"/>
      <c r="B21" s="3">
        <v>2040</v>
      </c>
      <c r="C21" s="6">
        <v>25196609.568986066</v>
      </c>
      <c r="D21" s="33"/>
      <c r="E21" s="5"/>
      <c r="F21" s="28"/>
      <c r="G21" s="28"/>
      <c r="H21" s="28"/>
      <c r="I21" s="4"/>
      <c r="J21" s="4"/>
      <c r="K21" s="4"/>
      <c r="L21" s="28"/>
      <c r="M21" s="28"/>
      <c r="N21" s="28"/>
      <c r="O21" s="4"/>
      <c r="P21" s="4"/>
      <c r="Q21" s="4"/>
      <c r="R21" s="25"/>
      <c r="S21" s="25"/>
      <c r="T21" s="25"/>
      <c r="U21" s="4"/>
      <c r="V21" s="4"/>
      <c r="W21" s="4"/>
      <c r="X21" s="28"/>
      <c r="Y21" s="28"/>
      <c r="Z21" s="28"/>
    </row>
    <row r="22" spans="1:26" x14ac:dyDescent="0.55000000000000004">
      <c r="A22" s="3"/>
      <c r="B22" s="3">
        <v>2041</v>
      </c>
      <c r="C22" s="6">
        <v>25190905.58393795</v>
      </c>
      <c r="D22" s="33"/>
      <c r="E22" s="5"/>
      <c r="F22" s="28"/>
      <c r="G22" s="28"/>
      <c r="H22" s="28"/>
      <c r="I22" s="4"/>
      <c r="J22" s="4"/>
      <c r="K22" s="4"/>
      <c r="L22" s="28"/>
      <c r="M22" s="28"/>
      <c r="N22" s="28"/>
      <c r="O22" s="4"/>
      <c r="P22" s="4"/>
      <c r="Q22" s="4"/>
      <c r="R22" s="25"/>
      <c r="S22" s="25"/>
      <c r="T22" s="25"/>
      <c r="U22" s="4"/>
      <c r="V22" s="4"/>
      <c r="W22" s="4"/>
      <c r="X22" s="28"/>
      <c r="Y22" s="28"/>
      <c r="Z22" s="28"/>
    </row>
    <row r="23" spans="1:26" x14ac:dyDescent="0.55000000000000004">
      <c r="A23" s="3"/>
      <c r="B23" s="3">
        <v>2042</v>
      </c>
      <c r="C23" s="6">
        <v>25121278.912803076</v>
      </c>
      <c r="D23" s="33"/>
      <c r="E23" s="5"/>
      <c r="F23" s="28"/>
      <c r="G23" s="28"/>
      <c r="H23" s="28"/>
      <c r="I23" s="4"/>
      <c r="J23" s="4"/>
      <c r="K23" s="4"/>
      <c r="L23" s="28"/>
      <c r="M23" s="28"/>
      <c r="N23" s="28"/>
      <c r="O23" s="4"/>
      <c r="P23" s="4"/>
      <c r="Q23" s="4"/>
      <c r="R23" s="25"/>
      <c r="S23" s="25"/>
      <c r="T23" s="25"/>
      <c r="U23" s="4"/>
      <c r="V23" s="4"/>
      <c r="W23" s="4"/>
      <c r="X23" s="28"/>
      <c r="Y23" s="28"/>
      <c r="Z23" s="28"/>
    </row>
    <row r="24" spans="1:26" x14ac:dyDescent="0.55000000000000004">
      <c r="A24" s="3"/>
      <c r="B24" s="3">
        <v>2043</v>
      </c>
      <c r="C24" s="6">
        <v>25113261.086850535</v>
      </c>
      <c r="D24" s="33"/>
      <c r="E24" s="5"/>
      <c r="F24" s="28"/>
      <c r="G24" s="28"/>
      <c r="H24" s="28"/>
      <c r="I24" s="4"/>
      <c r="J24" s="4"/>
      <c r="K24" s="4"/>
      <c r="L24" s="28"/>
      <c r="M24" s="28"/>
      <c r="N24" s="28"/>
      <c r="O24" s="4"/>
      <c r="P24" s="4"/>
      <c r="Q24" s="4"/>
      <c r="R24" s="25"/>
      <c r="S24" s="25"/>
      <c r="T24" s="25"/>
      <c r="U24" s="4"/>
      <c r="V24" s="4"/>
      <c r="W24" s="4"/>
      <c r="X24" s="28"/>
      <c r="Y24" s="28"/>
      <c r="Z24" s="28"/>
    </row>
    <row r="25" spans="1:26" x14ac:dyDescent="0.55000000000000004">
      <c r="A25" s="3"/>
      <c r="B25" s="3">
        <v>2044</v>
      </c>
      <c r="C25" s="6">
        <v>25100899.582500119</v>
      </c>
      <c r="D25" s="33"/>
      <c r="E25" s="5"/>
      <c r="F25" s="28"/>
      <c r="G25" s="28"/>
      <c r="H25" s="28"/>
      <c r="I25" s="4"/>
      <c r="J25" s="4"/>
      <c r="K25" s="4"/>
      <c r="L25" s="28"/>
      <c r="M25" s="28"/>
      <c r="N25" s="28"/>
      <c r="O25" s="4"/>
      <c r="P25" s="4"/>
      <c r="Q25" s="4"/>
      <c r="R25" s="25"/>
      <c r="S25" s="25"/>
      <c r="T25" s="25"/>
      <c r="U25" s="4"/>
      <c r="V25" s="4"/>
      <c r="W25" s="4"/>
      <c r="X25" s="28"/>
      <c r="Y25" s="28"/>
      <c r="Z25" s="28"/>
    </row>
    <row r="26" spans="1:26" x14ac:dyDescent="0.55000000000000004">
      <c r="A26" s="3"/>
      <c r="B26" s="3">
        <v>2045</v>
      </c>
      <c r="C26" s="6">
        <v>25091569.71543169</v>
      </c>
      <c r="D26" s="33"/>
      <c r="E26" s="5"/>
      <c r="F26" s="28"/>
      <c r="G26" s="28"/>
      <c r="H26" s="28"/>
      <c r="I26" s="4"/>
      <c r="J26" s="4"/>
      <c r="K26" s="4"/>
      <c r="L26" s="28"/>
      <c r="M26" s="28"/>
      <c r="N26" s="28"/>
      <c r="O26" s="4"/>
      <c r="P26" s="4"/>
      <c r="Q26" s="4"/>
      <c r="R26" s="25"/>
      <c r="S26" s="25"/>
      <c r="T26" s="25"/>
      <c r="U26" s="4"/>
      <c r="V26" s="4"/>
      <c r="W26" s="4"/>
      <c r="X26" s="28"/>
      <c r="Y26" s="28"/>
      <c r="Z26" s="28"/>
    </row>
    <row r="27" spans="1:26" x14ac:dyDescent="0.55000000000000004">
      <c r="A27" s="3"/>
      <c r="B27" s="3">
        <v>2046</v>
      </c>
      <c r="C27" s="6">
        <v>25055820.399102502</v>
      </c>
      <c r="D27" s="33"/>
      <c r="E27" s="5"/>
      <c r="F27" s="28"/>
      <c r="G27" s="28"/>
      <c r="H27" s="28"/>
      <c r="I27" s="4"/>
      <c r="J27" s="4"/>
      <c r="K27" s="4"/>
      <c r="L27" s="28"/>
      <c r="M27" s="28"/>
      <c r="N27" s="28"/>
      <c r="O27" s="4"/>
      <c r="P27" s="4"/>
      <c r="Q27" s="4"/>
      <c r="R27" s="25"/>
      <c r="S27" s="25"/>
      <c r="T27" s="25"/>
      <c r="U27" s="4"/>
      <c r="V27" s="4"/>
      <c r="W27" s="4"/>
      <c r="X27" s="28"/>
      <c r="Y27" s="28"/>
      <c r="Z27" s="28"/>
    </row>
    <row r="28" spans="1:26" x14ac:dyDescent="0.55000000000000004">
      <c r="A28" s="3"/>
      <c r="B28" s="3">
        <v>2047</v>
      </c>
      <c r="C28" s="6">
        <v>25067606.366741169</v>
      </c>
      <c r="D28" s="33"/>
      <c r="E28" s="5"/>
      <c r="F28" s="28"/>
      <c r="G28" s="28"/>
      <c r="H28" s="28"/>
      <c r="I28" s="4"/>
      <c r="J28" s="4"/>
      <c r="K28" s="4"/>
      <c r="L28" s="28"/>
      <c r="M28" s="28"/>
      <c r="N28" s="28"/>
      <c r="O28" s="4"/>
      <c r="P28" s="4"/>
      <c r="Q28" s="4"/>
      <c r="R28" s="25"/>
      <c r="S28" s="25"/>
      <c r="T28" s="25"/>
      <c r="U28" s="4"/>
      <c r="V28" s="4"/>
      <c r="W28" s="4"/>
      <c r="X28" s="28"/>
      <c r="Y28" s="28"/>
      <c r="Z28" s="28"/>
    </row>
    <row r="29" spans="1:26" x14ac:dyDescent="0.55000000000000004">
      <c r="A29" s="3"/>
      <c r="B29" s="3">
        <v>2048</v>
      </c>
      <c r="C29" s="6">
        <v>25002919.803975169</v>
      </c>
      <c r="D29" s="33"/>
      <c r="E29" s="5"/>
      <c r="F29" s="28"/>
      <c r="G29" s="28"/>
      <c r="H29" s="28"/>
      <c r="I29" s="4"/>
      <c r="J29" s="4"/>
      <c r="K29" s="4"/>
      <c r="L29" s="28"/>
      <c r="M29" s="28"/>
      <c r="N29" s="28"/>
      <c r="O29" s="4"/>
      <c r="P29" s="4"/>
      <c r="Q29" s="4"/>
      <c r="R29" s="25"/>
      <c r="S29" s="25"/>
      <c r="T29" s="25"/>
      <c r="U29" s="4"/>
      <c r="V29" s="4"/>
      <c r="W29" s="4"/>
      <c r="X29" s="28"/>
      <c r="Y29" s="28"/>
      <c r="Z29" s="28"/>
    </row>
    <row r="30" spans="1:26" x14ac:dyDescent="0.55000000000000004">
      <c r="A30" s="3"/>
      <c r="B30" s="3">
        <v>2049</v>
      </c>
      <c r="C30" s="6">
        <v>24914983.660089713</v>
      </c>
      <c r="D30" s="33"/>
      <c r="E30" s="5"/>
      <c r="F30" s="28"/>
      <c r="G30" s="28"/>
      <c r="H30" s="28"/>
      <c r="I30" s="4"/>
      <c r="J30" s="4"/>
      <c r="K30" s="4"/>
      <c r="L30" s="28"/>
      <c r="M30" s="28"/>
      <c r="N30" s="28"/>
      <c r="O30" s="4"/>
      <c r="P30" s="4"/>
      <c r="Q30" s="4"/>
      <c r="R30" s="25"/>
      <c r="S30" s="25"/>
      <c r="T30" s="25"/>
      <c r="U30" s="4"/>
      <c r="V30" s="4"/>
      <c r="W30" s="4"/>
      <c r="X30" s="28"/>
      <c r="Y30" s="28"/>
      <c r="Z30" s="28"/>
    </row>
    <row r="31" spans="1:26" x14ac:dyDescent="0.55000000000000004">
      <c r="A31" s="3"/>
      <c r="B31" s="3">
        <v>2050</v>
      </c>
      <c r="C31" s="6">
        <v>24893393.444727167</v>
      </c>
      <c r="D31" s="33"/>
      <c r="E31" s="5"/>
      <c r="F31" s="28"/>
      <c r="G31" s="28"/>
      <c r="H31" s="28"/>
      <c r="I31" s="4"/>
      <c r="J31" s="4"/>
      <c r="K31" s="4"/>
      <c r="L31" s="28"/>
      <c r="M31" s="28"/>
      <c r="N31" s="28"/>
      <c r="O31" s="4"/>
      <c r="P31" s="4"/>
      <c r="Q31" s="4"/>
      <c r="R31" s="25"/>
      <c r="S31" s="25"/>
      <c r="T31" s="25"/>
      <c r="U31" s="4"/>
      <c r="V31" s="4"/>
      <c r="W31" s="4"/>
      <c r="X31" s="28"/>
      <c r="Y31" s="28"/>
      <c r="Z31" s="28"/>
    </row>
    <row r="32" spans="1:26" x14ac:dyDescent="0.55000000000000004">
      <c r="A32" s="3"/>
      <c r="B32" s="3">
        <v>2051</v>
      </c>
      <c r="C32" s="6">
        <v>24787692.553889506</v>
      </c>
      <c r="D32" s="33"/>
      <c r="E32" s="5"/>
      <c r="F32" s="28"/>
      <c r="G32" s="28"/>
      <c r="H32" s="28"/>
      <c r="I32" s="4"/>
      <c r="J32" s="4"/>
      <c r="K32" s="4"/>
      <c r="L32" s="28"/>
      <c r="M32" s="28"/>
      <c r="N32" s="28"/>
      <c r="O32" s="4"/>
      <c r="P32" s="4"/>
      <c r="Q32" s="4"/>
      <c r="R32" s="25"/>
      <c r="S32" s="25"/>
      <c r="T32" s="25"/>
      <c r="U32" s="4"/>
      <c r="V32" s="4"/>
      <c r="W32" s="4"/>
      <c r="X32" s="28"/>
      <c r="Y32" s="28"/>
      <c r="Z32" s="28"/>
    </row>
    <row r="33" spans="1:26" x14ac:dyDescent="0.55000000000000004">
      <c r="A33" s="3"/>
      <c r="B33" s="3">
        <v>2052</v>
      </c>
      <c r="C33" s="6">
        <v>24749780.090430994</v>
      </c>
      <c r="D33" s="33"/>
      <c r="E33" s="5"/>
      <c r="F33" s="28"/>
      <c r="G33" s="28"/>
      <c r="H33" s="28"/>
      <c r="I33" s="4"/>
      <c r="J33" s="4"/>
      <c r="K33" s="4"/>
      <c r="L33" s="28"/>
      <c r="M33" s="28"/>
      <c r="N33" s="28"/>
      <c r="O33" s="4"/>
      <c r="P33" s="4"/>
      <c r="Q33" s="4"/>
      <c r="R33" s="25"/>
      <c r="S33" s="25"/>
      <c r="T33" s="25"/>
      <c r="U33" s="4"/>
      <c r="V33" s="4"/>
      <c r="W33" s="4"/>
      <c r="X33" s="28"/>
      <c r="Y33" s="28"/>
      <c r="Z33" s="28"/>
    </row>
    <row r="34" spans="1:26" x14ac:dyDescent="0.55000000000000004">
      <c r="A34" s="3"/>
      <c r="B34" s="3">
        <v>2053</v>
      </c>
      <c r="C34" s="6">
        <v>24728076.720752489</v>
      </c>
      <c r="D34" s="33"/>
      <c r="E34" s="5"/>
      <c r="F34" s="28"/>
      <c r="G34" s="28"/>
      <c r="H34" s="28"/>
      <c r="I34" s="4"/>
      <c r="J34" s="4"/>
      <c r="K34" s="4"/>
      <c r="L34" s="28"/>
      <c r="M34" s="28"/>
      <c r="N34" s="28"/>
      <c r="O34" s="4"/>
      <c r="P34" s="4"/>
      <c r="Q34" s="4"/>
      <c r="R34" s="25"/>
      <c r="S34" s="25"/>
      <c r="T34" s="25"/>
      <c r="U34" s="4"/>
      <c r="V34" s="4"/>
      <c r="W34" s="4"/>
      <c r="X34" s="28"/>
      <c r="Y34" s="28"/>
      <c r="Z34" s="28"/>
    </row>
    <row r="35" spans="1:26" x14ac:dyDescent="0.55000000000000004">
      <c r="A35" s="3"/>
      <c r="B35" s="3">
        <v>2054</v>
      </c>
      <c r="C35" s="6">
        <v>24686723.514716912</v>
      </c>
      <c r="D35" s="33"/>
      <c r="E35" s="5"/>
      <c r="F35" s="28"/>
      <c r="G35" s="28"/>
      <c r="H35" s="28"/>
      <c r="I35" s="4"/>
      <c r="J35" s="4"/>
      <c r="K35" s="4"/>
      <c r="L35" s="28"/>
      <c r="M35" s="28"/>
      <c r="N35" s="28"/>
      <c r="O35" s="4"/>
      <c r="P35" s="4"/>
      <c r="Q35" s="4"/>
      <c r="R35" s="25"/>
      <c r="S35" s="25"/>
      <c r="T35" s="25"/>
      <c r="U35" s="4"/>
      <c r="V35" s="4"/>
      <c r="W35" s="4"/>
      <c r="X35" s="28"/>
      <c r="Y35" s="28"/>
      <c r="Z35" s="28"/>
    </row>
    <row r="36" spans="1:26" x14ac:dyDescent="0.55000000000000004">
      <c r="A36" s="3"/>
      <c r="B36" s="3">
        <v>2055</v>
      </c>
      <c r="C36" s="6">
        <v>24653212.755488727</v>
      </c>
      <c r="D36" s="33"/>
      <c r="E36" s="5"/>
      <c r="F36" s="28"/>
      <c r="G36" s="28"/>
      <c r="H36" s="28"/>
      <c r="I36" s="4"/>
      <c r="J36" s="4"/>
      <c r="K36" s="4"/>
      <c r="L36" s="28"/>
      <c r="M36" s="28"/>
      <c r="N36" s="28"/>
      <c r="O36" s="4"/>
      <c r="P36" s="4"/>
      <c r="Q36" s="4"/>
      <c r="R36" s="25"/>
      <c r="S36" s="25"/>
      <c r="T36" s="25"/>
      <c r="U36" s="4"/>
      <c r="V36" s="4"/>
      <c r="W36" s="4"/>
      <c r="X36" s="28"/>
      <c r="Y36" s="28"/>
      <c r="Z36" s="28"/>
    </row>
    <row r="37" spans="1:26" x14ac:dyDescent="0.55000000000000004">
      <c r="A37" s="3"/>
      <c r="B37" s="3">
        <v>2056</v>
      </c>
      <c r="C37" s="6">
        <v>24579504.375719842</v>
      </c>
      <c r="D37" s="33"/>
      <c r="E37" s="5"/>
      <c r="F37" s="28"/>
      <c r="G37" s="28"/>
      <c r="H37" s="28"/>
      <c r="I37" s="4"/>
      <c r="J37" s="4"/>
      <c r="K37" s="4"/>
      <c r="L37" s="28"/>
      <c r="M37" s="28"/>
      <c r="N37" s="28"/>
      <c r="O37" s="4"/>
      <c r="P37" s="4"/>
      <c r="Q37" s="4"/>
      <c r="R37" s="25"/>
      <c r="S37" s="25"/>
      <c r="T37" s="25"/>
      <c r="U37" s="4"/>
      <c r="V37" s="4"/>
      <c r="W37" s="4"/>
      <c r="X37" s="28"/>
      <c r="Y37" s="28"/>
      <c r="Z37" s="28"/>
    </row>
    <row r="38" spans="1:26" x14ac:dyDescent="0.55000000000000004">
      <c r="A38" s="3"/>
      <c r="B38" s="3">
        <v>2057</v>
      </c>
      <c r="C38" s="6">
        <v>24534671.141098488</v>
      </c>
      <c r="D38" s="33"/>
      <c r="E38" s="5"/>
      <c r="F38" s="28"/>
      <c r="G38" s="28"/>
      <c r="H38" s="28"/>
      <c r="I38" s="4"/>
      <c r="J38" s="4"/>
      <c r="K38" s="4"/>
      <c r="L38" s="28"/>
      <c r="M38" s="28"/>
      <c r="N38" s="28"/>
      <c r="O38" s="4"/>
      <c r="P38" s="4"/>
      <c r="Q38" s="4"/>
      <c r="R38" s="25"/>
      <c r="S38" s="25"/>
      <c r="T38" s="25"/>
      <c r="U38" s="4"/>
      <c r="V38" s="4"/>
      <c r="W38" s="4"/>
      <c r="X38" s="28"/>
      <c r="Y38" s="28"/>
      <c r="Z38" s="28"/>
    </row>
    <row r="39" spans="1:26" x14ac:dyDescent="0.55000000000000004">
      <c r="A39" s="3"/>
      <c r="B39" s="3">
        <v>2058</v>
      </c>
      <c r="C39" s="6">
        <v>24503279.262884453</v>
      </c>
      <c r="D39" s="33"/>
      <c r="E39" s="5"/>
      <c r="F39" s="28"/>
      <c r="G39" s="28"/>
      <c r="H39" s="28"/>
      <c r="I39" s="4"/>
      <c r="J39" s="4"/>
      <c r="K39" s="4"/>
      <c r="L39" s="28"/>
      <c r="M39" s="28"/>
      <c r="N39" s="28"/>
      <c r="O39" s="4"/>
      <c r="P39" s="4"/>
      <c r="Q39" s="4"/>
      <c r="R39" s="25"/>
      <c r="S39" s="25"/>
      <c r="T39" s="25"/>
      <c r="U39" s="4"/>
      <c r="V39" s="4"/>
      <c r="W39" s="4"/>
      <c r="X39" s="28"/>
      <c r="Y39" s="28"/>
      <c r="Z39" s="28"/>
    </row>
    <row r="40" spans="1:26" x14ac:dyDescent="0.55000000000000004">
      <c r="A40" s="3"/>
      <c r="B40" s="3">
        <v>2059</v>
      </c>
      <c r="C40" s="6">
        <v>24461133.393853292</v>
      </c>
      <c r="D40" s="33"/>
      <c r="E40" s="5"/>
      <c r="F40" s="28"/>
      <c r="G40" s="28"/>
      <c r="H40" s="28"/>
      <c r="I40" s="4"/>
      <c r="J40" s="4"/>
      <c r="K40" s="4"/>
      <c r="L40" s="28"/>
      <c r="M40" s="28"/>
      <c r="N40" s="28"/>
      <c r="O40" s="4"/>
      <c r="P40" s="4"/>
      <c r="Q40" s="4"/>
      <c r="R40" s="25"/>
      <c r="S40" s="25"/>
      <c r="T40" s="25"/>
      <c r="U40" s="4"/>
      <c r="V40" s="4"/>
      <c r="W40" s="4"/>
      <c r="X40" s="28"/>
      <c r="Y40" s="28"/>
      <c r="Z40" s="28"/>
    </row>
    <row r="41" spans="1:26" x14ac:dyDescent="0.55000000000000004">
      <c r="A41" s="3"/>
      <c r="B41" s="3">
        <v>2060</v>
      </c>
      <c r="C41" s="6">
        <v>24417023.864921689</v>
      </c>
      <c r="D41" s="33"/>
      <c r="E41" s="5"/>
      <c r="F41" s="28"/>
      <c r="G41" s="28"/>
      <c r="H41" s="28"/>
      <c r="I41" s="4"/>
      <c r="J41" s="4"/>
      <c r="K41" s="4"/>
      <c r="L41" s="28"/>
      <c r="M41" s="28"/>
      <c r="N41" s="28"/>
      <c r="O41" s="4"/>
      <c r="P41" s="4"/>
      <c r="Q41" s="4"/>
      <c r="R41" s="25"/>
      <c r="S41" s="25"/>
      <c r="T41" s="25"/>
      <c r="U41" s="4"/>
      <c r="V41" s="4"/>
      <c r="W41" s="4"/>
      <c r="X41" s="28"/>
      <c r="Y41" s="28"/>
      <c r="Z41" s="28"/>
    </row>
    <row r="42" spans="1:26" x14ac:dyDescent="0.55000000000000004">
      <c r="A42" s="3"/>
      <c r="B42" s="3"/>
      <c r="C42" s="5"/>
      <c r="D42" s="5"/>
      <c r="E42" s="5"/>
      <c r="F42" s="28"/>
      <c r="G42" s="28"/>
      <c r="H42" s="28"/>
      <c r="I42" s="4"/>
      <c r="J42" s="4"/>
      <c r="K42" s="4"/>
      <c r="L42" s="28"/>
      <c r="M42" s="28"/>
      <c r="N42" s="28"/>
      <c r="O42" s="4"/>
      <c r="P42" s="4"/>
      <c r="Q42" s="4"/>
      <c r="R42" s="25"/>
      <c r="S42" s="25"/>
      <c r="T42" s="25"/>
      <c r="U42" s="4"/>
      <c r="V42" s="4"/>
      <c r="W42" s="4"/>
      <c r="X42" s="28"/>
      <c r="Y42" s="28"/>
      <c r="Z42" s="28"/>
    </row>
    <row r="43" spans="1:26" x14ac:dyDescent="0.55000000000000004">
      <c r="A43" s="3"/>
      <c r="B43" s="3"/>
      <c r="C43" s="5"/>
      <c r="D43" s="5"/>
      <c r="E43" s="5"/>
      <c r="F43" s="28"/>
      <c r="G43" s="28"/>
      <c r="H43" s="28"/>
      <c r="I43" s="4"/>
      <c r="J43" s="4"/>
      <c r="K43" s="4"/>
      <c r="L43" s="28"/>
      <c r="M43" s="28"/>
      <c r="N43" s="28"/>
      <c r="O43" s="4"/>
      <c r="P43" s="4"/>
      <c r="Q43" s="4"/>
      <c r="R43" s="25"/>
      <c r="S43" s="25"/>
      <c r="T43" s="25"/>
      <c r="U43" s="4"/>
      <c r="V43" s="4"/>
      <c r="W43" s="4"/>
      <c r="X43" s="28"/>
      <c r="Y43" s="28"/>
      <c r="Z43" s="28"/>
    </row>
    <row r="44" spans="1:26" x14ac:dyDescent="0.55000000000000004">
      <c r="A44" s="3"/>
      <c r="B44" s="3"/>
      <c r="C44" s="5"/>
      <c r="D44" s="5"/>
      <c r="E44" s="5"/>
      <c r="F44" s="28"/>
      <c r="G44" s="28"/>
      <c r="H44" s="28"/>
      <c r="I44" s="4"/>
      <c r="J44" s="4"/>
      <c r="K44" s="4"/>
      <c r="L44" s="28"/>
      <c r="M44" s="28"/>
      <c r="N44" s="28"/>
      <c r="O44" s="4"/>
      <c r="P44" s="4"/>
      <c r="Q44" s="4"/>
      <c r="R44" s="25"/>
      <c r="S44" s="25"/>
      <c r="T44" s="25"/>
      <c r="U44" s="4"/>
      <c r="V44" s="4"/>
      <c r="W44" s="4"/>
      <c r="X44" s="28"/>
      <c r="Y44" s="28"/>
      <c r="Z44" s="28"/>
    </row>
    <row r="45" spans="1:26" x14ac:dyDescent="0.55000000000000004">
      <c r="A45" s="3"/>
      <c r="B45" s="3"/>
      <c r="C45" s="5"/>
      <c r="D45" s="5"/>
      <c r="E45" s="5"/>
      <c r="F45" s="28"/>
      <c r="G45" s="28"/>
      <c r="H45" s="28"/>
      <c r="I45" s="4"/>
      <c r="J45" s="4"/>
      <c r="K45" s="4"/>
      <c r="L45" s="28"/>
      <c r="M45" s="28"/>
      <c r="N45" s="28"/>
      <c r="O45" s="4"/>
      <c r="P45" s="4"/>
      <c r="Q45" s="4"/>
      <c r="R45" s="25"/>
      <c r="S45" s="25"/>
      <c r="T45" s="25"/>
      <c r="U45" s="4"/>
      <c r="V45" s="4"/>
      <c r="W45" s="4"/>
      <c r="X45" s="28"/>
      <c r="Y45" s="28"/>
      <c r="Z45" s="28"/>
    </row>
    <row r="46" spans="1:26" x14ac:dyDescent="0.55000000000000004">
      <c r="A46" s="3"/>
      <c r="B46" s="3"/>
      <c r="C46" s="5"/>
      <c r="D46" s="5"/>
      <c r="E46" s="5"/>
      <c r="F46" s="28"/>
      <c r="G46" s="28"/>
      <c r="H46" s="28"/>
      <c r="I46" s="4"/>
      <c r="J46" s="4"/>
      <c r="K46" s="4"/>
      <c r="L46" s="28"/>
      <c r="M46" s="28"/>
      <c r="N46" s="28"/>
      <c r="O46" s="4"/>
      <c r="P46" s="4"/>
      <c r="Q46" s="4"/>
      <c r="R46" s="25"/>
      <c r="S46" s="25"/>
      <c r="T46" s="25"/>
      <c r="U46" s="4"/>
      <c r="V46" s="4"/>
      <c r="W46" s="4"/>
      <c r="X46" s="28"/>
      <c r="Y46" s="28"/>
      <c r="Z46" s="28"/>
    </row>
    <row r="47" spans="1:26" x14ac:dyDescent="0.55000000000000004">
      <c r="A47" s="3"/>
      <c r="B47" s="3"/>
      <c r="C47" s="5"/>
      <c r="D47" s="5"/>
      <c r="E47" s="5"/>
      <c r="F47" s="28"/>
      <c r="G47" s="28"/>
      <c r="H47" s="28"/>
      <c r="I47" s="4"/>
      <c r="J47" s="4"/>
      <c r="K47" s="4"/>
      <c r="L47" s="28"/>
      <c r="M47" s="28"/>
      <c r="N47" s="28"/>
      <c r="O47" s="4"/>
      <c r="P47" s="4"/>
      <c r="Q47" s="4"/>
      <c r="R47" s="25"/>
      <c r="S47" s="25"/>
      <c r="T47" s="25"/>
      <c r="U47" s="4"/>
      <c r="V47" s="4"/>
      <c r="W47" s="4"/>
      <c r="X47" s="28"/>
      <c r="Y47" s="28"/>
      <c r="Z47" s="28"/>
    </row>
    <row r="48" spans="1:26" x14ac:dyDescent="0.55000000000000004">
      <c r="A48" s="3"/>
      <c r="B48" s="3"/>
      <c r="C48" s="5"/>
      <c r="D48" s="5"/>
      <c r="E48" s="5"/>
      <c r="F48" s="28"/>
      <c r="G48" s="28"/>
      <c r="H48" s="28"/>
      <c r="I48" s="4"/>
      <c r="J48" s="4"/>
      <c r="K48" s="4"/>
      <c r="L48" s="28"/>
      <c r="M48" s="28"/>
      <c r="N48" s="28"/>
      <c r="O48" s="4"/>
      <c r="P48" s="4"/>
      <c r="Q48" s="4"/>
      <c r="R48" s="25"/>
      <c r="S48" s="25"/>
      <c r="T48" s="25"/>
      <c r="U48" s="4"/>
      <c r="V48" s="4"/>
      <c r="W48" s="4"/>
      <c r="X48" s="28"/>
      <c r="Y48" s="28"/>
      <c r="Z48" s="28"/>
    </row>
    <row r="49" spans="1:26" x14ac:dyDescent="0.55000000000000004">
      <c r="A49" s="3"/>
      <c r="B49" s="3"/>
      <c r="C49" s="5"/>
      <c r="D49" s="5"/>
      <c r="E49" s="5"/>
      <c r="F49" s="28"/>
      <c r="G49" s="28"/>
      <c r="H49" s="28"/>
      <c r="I49" s="4"/>
      <c r="J49" s="4"/>
      <c r="K49" s="4"/>
      <c r="L49" s="28"/>
      <c r="M49" s="28"/>
      <c r="N49" s="28"/>
      <c r="O49" s="4"/>
      <c r="P49" s="4"/>
      <c r="Q49" s="4"/>
      <c r="R49" s="25"/>
      <c r="S49" s="25"/>
      <c r="T49" s="25"/>
      <c r="U49" s="4"/>
      <c r="V49" s="4"/>
      <c r="W49" s="4"/>
      <c r="X49" s="28"/>
      <c r="Y49" s="28"/>
      <c r="Z49" s="28"/>
    </row>
    <row r="50" spans="1:26" x14ac:dyDescent="0.55000000000000004">
      <c r="A50" s="3"/>
      <c r="B50" s="3"/>
      <c r="C50" s="5"/>
      <c r="D50" s="5"/>
      <c r="E50" s="5"/>
      <c r="F50" s="28"/>
      <c r="G50" s="28"/>
      <c r="H50" s="28"/>
      <c r="I50" s="4"/>
      <c r="J50" s="4"/>
      <c r="K50" s="4"/>
      <c r="L50" s="28"/>
      <c r="M50" s="28"/>
      <c r="N50" s="28"/>
      <c r="O50" s="4"/>
      <c r="P50" s="4"/>
      <c r="Q50" s="4"/>
      <c r="R50" s="25"/>
      <c r="S50" s="25"/>
      <c r="T50" s="25"/>
      <c r="U50" s="4"/>
      <c r="V50" s="4"/>
      <c r="W50" s="4"/>
      <c r="X50" s="28"/>
      <c r="Y50" s="28"/>
      <c r="Z50" s="28"/>
    </row>
    <row r="51" spans="1:26" x14ac:dyDescent="0.55000000000000004">
      <c r="A51" s="3"/>
      <c r="B51" s="3"/>
      <c r="C51" s="5"/>
      <c r="D51" s="5"/>
      <c r="E51" s="5"/>
      <c r="F51" s="28"/>
      <c r="G51" s="28"/>
      <c r="H51" s="28"/>
      <c r="I51" s="4"/>
      <c r="J51" s="4"/>
      <c r="K51" s="4"/>
      <c r="L51" s="28"/>
      <c r="M51" s="28"/>
      <c r="N51" s="28"/>
      <c r="O51" s="4"/>
      <c r="P51" s="4"/>
      <c r="Q51" s="4"/>
      <c r="R51" s="25"/>
      <c r="S51" s="25"/>
      <c r="T51" s="25"/>
      <c r="U51" s="4"/>
      <c r="V51" s="4"/>
      <c r="W51" s="4"/>
      <c r="X51" s="28"/>
      <c r="Y51" s="28"/>
      <c r="Z51" s="28"/>
    </row>
    <row r="52" spans="1:26" x14ac:dyDescent="0.55000000000000004">
      <c r="A52" s="3"/>
      <c r="B52" s="3"/>
      <c r="C52" s="5"/>
      <c r="D52" s="5"/>
      <c r="E52" s="5"/>
      <c r="F52" s="28"/>
      <c r="G52" s="28"/>
      <c r="H52" s="28"/>
      <c r="I52" s="4"/>
      <c r="J52" s="4"/>
      <c r="K52" s="4"/>
      <c r="L52" s="28"/>
      <c r="M52" s="28"/>
      <c r="N52" s="28"/>
      <c r="O52" s="4"/>
      <c r="P52" s="4"/>
      <c r="Q52" s="4"/>
      <c r="R52" s="25"/>
      <c r="S52" s="25"/>
      <c r="T52" s="25"/>
      <c r="U52" s="4"/>
      <c r="V52" s="4"/>
      <c r="W52" s="4"/>
      <c r="X52" s="28"/>
      <c r="Y52" s="28"/>
      <c r="Z52" s="28"/>
    </row>
    <row r="53" spans="1:26" x14ac:dyDescent="0.55000000000000004">
      <c r="A53" s="3"/>
      <c r="B53" s="3"/>
      <c r="C53" s="5"/>
      <c r="D53" s="5"/>
      <c r="E53" s="5"/>
      <c r="F53" s="28"/>
      <c r="G53" s="28"/>
      <c r="H53" s="28"/>
      <c r="I53" s="4"/>
      <c r="J53" s="4"/>
      <c r="K53" s="4"/>
      <c r="L53" s="28"/>
      <c r="M53" s="28"/>
      <c r="N53" s="28"/>
      <c r="O53" s="4"/>
      <c r="P53" s="4"/>
      <c r="Q53" s="4"/>
      <c r="R53" s="25"/>
      <c r="S53" s="25"/>
      <c r="T53" s="25"/>
      <c r="U53" s="4"/>
      <c r="V53" s="4"/>
      <c r="W53" s="4"/>
      <c r="X53" s="28"/>
      <c r="Y53" s="28"/>
      <c r="Z53" s="28"/>
    </row>
    <row r="54" spans="1:26" x14ac:dyDescent="0.55000000000000004">
      <c r="A54" s="3"/>
      <c r="B54" s="3"/>
      <c r="C54" s="5"/>
      <c r="D54" s="5"/>
      <c r="E54" s="5"/>
      <c r="F54" s="28"/>
      <c r="G54" s="28"/>
      <c r="H54" s="28"/>
      <c r="I54" s="4"/>
      <c r="J54" s="4"/>
      <c r="K54" s="4"/>
      <c r="L54" s="28"/>
      <c r="M54" s="28"/>
      <c r="N54" s="28"/>
      <c r="O54" s="4"/>
      <c r="P54" s="4"/>
      <c r="Q54" s="4"/>
      <c r="R54" s="25"/>
      <c r="S54" s="25"/>
      <c r="T54" s="25"/>
      <c r="U54" s="4"/>
      <c r="V54" s="4"/>
      <c r="W54" s="4"/>
      <c r="X54" s="28"/>
      <c r="Y54" s="28"/>
      <c r="Z54" s="28"/>
    </row>
    <row r="55" spans="1:26" x14ac:dyDescent="0.55000000000000004">
      <c r="A55" s="3"/>
      <c r="B55" s="3"/>
      <c r="C55" s="5"/>
      <c r="D55" s="5"/>
      <c r="E55" s="5"/>
      <c r="F55" s="28"/>
      <c r="G55" s="28"/>
      <c r="H55" s="28"/>
      <c r="I55" s="4"/>
      <c r="J55" s="4"/>
      <c r="K55" s="4"/>
      <c r="L55" s="28"/>
      <c r="M55" s="28"/>
      <c r="N55" s="28"/>
      <c r="O55" s="4"/>
      <c r="P55" s="4"/>
      <c r="Q55" s="4"/>
      <c r="R55" s="25"/>
      <c r="S55" s="25"/>
      <c r="T55" s="25"/>
      <c r="U55" s="4"/>
      <c r="V55" s="4"/>
      <c r="W55" s="4"/>
      <c r="X55" s="28"/>
      <c r="Y55" s="28"/>
      <c r="Z55" s="28"/>
    </row>
    <row r="56" spans="1:26" x14ac:dyDescent="0.55000000000000004">
      <c r="A56" s="3"/>
      <c r="B56" s="3"/>
      <c r="C56" s="5"/>
      <c r="D56" s="5"/>
      <c r="E56" s="5"/>
      <c r="F56" s="28"/>
      <c r="G56" s="28"/>
      <c r="H56" s="28"/>
      <c r="I56" s="4"/>
      <c r="J56" s="4"/>
      <c r="K56" s="4"/>
      <c r="L56" s="28"/>
      <c r="M56" s="28"/>
      <c r="N56" s="28"/>
      <c r="O56" s="4"/>
      <c r="P56" s="4"/>
      <c r="Q56" s="4"/>
      <c r="R56" s="25"/>
      <c r="S56" s="25"/>
      <c r="T56" s="25"/>
      <c r="U56" s="4"/>
      <c r="V56" s="4"/>
      <c r="W56" s="4"/>
      <c r="X56" s="28"/>
      <c r="Y56" s="28"/>
      <c r="Z56" s="28"/>
    </row>
    <row r="57" spans="1:26" x14ac:dyDescent="0.55000000000000004">
      <c r="A57" s="3"/>
      <c r="B57" s="3"/>
      <c r="C57" s="5"/>
      <c r="D57" s="5"/>
      <c r="E57" s="5"/>
      <c r="F57" s="28"/>
      <c r="G57" s="28"/>
      <c r="H57" s="28"/>
      <c r="I57" s="4"/>
      <c r="J57" s="4"/>
      <c r="K57" s="4"/>
      <c r="L57" s="28"/>
      <c r="M57" s="28"/>
      <c r="N57" s="28"/>
      <c r="O57" s="4"/>
      <c r="P57" s="4"/>
      <c r="Q57" s="4"/>
      <c r="R57" s="25"/>
      <c r="S57" s="25"/>
      <c r="T57" s="25"/>
      <c r="U57" s="4"/>
      <c r="V57" s="4"/>
      <c r="W57" s="4"/>
      <c r="X57" s="28"/>
      <c r="Y57" s="28"/>
      <c r="Z57" s="28"/>
    </row>
    <row r="58" spans="1:26" x14ac:dyDescent="0.55000000000000004">
      <c r="A58" s="3"/>
      <c r="B58" s="3"/>
      <c r="C58" s="5"/>
      <c r="D58" s="5"/>
      <c r="E58" s="5"/>
      <c r="F58" s="28"/>
      <c r="G58" s="28"/>
      <c r="H58" s="28"/>
      <c r="I58" s="4"/>
      <c r="J58" s="4"/>
      <c r="K58" s="4"/>
      <c r="L58" s="28"/>
      <c r="M58" s="28"/>
      <c r="N58" s="28"/>
      <c r="O58" s="4"/>
      <c r="P58" s="4"/>
      <c r="Q58" s="4"/>
      <c r="R58" s="25"/>
      <c r="S58" s="25"/>
      <c r="T58" s="25"/>
      <c r="U58" s="4"/>
      <c r="V58" s="4"/>
      <c r="W58" s="4"/>
      <c r="X58" s="28"/>
      <c r="Y58" s="28"/>
      <c r="Z58" s="28"/>
    </row>
    <row r="59" spans="1:26" x14ac:dyDescent="0.55000000000000004">
      <c r="A59" s="3"/>
      <c r="B59" s="3"/>
      <c r="C59" s="5"/>
      <c r="D59" s="5"/>
      <c r="E59" s="5"/>
      <c r="F59" s="28"/>
      <c r="G59" s="28"/>
      <c r="H59" s="28"/>
      <c r="I59" s="4"/>
      <c r="J59" s="4"/>
      <c r="K59" s="4"/>
      <c r="L59" s="28"/>
      <c r="M59" s="28"/>
      <c r="N59" s="28"/>
      <c r="O59" s="4"/>
      <c r="P59" s="4"/>
      <c r="Q59" s="4"/>
      <c r="R59" s="25"/>
      <c r="S59" s="25"/>
      <c r="T59" s="25"/>
      <c r="U59" s="4"/>
      <c r="V59" s="4"/>
      <c r="W59" s="4"/>
      <c r="X59" s="28"/>
      <c r="Y59" s="28"/>
      <c r="Z59" s="28"/>
    </row>
    <row r="60" spans="1:26" x14ac:dyDescent="0.55000000000000004">
      <c r="A60" s="3"/>
      <c r="B60" s="3"/>
      <c r="C60" s="5"/>
      <c r="D60" s="5"/>
      <c r="E60" s="5"/>
      <c r="F60" s="28"/>
      <c r="G60" s="28"/>
      <c r="H60" s="28"/>
      <c r="I60" s="4"/>
      <c r="J60" s="4"/>
      <c r="K60" s="4"/>
      <c r="L60" s="28"/>
      <c r="M60" s="28"/>
      <c r="N60" s="28"/>
      <c r="O60" s="4"/>
      <c r="P60" s="4"/>
      <c r="Q60" s="4"/>
      <c r="R60" s="25"/>
      <c r="S60" s="25"/>
      <c r="T60" s="25"/>
      <c r="U60" s="4"/>
      <c r="V60" s="4"/>
      <c r="W60" s="4"/>
      <c r="X60" s="28"/>
      <c r="Y60" s="28"/>
      <c r="Z60" s="28"/>
    </row>
    <row r="61" spans="1:26" x14ac:dyDescent="0.55000000000000004">
      <c r="A61" s="3"/>
      <c r="B61" s="3"/>
      <c r="C61" s="5"/>
      <c r="D61" s="5"/>
      <c r="E61" s="5"/>
      <c r="F61" s="28"/>
      <c r="G61" s="28"/>
      <c r="H61" s="28"/>
      <c r="I61" s="4"/>
      <c r="J61" s="4"/>
      <c r="K61" s="4"/>
      <c r="L61" s="28"/>
      <c r="M61" s="28"/>
      <c r="N61" s="28"/>
      <c r="O61" s="4"/>
      <c r="P61" s="4"/>
      <c r="Q61" s="4"/>
      <c r="R61" s="25"/>
      <c r="S61" s="25"/>
      <c r="T61" s="25"/>
      <c r="U61" s="4"/>
      <c r="V61" s="4"/>
      <c r="W61" s="4"/>
      <c r="X61" s="28"/>
      <c r="Y61" s="28"/>
      <c r="Z61" s="28"/>
    </row>
    <row r="62" spans="1:26" x14ac:dyDescent="0.55000000000000004">
      <c r="A62" s="3"/>
      <c r="B62" s="3"/>
      <c r="C62" s="5"/>
      <c r="D62" s="5"/>
      <c r="E62" s="5"/>
      <c r="F62" s="28"/>
      <c r="G62" s="28"/>
      <c r="H62" s="28"/>
      <c r="I62" s="4"/>
      <c r="J62" s="4"/>
      <c r="K62" s="4"/>
      <c r="L62" s="28"/>
      <c r="M62" s="28"/>
      <c r="N62" s="28"/>
      <c r="O62" s="4"/>
      <c r="P62" s="4"/>
      <c r="Q62" s="4"/>
      <c r="R62" s="25"/>
      <c r="S62" s="25"/>
      <c r="T62" s="25"/>
      <c r="U62" s="4"/>
      <c r="V62" s="4"/>
      <c r="W62" s="4"/>
      <c r="X62" s="28"/>
      <c r="Y62" s="28"/>
      <c r="Z62" s="28"/>
    </row>
    <row r="63" spans="1:26" x14ac:dyDescent="0.55000000000000004">
      <c r="A63" s="3"/>
      <c r="B63" s="3"/>
      <c r="C63" s="5"/>
      <c r="D63" s="5"/>
      <c r="E63" s="5"/>
      <c r="F63" s="28"/>
      <c r="G63" s="28"/>
      <c r="H63" s="28"/>
      <c r="I63" s="4"/>
      <c r="J63" s="4"/>
      <c r="K63" s="4"/>
      <c r="L63" s="28"/>
      <c r="M63" s="28"/>
      <c r="N63" s="28"/>
      <c r="O63" s="4"/>
      <c r="P63" s="4"/>
      <c r="Q63" s="4"/>
      <c r="R63" s="25"/>
      <c r="S63" s="25"/>
      <c r="T63" s="25"/>
      <c r="U63" s="4"/>
      <c r="V63" s="4"/>
      <c r="W63" s="4"/>
      <c r="X63" s="28"/>
      <c r="Y63" s="28"/>
      <c r="Z63" s="28"/>
    </row>
    <row r="64" spans="1:26" x14ac:dyDescent="0.55000000000000004">
      <c r="A64" s="3"/>
      <c r="B64" s="3"/>
      <c r="C64" s="5"/>
      <c r="D64" s="5"/>
      <c r="E64" s="5"/>
      <c r="F64" s="28"/>
      <c r="G64" s="28"/>
      <c r="H64" s="28"/>
      <c r="I64" s="4"/>
      <c r="J64" s="4"/>
      <c r="K64" s="4"/>
      <c r="L64" s="28"/>
      <c r="M64" s="28"/>
      <c r="N64" s="28"/>
      <c r="O64" s="4"/>
      <c r="P64" s="4"/>
      <c r="Q64" s="4"/>
      <c r="R64" s="25"/>
      <c r="S64" s="25"/>
      <c r="T64" s="25"/>
      <c r="U64" s="4"/>
      <c r="V64" s="4"/>
      <c r="W64" s="4"/>
      <c r="X64" s="28"/>
      <c r="Y64" s="28"/>
      <c r="Z64" s="28"/>
    </row>
    <row r="65" spans="1:26" x14ac:dyDescent="0.55000000000000004">
      <c r="A65" s="3"/>
      <c r="B65" s="3"/>
      <c r="C65" s="5"/>
      <c r="D65" s="5"/>
      <c r="E65" s="5"/>
      <c r="F65" s="28"/>
      <c r="G65" s="28"/>
      <c r="H65" s="28"/>
      <c r="I65" s="4"/>
      <c r="J65" s="4"/>
      <c r="K65" s="4"/>
      <c r="L65" s="28"/>
      <c r="M65" s="28"/>
      <c r="N65" s="28"/>
      <c r="O65" s="4"/>
      <c r="P65" s="4"/>
      <c r="Q65" s="4"/>
      <c r="R65" s="25"/>
      <c r="S65" s="25"/>
      <c r="T65" s="25"/>
      <c r="U65" s="4"/>
      <c r="V65" s="4"/>
      <c r="W65" s="4"/>
      <c r="X65" s="28"/>
      <c r="Y65" s="28"/>
      <c r="Z65" s="28"/>
    </row>
    <row r="66" spans="1:26" x14ac:dyDescent="0.55000000000000004">
      <c r="A66" s="3"/>
      <c r="B66" s="3"/>
      <c r="C66" s="5"/>
      <c r="D66" s="5"/>
      <c r="E66" s="5"/>
      <c r="F66" s="28"/>
      <c r="G66" s="28"/>
      <c r="H66" s="28"/>
      <c r="I66" s="4"/>
      <c r="J66" s="4"/>
      <c r="K66" s="4"/>
      <c r="L66" s="28"/>
      <c r="M66" s="28"/>
      <c r="N66" s="28"/>
      <c r="O66" s="4"/>
      <c r="P66" s="4"/>
      <c r="Q66" s="4"/>
      <c r="R66" s="25"/>
      <c r="S66" s="25"/>
      <c r="T66" s="25"/>
      <c r="U66" s="4"/>
      <c r="V66" s="4"/>
      <c r="W66" s="4"/>
      <c r="X66" s="28"/>
      <c r="Y66" s="28"/>
      <c r="Z66" s="28"/>
    </row>
    <row r="67" spans="1:26" x14ac:dyDescent="0.55000000000000004">
      <c r="A67" s="3"/>
      <c r="B67" s="3"/>
      <c r="C67" s="5"/>
      <c r="D67" s="5"/>
      <c r="E67" s="5"/>
      <c r="F67" s="28"/>
      <c r="G67" s="28"/>
      <c r="H67" s="28"/>
      <c r="I67" s="4"/>
      <c r="J67" s="4"/>
      <c r="K67" s="4"/>
      <c r="L67" s="28"/>
      <c r="M67" s="28"/>
      <c r="N67" s="28"/>
      <c r="O67" s="4"/>
      <c r="P67" s="4"/>
      <c r="Q67" s="4"/>
      <c r="R67" s="25"/>
      <c r="S67" s="25"/>
      <c r="T67" s="25"/>
      <c r="U67" s="4"/>
      <c r="V67" s="4"/>
      <c r="W67" s="4"/>
      <c r="X67" s="28"/>
      <c r="Y67" s="28"/>
      <c r="Z67" s="28"/>
    </row>
    <row r="68" spans="1:26" x14ac:dyDescent="0.55000000000000004">
      <c r="A68" s="3"/>
      <c r="B68" s="3"/>
      <c r="C68" s="5"/>
      <c r="D68" s="5"/>
      <c r="E68" s="5"/>
      <c r="F68" s="28"/>
      <c r="G68" s="28"/>
      <c r="H68" s="28"/>
      <c r="I68" s="4"/>
      <c r="J68" s="4"/>
      <c r="K68" s="4"/>
      <c r="L68" s="28"/>
      <c r="M68" s="28"/>
      <c r="N68" s="28"/>
      <c r="O68" s="4"/>
      <c r="P68" s="4"/>
      <c r="Q68" s="4"/>
      <c r="R68" s="25"/>
      <c r="S68" s="25"/>
      <c r="T68" s="25"/>
      <c r="U68" s="4"/>
      <c r="V68" s="4"/>
      <c r="W68" s="4"/>
      <c r="X68" s="28"/>
      <c r="Y68" s="28"/>
      <c r="Z68" s="28"/>
    </row>
    <row r="69" spans="1:26" x14ac:dyDescent="0.55000000000000004">
      <c r="A69" s="3"/>
      <c r="B69" s="3"/>
      <c r="C69" s="5"/>
      <c r="D69" s="5"/>
      <c r="E69" s="5"/>
      <c r="F69" s="28"/>
      <c r="G69" s="28"/>
      <c r="H69" s="28"/>
      <c r="I69" s="4"/>
      <c r="J69" s="4"/>
      <c r="K69" s="4"/>
      <c r="L69" s="28"/>
      <c r="M69" s="28"/>
      <c r="N69" s="28"/>
      <c r="O69" s="4"/>
      <c r="P69" s="4"/>
      <c r="Q69" s="4"/>
      <c r="R69" s="25"/>
      <c r="S69" s="25"/>
      <c r="T69" s="25"/>
      <c r="U69" s="4"/>
      <c r="V69" s="4"/>
      <c r="W69" s="4"/>
      <c r="X69" s="28"/>
      <c r="Y69" s="28"/>
      <c r="Z69" s="28"/>
    </row>
    <row r="70" spans="1:26" x14ac:dyDescent="0.55000000000000004">
      <c r="A70" s="3"/>
      <c r="B70" s="3"/>
      <c r="C70" s="5"/>
      <c r="D70" s="5"/>
      <c r="E70" s="5"/>
      <c r="F70" s="28"/>
      <c r="G70" s="28"/>
      <c r="H70" s="28"/>
      <c r="I70" s="4"/>
      <c r="J70" s="4"/>
      <c r="K70" s="4"/>
      <c r="L70" s="28"/>
      <c r="M70" s="28"/>
      <c r="N70" s="28"/>
      <c r="O70" s="4"/>
      <c r="P70" s="4"/>
      <c r="Q70" s="4"/>
      <c r="R70" s="25"/>
      <c r="S70" s="25"/>
      <c r="T70" s="25"/>
      <c r="U70" s="4"/>
      <c r="V70" s="4"/>
      <c r="W70" s="4"/>
      <c r="X70" s="28"/>
      <c r="Y70" s="28"/>
      <c r="Z70" s="28"/>
    </row>
    <row r="71" spans="1:26" x14ac:dyDescent="0.55000000000000004">
      <c r="A71" s="3"/>
      <c r="B71" s="3"/>
      <c r="C71" s="5"/>
      <c r="D71" s="5"/>
      <c r="E71" s="5"/>
      <c r="F71" s="28"/>
      <c r="G71" s="28"/>
      <c r="H71" s="28"/>
      <c r="I71" s="4"/>
      <c r="J71" s="4"/>
      <c r="K71" s="4"/>
      <c r="L71" s="28"/>
      <c r="M71" s="28"/>
      <c r="N71" s="28"/>
      <c r="O71" s="4"/>
      <c r="P71" s="4"/>
      <c r="Q71" s="4"/>
      <c r="R71" s="25"/>
      <c r="S71" s="25"/>
      <c r="T71" s="25"/>
      <c r="U71" s="4"/>
      <c r="V71" s="4"/>
      <c r="W71" s="4"/>
      <c r="X71" s="28"/>
      <c r="Y71" s="28"/>
      <c r="Z71" s="28"/>
    </row>
    <row r="72" spans="1:26" x14ac:dyDescent="0.55000000000000004">
      <c r="A72" s="3"/>
      <c r="B72" s="3"/>
      <c r="C72" s="5"/>
      <c r="D72" s="5"/>
      <c r="E72" s="5"/>
      <c r="F72" s="28"/>
      <c r="G72" s="28"/>
      <c r="H72" s="28"/>
      <c r="I72" s="4"/>
      <c r="J72" s="4"/>
      <c r="K72" s="4"/>
      <c r="L72" s="28"/>
      <c r="M72" s="28"/>
      <c r="N72" s="28"/>
      <c r="O72" s="4"/>
      <c r="P72" s="4"/>
      <c r="Q72" s="4"/>
      <c r="R72" s="25"/>
      <c r="S72" s="25"/>
      <c r="T72" s="25"/>
      <c r="U72" s="4"/>
      <c r="V72" s="4"/>
      <c r="W72" s="4"/>
      <c r="X72" s="28"/>
      <c r="Y72" s="28"/>
      <c r="Z72" s="28"/>
    </row>
    <row r="73" spans="1:26" x14ac:dyDescent="0.55000000000000004">
      <c r="A73" s="3"/>
      <c r="B73" s="3"/>
      <c r="C73" s="5"/>
      <c r="D73" s="5"/>
      <c r="E73" s="5"/>
      <c r="F73" s="28"/>
      <c r="G73" s="28"/>
      <c r="H73" s="28"/>
      <c r="I73" s="4"/>
      <c r="J73" s="4"/>
      <c r="K73" s="4"/>
      <c r="L73" s="28"/>
      <c r="M73" s="28"/>
      <c r="N73" s="28"/>
      <c r="O73" s="4"/>
      <c r="P73" s="4"/>
      <c r="Q73" s="4"/>
      <c r="R73" s="25"/>
      <c r="S73" s="25"/>
      <c r="T73" s="25"/>
      <c r="U73" s="4"/>
      <c r="V73" s="4"/>
      <c r="W73" s="4"/>
      <c r="X73" s="28"/>
      <c r="Y73" s="28"/>
      <c r="Z73" s="28"/>
    </row>
    <row r="74" spans="1:26" x14ac:dyDescent="0.55000000000000004">
      <c r="A74" s="3"/>
      <c r="B74" s="3"/>
      <c r="C74" s="5"/>
      <c r="D74" s="5"/>
      <c r="E74" s="5"/>
      <c r="F74" s="28"/>
      <c r="G74" s="28"/>
      <c r="H74" s="28"/>
      <c r="I74" s="4"/>
      <c r="J74" s="4"/>
      <c r="K74" s="4"/>
      <c r="L74" s="28"/>
      <c r="M74" s="28"/>
      <c r="N74" s="28"/>
      <c r="O74" s="4"/>
      <c r="P74" s="4"/>
      <c r="Q74" s="4"/>
      <c r="R74" s="25"/>
      <c r="S74" s="25"/>
      <c r="T74" s="25"/>
      <c r="U74" s="4"/>
      <c r="V74" s="4"/>
      <c r="W74" s="4"/>
      <c r="X74" s="28"/>
      <c r="Y74" s="28"/>
      <c r="Z74" s="28"/>
    </row>
    <row r="75" spans="1:26" x14ac:dyDescent="0.55000000000000004">
      <c r="A75" s="3"/>
      <c r="B75" s="3"/>
      <c r="C75" s="5"/>
      <c r="D75" s="5"/>
      <c r="E75" s="5"/>
      <c r="F75" s="28"/>
      <c r="G75" s="28"/>
      <c r="H75" s="28"/>
      <c r="I75" s="4"/>
      <c r="J75" s="4"/>
      <c r="K75" s="4"/>
      <c r="L75" s="28"/>
      <c r="M75" s="28"/>
      <c r="N75" s="28"/>
      <c r="O75" s="4"/>
      <c r="P75" s="4"/>
      <c r="Q75" s="4"/>
      <c r="R75" s="25"/>
      <c r="S75" s="25"/>
      <c r="T75" s="25"/>
      <c r="U75" s="4"/>
      <c r="V75" s="4"/>
      <c r="W75" s="4"/>
      <c r="X75" s="28"/>
      <c r="Y75" s="28"/>
      <c r="Z75" s="28"/>
    </row>
    <row r="76" spans="1:26" x14ac:dyDescent="0.55000000000000004">
      <c r="A76" s="3"/>
      <c r="B76" s="3"/>
      <c r="C76" s="5"/>
      <c r="D76" s="5"/>
      <c r="E76" s="5"/>
      <c r="F76" s="28"/>
      <c r="G76" s="28"/>
      <c r="H76" s="28"/>
      <c r="I76" s="4"/>
      <c r="J76" s="4"/>
      <c r="K76" s="4"/>
      <c r="L76" s="28"/>
      <c r="M76" s="28"/>
      <c r="N76" s="28"/>
      <c r="O76" s="4"/>
      <c r="P76" s="4"/>
      <c r="Q76" s="4"/>
      <c r="R76" s="25"/>
      <c r="S76" s="25"/>
      <c r="T76" s="25"/>
      <c r="U76" s="4"/>
      <c r="V76" s="4"/>
      <c r="W76" s="4"/>
      <c r="X76" s="28"/>
      <c r="Y76" s="28"/>
      <c r="Z76" s="28"/>
    </row>
    <row r="77" spans="1:26" x14ac:dyDescent="0.55000000000000004">
      <c r="A77" s="3"/>
      <c r="B77" s="3"/>
      <c r="C77" s="5"/>
      <c r="D77" s="5"/>
      <c r="E77" s="5"/>
      <c r="F77" s="28"/>
      <c r="G77" s="28"/>
      <c r="H77" s="28"/>
      <c r="I77" s="4"/>
      <c r="J77" s="4"/>
      <c r="K77" s="4"/>
      <c r="L77" s="28"/>
      <c r="M77" s="28"/>
      <c r="N77" s="28"/>
      <c r="O77" s="4"/>
      <c r="P77" s="4"/>
      <c r="Q77" s="4"/>
      <c r="R77" s="25"/>
      <c r="S77" s="25"/>
      <c r="T77" s="25"/>
      <c r="U77" s="4"/>
      <c r="V77" s="4"/>
      <c r="W77" s="4"/>
      <c r="X77" s="28"/>
      <c r="Y77" s="28"/>
      <c r="Z77" s="28"/>
    </row>
    <row r="78" spans="1:26" x14ac:dyDescent="0.55000000000000004">
      <c r="A78" s="3"/>
      <c r="B78" s="3"/>
      <c r="C78" s="5"/>
      <c r="D78" s="5"/>
      <c r="E78" s="5"/>
      <c r="F78" s="28"/>
      <c r="G78" s="28"/>
      <c r="H78" s="28"/>
      <c r="I78" s="4"/>
      <c r="J78" s="4"/>
      <c r="K78" s="4"/>
      <c r="L78" s="28"/>
      <c r="M78" s="28"/>
      <c r="N78" s="28"/>
      <c r="O78" s="4"/>
      <c r="P78" s="4"/>
      <c r="Q78" s="4"/>
      <c r="R78" s="25"/>
      <c r="S78" s="25"/>
      <c r="T78" s="25"/>
      <c r="U78" s="4"/>
      <c r="V78" s="4"/>
      <c r="W78" s="4"/>
      <c r="X78" s="28"/>
      <c r="Y78" s="28"/>
      <c r="Z78" s="28"/>
    </row>
    <row r="79" spans="1:26" x14ac:dyDescent="0.55000000000000004">
      <c r="A79" s="3"/>
      <c r="B79" s="3"/>
      <c r="C79" s="5"/>
      <c r="D79" s="5"/>
      <c r="E79" s="5"/>
      <c r="F79" s="28"/>
      <c r="G79" s="28"/>
      <c r="H79" s="28"/>
      <c r="I79" s="4"/>
      <c r="J79" s="4"/>
      <c r="K79" s="4"/>
      <c r="L79" s="28"/>
      <c r="M79" s="28"/>
      <c r="N79" s="28"/>
      <c r="O79" s="4"/>
      <c r="P79" s="4"/>
      <c r="Q79" s="4"/>
      <c r="R79" s="25"/>
      <c r="S79" s="25"/>
      <c r="T79" s="25"/>
      <c r="U79" s="4"/>
      <c r="V79" s="4"/>
      <c r="W79" s="4"/>
      <c r="X79" s="28"/>
      <c r="Y79" s="28"/>
      <c r="Z79" s="28"/>
    </row>
    <row r="80" spans="1:26" x14ac:dyDescent="0.55000000000000004">
      <c r="A80" s="3"/>
      <c r="B80" s="3"/>
      <c r="C80" s="5"/>
      <c r="D80" s="5"/>
      <c r="E80" s="5"/>
      <c r="F80" s="28"/>
      <c r="G80" s="28"/>
      <c r="H80" s="28"/>
      <c r="I80" s="4"/>
      <c r="J80" s="4"/>
      <c r="K80" s="4"/>
      <c r="L80" s="28"/>
      <c r="M80" s="28"/>
      <c r="N80" s="28"/>
      <c r="O80" s="4"/>
      <c r="P80" s="4"/>
      <c r="Q80" s="4"/>
      <c r="R80" s="25"/>
      <c r="S80" s="25"/>
      <c r="T80" s="25"/>
      <c r="U80" s="4"/>
      <c r="V80" s="4"/>
      <c r="W80" s="4"/>
      <c r="X80" s="28"/>
      <c r="Y80" s="28"/>
      <c r="Z80" s="28"/>
    </row>
    <row r="81" spans="1:26" x14ac:dyDescent="0.55000000000000004">
      <c r="A81" s="3"/>
      <c r="B81" s="3"/>
      <c r="C81" s="5"/>
      <c r="D81" s="5"/>
      <c r="E81" s="5"/>
      <c r="F81" s="28"/>
      <c r="G81" s="28"/>
      <c r="H81" s="28"/>
      <c r="I81" s="4"/>
      <c r="J81" s="4"/>
      <c r="K81" s="4"/>
      <c r="L81" s="28"/>
      <c r="M81" s="28"/>
      <c r="N81" s="28"/>
      <c r="O81" s="4"/>
      <c r="P81" s="4"/>
      <c r="Q81" s="4"/>
      <c r="R81" s="25"/>
      <c r="S81" s="25"/>
      <c r="T81" s="25"/>
      <c r="U81" s="4"/>
      <c r="V81" s="4"/>
      <c r="W81" s="4"/>
      <c r="X81" s="28"/>
      <c r="Y81" s="28"/>
      <c r="Z81" s="28"/>
    </row>
    <row r="82" spans="1:26" x14ac:dyDescent="0.55000000000000004">
      <c r="A82" s="3"/>
      <c r="B82" s="3"/>
      <c r="C82" s="5"/>
      <c r="D82" s="5"/>
      <c r="E82" s="5"/>
      <c r="F82" s="28"/>
      <c r="G82" s="28"/>
      <c r="H82" s="28"/>
      <c r="I82" s="4"/>
      <c r="J82" s="4"/>
      <c r="K82" s="4"/>
      <c r="L82" s="28"/>
      <c r="M82" s="28"/>
      <c r="N82" s="28"/>
      <c r="O82" s="4"/>
      <c r="P82" s="4"/>
      <c r="Q82" s="4"/>
      <c r="R82" s="25"/>
      <c r="S82" s="25"/>
      <c r="T82" s="25"/>
      <c r="U82" s="4"/>
      <c r="V82" s="4"/>
      <c r="W82" s="4"/>
      <c r="X82" s="28"/>
      <c r="Y82" s="28"/>
      <c r="Z82" s="28"/>
    </row>
    <row r="83" spans="1:26" x14ac:dyDescent="0.55000000000000004">
      <c r="A83" s="3"/>
      <c r="B83" s="3"/>
      <c r="C83" s="5"/>
      <c r="D83" s="5"/>
      <c r="E83" s="5"/>
      <c r="F83" s="28"/>
      <c r="G83" s="28"/>
      <c r="H83" s="28"/>
      <c r="I83" s="4"/>
      <c r="J83" s="4"/>
      <c r="K83" s="4"/>
      <c r="L83" s="28"/>
      <c r="M83" s="28"/>
      <c r="N83" s="28"/>
      <c r="O83" s="4"/>
      <c r="P83" s="4"/>
      <c r="Q83" s="4"/>
      <c r="R83" s="25"/>
      <c r="S83" s="25"/>
      <c r="T83" s="25"/>
      <c r="U83" s="4"/>
      <c r="V83" s="4"/>
      <c r="W83" s="4"/>
      <c r="X83" s="28"/>
      <c r="Y83" s="28"/>
      <c r="Z83" s="28"/>
    </row>
    <row r="84" spans="1:26" x14ac:dyDescent="0.55000000000000004">
      <c r="A84" s="3"/>
      <c r="B84" s="3"/>
      <c r="C84" s="5"/>
      <c r="D84" s="5"/>
      <c r="E84" s="5"/>
      <c r="F84" s="28"/>
      <c r="G84" s="28"/>
      <c r="H84" s="28"/>
      <c r="I84" s="4"/>
      <c r="J84" s="4"/>
      <c r="K84" s="4"/>
      <c r="L84" s="28"/>
      <c r="M84" s="28"/>
      <c r="N84" s="28"/>
      <c r="O84" s="4"/>
      <c r="P84" s="4"/>
      <c r="Q84" s="4"/>
      <c r="R84" s="25"/>
      <c r="S84" s="25"/>
      <c r="T84" s="25"/>
      <c r="U84" s="4"/>
      <c r="V84" s="4"/>
      <c r="W84" s="4"/>
      <c r="X84" s="28"/>
      <c r="Y84" s="28"/>
      <c r="Z84" s="28"/>
    </row>
    <row r="85" spans="1:26" x14ac:dyDescent="0.55000000000000004">
      <c r="A85" s="3"/>
      <c r="B85" s="3"/>
      <c r="C85" s="5"/>
      <c r="D85" s="5"/>
      <c r="E85" s="5"/>
      <c r="F85" s="28"/>
      <c r="G85" s="28"/>
      <c r="H85" s="28"/>
      <c r="I85" s="4"/>
      <c r="J85" s="4"/>
      <c r="K85" s="4"/>
      <c r="L85" s="28"/>
      <c r="M85" s="28"/>
      <c r="N85" s="28"/>
      <c r="O85" s="4"/>
      <c r="P85" s="4"/>
      <c r="Q85" s="4"/>
      <c r="R85" s="25"/>
      <c r="S85" s="25"/>
      <c r="T85" s="25"/>
      <c r="U85" s="4"/>
      <c r="V85" s="4"/>
      <c r="W85" s="4"/>
      <c r="X85" s="28"/>
      <c r="Y85" s="28"/>
      <c r="Z85" s="28"/>
    </row>
    <row r="86" spans="1:26" x14ac:dyDescent="0.55000000000000004">
      <c r="A86" s="3"/>
      <c r="B86" s="3"/>
      <c r="C86" s="5"/>
      <c r="D86" s="5"/>
      <c r="E86" s="5"/>
      <c r="F86" s="28"/>
      <c r="G86" s="28"/>
      <c r="H86" s="28"/>
      <c r="I86" s="4"/>
      <c r="J86" s="4"/>
      <c r="K86" s="4"/>
      <c r="L86" s="28"/>
      <c r="M86" s="28"/>
      <c r="N86" s="28"/>
      <c r="O86" s="4"/>
      <c r="P86" s="4"/>
      <c r="Q86" s="4"/>
      <c r="R86" s="25"/>
      <c r="S86" s="25"/>
      <c r="T86" s="25"/>
      <c r="U86" s="4"/>
      <c r="V86" s="4"/>
      <c r="W86" s="4"/>
      <c r="X86" s="28"/>
      <c r="Y86" s="28"/>
      <c r="Z86" s="28"/>
    </row>
    <row r="87" spans="1:26" x14ac:dyDescent="0.55000000000000004">
      <c r="A87" s="3"/>
      <c r="B87" s="3"/>
      <c r="C87" s="5"/>
      <c r="D87" s="5"/>
      <c r="E87" s="5"/>
      <c r="F87" s="28"/>
      <c r="G87" s="28"/>
      <c r="H87" s="28"/>
      <c r="I87" s="4"/>
      <c r="J87" s="4"/>
      <c r="K87" s="4"/>
      <c r="L87" s="28"/>
      <c r="M87" s="28"/>
      <c r="N87" s="28"/>
      <c r="O87" s="4"/>
      <c r="P87" s="4"/>
      <c r="Q87" s="4"/>
      <c r="R87" s="25"/>
      <c r="S87" s="25"/>
      <c r="T87" s="25"/>
      <c r="U87" s="4"/>
      <c r="V87" s="4"/>
      <c r="W87" s="4"/>
      <c r="X87" s="28"/>
      <c r="Y87" s="28"/>
      <c r="Z87" s="28"/>
    </row>
    <row r="88" spans="1:26" x14ac:dyDescent="0.55000000000000004">
      <c r="A88" s="3"/>
      <c r="B88" s="3"/>
      <c r="C88" s="5"/>
      <c r="D88" s="5"/>
      <c r="E88" s="5"/>
      <c r="F88" s="28"/>
      <c r="G88" s="28"/>
      <c r="H88" s="28"/>
      <c r="I88" s="4"/>
      <c r="J88" s="4"/>
      <c r="K88" s="4"/>
      <c r="L88" s="28"/>
      <c r="M88" s="28"/>
      <c r="N88" s="28"/>
      <c r="O88" s="4"/>
      <c r="P88" s="4"/>
      <c r="Q88" s="4"/>
      <c r="R88" s="25"/>
      <c r="S88" s="25"/>
      <c r="T88" s="25"/>
      <c r="U88" s="4"/>
      <c r="V88" s="4"/>
      <c r="W88" s="4"/>
      <c r="X88" s="28"/>
      <c r="Y88" s="28"/>
      <c r="Z88" s="28"/>
    </row>
    <row r="89" spans="1:26" x14ac:dyDescent="0.55000000000000004">
      <c r="A89" s="3"/>
      <c r="B89" s="3"/>
      <c r="C89" s="5"/>
      <c r="D89" s="5"/>
      <c r="E89" s="5"/>
      <c r="F89" s="28"/>
      <c r="G89" s="28"/>
      <c r="H89" s="28"/>
      <c r="I89" s="4"/>
      <c r="J89" s="4"/>
      <c r="K89" s="4"/>
      <c r="L89" s="28"/>
      <c r="M89" s="28"/>
      <c r="N89" s="28"/>
      <c r="O89" s="4"/>
      <c r="P89" s="4"/>
      <c r="Q89" s="4"/>
      <c r="R89" s="25"/>
      <c r="S89" s="25"/>
      <c r="T89" s="25"/>
      <c r="U89" s="4"/>
      <c r="V89" s="4"/>
      <c r="W89" s="4"/>
      <c r="X89" s="28"/>
      <c r="Y89" s="28"/>
      <c r="Z89" s="28"/>
    </row>
    <row r="90" spans="1:26" x14ac:dyDescent="0.55000000000000004">
      <c r="A90" s="3"/>
      <c r="B90" s="3"/>
      <c r="C90" s="5"/>
      <c r="D90" s="5"/>
      <c r="E90" s="5"/>
      <c r="F90" s="28"/>
      <c r="G90" s="28"/>
      <c r="H90" s="28"/>
      <c r="I90" s="4"/>
      <c r="J90" s="4"/>
      <c r="K90" s="4"/>
      <c r="L90" s="28"/>
      <c r="M90" s="28"/>
      <c r="N90" s="28"/>
      <c r="O90" s="4"/>
      <c r="P90" s="4"/>
      <c r="Q90" s="4"/>
      <c r="R90" s="25"/>
      <c r="S90" s="25"/>
      <c r="T90" s="25"/>
      <c r="U90" s="4"/>
      <c r="V90" s="4"/>
      <c r="W90" s="4"/>
      <c r="X90" s="28"/>
      <c r="Y90" s="28"/>
      <c r="Z90" s="28"/>
    </row>
    <row r="91" spans="1:26" x14ac:dyDescent="0.55000000000000004">
      <c r="A91" s="3"/>
      <c r="B91" s="3"/>
      <c r="C91" s="5"/>
      <c r="D91" s="5"/>
      <c r="E91" s="5"/>
      <c r="F91" s="28"/>
      <c r="G91" s="28"/>
      <c r="H91" s="28"/>
      <c r="I91" s="4"/>
      <c r="J91" s="4"/>
      <c r="K91" s="4"/>
      <c r="L91" s="28"/>
      <c r="M91" s="28"/>
      <c r="N91" s="28"/>
      <c r="O91" s="4"/>
      <c r="P91" s="4"/>
      <c r="Q91" s="4"/>
      <c r="R91" s="25"/>
      <c r="S91" s="25"/>
      <c r="T91" s="25"/>
      <c r="U91" s="4"/>
      <c r="V91" s="4"/>
      <c r="W91" s="4"/>
      <c r="X91" s="28"/>
      <c r="Y91" s="28"/>
      <c r="Z91" s="28"/>
    </row>
    <row r="92" spans="1:26" x14ac:dyDescent="0.55000000000000004">
      <c r="A92" s="3"/>
      <c r="B92" s="3"/>
      <c r="C92" s="5"/>
      <c r="D92" s="5"/>
      <c r="E92" s="5"/>
      <c r="F92" s="28"/>
      <c r="G92" s="28"/>
      <c r="H92" s="28"/>
      <c r="I92" s="4"/>
      <c r="J92" s="4"/>
      <c r="K92" s="4"/>
      <c r="L92" s="28"/>
      <c r="M92" s="28"/>
      <c r="N92" s="28"/>
      <c r="O92" s="4"/>
      <c r="P92" s="4"/>
      <c r="Q92" s="4"/>
      <c r="R92" s="25"/>
      <c r="S92" s="25"/>
      <c r="T92" s="25"/>
      <c r="U92" s="4"/>
      <c r="V92" s="4"/>
      <c r="W92" s="4"/>
      <c r="X92" s="28"/>
      <c r="Y92" s="28"/>
      <c r="Z92" s="28"/>
    </row>
    <row r="93" spans="1:26" x14ac:dyDescent="0.55000000000000004">
      <c r="A93" s="3"/>
      <c r="B93" s="3"/>
      <c r="C93" s="5"/>
      <c r="D93" s="5"/>
      <c r="E93" s="5"/>
      <c r="F93" s="28"/>
      <c r="G93" s="28"/>
      <c r="H93" s="28"/>
      <c r="I93" s="4"/>
      <c r="J93" s="4"/>
      <c r="K93" s="4"/>
      <c r="L93" s="28"/>
      <c r="M93" s="28"/>
      <c r="N93" s="28"/>
      <c r="O93" s="4"/>
      <c r="P93" s="4"/>
      <c r="Q93" s="4"/>
      <c r="R93" s="25"/>
      <c r="S93" s="25"/>
      <c r="T93" s="25"/>
      <c r="U93" s="4"/>
      <c r="V93" s="4"/>
      <c r="W93" s="4"/>
      <c r="X93" s="28"/>
      <c r="Y93" s="28"/>
      <c r="Z93" s="28"/>
    </row>
    <row r="94" spans="1:26" x14ac:dyDescent="0.55000000000000004">
      <c r="A94" s="3"/>
      <c r="B94" s="3"/>
      <c r="C94" s="5"/>
      <c r="D94" s="5"/>
      <c r="E94" s="5"/>
      <c r="F94" s="28"/>
      <c r="G94" s="28"/>
      <c r="H94" s="28"/>
      <c r="I94" s="4"/>
      <c r="J94" s="4"/>
      <c r="K94" s="4"/>
      <c r="L94" s="28"/>
      <c r="M94" s="28"/>
      <c r="N94" s="28"/>
      <c r="O94" s="4"/>
      <c r="P94" s="4"/>
      <c r="Q94" s="4"/>
      <c r="R94" s="25"/>
      <c r="S94" s="25"/>
      <c r="T94" s="25"/>
      <c r="U94" s="4"/>
      <c r="V94" s="4"/>
      <c r="W94" s="4"/>
      <c r="X94" s="28"/>
      <c r="Y94" s="28"/>
      <c r="Z94" s="28"/>
    </row>
    <row r="95" spans="1:26" x14ac:dyDescent="0.55000000000000004">
      <c r="A95" s="3"/>
      <c r="B95" s="3"/>
      <c r="C95" s="5"/>
      <c r="D95" s="5"/>
      <c r="E95" s="5"/>
      <c r="F95" s="28"/>
      <c r="G95" s="28"/>
      <c r="H95" s="28"/>
      <c r="I95" s="4"/>
      <c r="J95" s="4"/>
      <c r="K95" s="4"/>
      <c r="L95" s="28"/>
      <c r="M95" s="28"/>
      <c r="N95" s="28"/>
      <c r="O95" s="4"/>
      <c r="P95" s="4"/>
      <c r="Q95" s="4"/>
      <c r="R95" s="25"/>
      <c r="S95" s="25"/>
      <c r="T95" s="25"/>
      <c r="U95" s="4"/>
      <c r="V95" s="4"/>
      <c r="W95" s="4"/>
      <c r="X95" s="28"/>
      <c r="Y95" s="28"/>
      <c r="Z95" s="28"/>
    </row>
    <row r="96" spans="1:26" x14ac:dyDescent="0.55000000000000004">
      <c r="A96" s="3"/>
      <c r="B96" s="3"/>
      <c r="C96" s="5"/>
      <c r="D96" s="5"/>
      <c r="E96" s="5"/>
      <c r="F96" s="28"/>
      <c r="G96" s="28"/>
      <c r="H96" s="28"/>
      <c r="I96" s="4"/>
      <c r="J96" s="4"/>
      <c r="K96" s="4"/>
      <c r="L96" s="28"/>
      <c r="M96" s="28"/>
      <c r="N96" s="28"/>
      <c r="O96" s="4"/>
      <c r="P96" s="4"/>
      <c r="Q96" s="4"/>
      <c r="R96" s="25"/>
      <c r="S96" s="25"/>
      <c r="T96" s="25"/>
      <c r="U96" s="4"/>
      <c r="V96" s="4"/>
      <c r="W96" s="4"/>
      <c r="X96" s="28"/>
      <c r="Y96" s="28"/>
      <c r="Z96" s="28"/>
    </row>
    <row r="97" spans="1:26" x14ac:dyDescent="0.55000000000000004">
      <c r="A97" s="3"/>
      <c r="B97" s="3"/>
      <c r="C97" s="5"/>
      <c r="D97" s="5"/>
      <c r="E97" s="5"/>
      <c r="F97" s="28"/>
      <c r="G97" s="28"/>
      <c r="H97" s="28"/>
      <c r="I97" s="4"/>
      <c r="J97" s="4"/>
      <c r="K97" s="4"/>
      <c r="L97" s="28"/>
      <c r="M97" s="28"/>
      <c r="N97" s="28"/>
      <c r="O97" s="4"/>
      <c r="P97" s="4"/>
      <c r="Q97" s="4"/>
      <c r="R97" s="25"/>
      <c r="S97" s="25"/>
      <c r="T97" s="25"/>
      <c r="U97" s="4"/>
      <c r="V97" s="4"/>
      <c r="W97" s="4"/>
      <c r="X97" s="28"/>
      <c r="Y97" s="28"/>
      <c r="Z97" s="28"/>
    </row>
    <row r="98" spans="1:26" x14ac:dyDescent="0.55000000000000004">
      <c r="A98" s="3"/>
      <c r="B98" s="3"/>
      <c r="C98" s="5"/>
      <c r="D98" s="5"/>
      <c r="E98" s="5"/>
      <c r="F98" s="28"/>
      <c r="G98" s="28"/>
      <c r="H98" s="28"/>
      <c r="I98" s="4"/>
      <c r="J98" s="4"/>
      <c r="K98" s="4"/>
      <c r="L98" s="28"/>
      <c r="M98" s="28"/>
      <c r="N98" s="28"/>
      <c r="O98" s="4"/>
      <c r="P98" s="4"/>
      <c r="Q98" s="4"/>
      <c r="R98" s="25"/>
      <c r="S98" s="25"/>
      <c r="T98" s="25"/>
      <c r="U98" s="4"/>
      <c r="V98" s="4"/>
      <c r="W98" s="4"/>
      <c r="X98" s="28"/>
      <c r="Y98" s="28"/>
      <c r="Z98" s="28"/>
    </row>
    <row r="99" spans="1:26" x14ac:dyDescent="0.55000000000000004">
      <c r="A99" s="3"/>
      <c r="B99" s="3"/>
      <c r="C99" s="5"/>
      <c r="D99" s="5"/>
      <c r="E99" s="5"/>
      <c r="F99" s="28"/>
      <c r="G99" s="28"/>
      <c r="H99" s="28"/>
      <c r="I99" s="4"/>
      <c r="J99" s="4"/>
      <c r="K99" s="4"/>
      <c r="L99" s="28"/>
      <c r="M99" s="28"/>
      <c r="N99" s="28"/>
      <c r="O99" s="4"/>
      <c r="P99" s="4"/>
      <c r="Q99" s="4"/>
      <c r="R99" s="25"/>
      <c r="S99" s="25"/>
      <c r="T99" s="25"/>
      <c r="U99" s="4"/>
      <c r="V99" s="4"/>
      <c r="W99" s="4"/>
      <c r="X99" s="28"/>
      <c r="Y99" s="28"/>
      <c r="Z99" s="28"/>
    </row>
    <row r="100" spans="1:26" x14ac:dyDescent="0.55000000000000004">
      <c r="A100" s="3"/>
      <c r="B100" s="3"/>
      <c r="C100" s="5"/>
      <c r="D100" s="5"/>
      <c r="E100" s="5"/>
      <c r="F100" s="28"/>
      <c r="G100" s="28"/>
      <c r="H100" s="28"/>
      <c r="I100" s="4"/>
      <c r="J100" s="4"/>
      <c r="K100" s="4"/>
      <c r="L100" s="28"/>
      <c r="M100" s="28"/>
      <c r="N100" s="28"/>
      <c r="O100" s="4"/>
      <c r="P100" s="4"/>
      <c r="Q100" s="4"/>
      <c r="R100" s="25"/>
      <c r="S100" s="25"/>
      <c r="T100" s="25"/>
      <c r="U100" s="4"/>
      <c r="V100" s="4"/>
      <c r="W100" s="4"/>
      <c r="X100" s="28"/>
      <c r="Y100" s="28"/>
      <c r="Z100" s="28"/>
    </row>
    <row r="101" spans="1:26" x14ac:dyDescent="0.55000000000000004">
      <c r="A101" s="3"/>
      <c r="B101" s="3"/>
      <c r="C101" s="5"/>
      <c r="D101" s="5"/>
      <c r="E101" s="5"/>
      <c r="F101" s="28"/>
      <c r="G101" s="28"/>
      <c r="H101" s="28"/>
      <c r="I101" s="4"/>
      <c r="J101" s="4"/>
      <c r="K101" s="4"/>
      <c r="L101" s="28"/>
      <c r="M101" s="28"/>
      <c r="N101" s="28"/>
      <c r="O101" s="4"/>
      <c r="P101" s="4"/>
      <c r="Q101" s="4"/>
      <c r="R101" s="25"/>
      <c r="S101" s="25"/>
      <c r="T101" s="25"/>
      <c r="U101" s="4"/>
      <c r="V101" s="4"/>
      <c r="W101" s="4"/>
      <c r="X101" s="28"/>
      <c r="Y101" s="28"/>
      <c r="Z101" s="28"/>
    </row>
    <row r="102" spans="1:26" x14ac:dyDescent="0.55000000000000004">
      <c r="A102" s="3"/>
      <c r="B102" s="3"/>
      <c r="C102" s="5"/>
      <c r="D102" s="5"/>
      <c r="E102" s="5"/>
      <c r="F102" s="28"/>
      <c r="G102" s="28"/>
      <c r="H102" s="28"/>
      <c r="I102" s="4"/>
      <c r="J102" s="4"/>
      <c r="K102" s="4"/>
      <c r="L102" s="28"/>
      <c r="M102" s="28"/>
      <c r="N102" s="28"/>
      <c r="O102" s="4"/>
      <c r="P102" s="4"/>
      <c r="Q102" s="4"/>
      <c r="R102" s="25"/>
      <c r="S102" s="25"/>
      <c r="T102" s="25"/>
      <c r="U102" s="4"/>
      <c r="V102" s="4"/>
      <c r="W102" s="4"/>
      <c r="X102" s="28"/>
      <c r="Y102" s="28"/>
      <c r="Z102" s="28"/>
    </row>
    <row r="103" spans="1:26" x14ac:dyDescent="0.55000000000000004">
      <c r="A103" s="3"/>
      <c r="B103" s="3"/>
      <c r="C103" s="5"/>
      <c r="D103" s="5"/>
      <c r="E103" s="5"/>
      <c r="F103" s="28"/>
      <c r="G103" s="28"/>
      <c r="H103" s="28"/>
      <c r="I103" s="4"/>
      <c r="J103" s="4"/>
      <c r="K103" s="4"/>
      <c r="L103" s="28"/>
      <c r="M103" s="28"/>
      <c r="N103" s="28"/>
      <c r="O103" s="4"/>
      <c r="P103" s="4"/>
      <c r="Q103" s="4"/>
      <c r="R103" s="25"/>
      <c r="S103" s="25"/>
      <c r="T103" s="25"/>
      <c r="U103" s="4"/>
      <c r="V103" s="4"/>
      <c r="W103" s="4"/>
      <c r="X103" s="28"/>
      <c r="Y103" s="28"/>
      <c r="Z103" s="28"/>
    </row>
    <row r="104" spans="1:26" x14ac:dyDescent="0.55000000000000004">
      <c r="A104" s="3"/>
      <c r="B104" s="3"/>
      <c r="C104" s="5"/>
      <c r="D104" s="5"/>
      <c r="E104" s="5"/>
      <c r="F104" s="28"/>
      <c r="G104" s="28"/>
      <c r="H104" s="28"/>
      <c r="I104" s="4"/>
      <c r="J104" s="4"/>
      <c r="K104" s="4"/>
      <c r="L104" s="28"/>
      <c r="M104" s="28"/>
      <c r="N104" s="28"/>
      <c r="O104" s="4"/>
      <c r="P104" s="4"/>
      <c r="Q104" s="4"/>
      <c r="R104" s="25"/>
      <c r="S104" s="25"/>
      <c r="T104" s="25"/>
      <c r="U104" s="4"/>
      <c r="V104" s="4"/>
      <c r="W104" s="4"/>
      <c r="X104" s="28"/>
      <c r="Y104" s="28"/>
      <c r="Z104" s="28"/>
    </row>
    <row r="105" spans="1:26" x14ac:dyDescent="0.55000000000000004">
      <c r="A105" s="3"/>
      <c r="B105" s="3"/>
      <c r="C105" s="5"/>
      <c r="D105" s="5"/>
      <c r="E105" s="5"/>
      <c r="F105" s="28"/>
      <c r="G105" s="28"/>
      <c r="H105" s="28"/>
      <c r="I105" s="4"/>
      <c r="J105" s="4"/>
      <c r="K105" s="4"/>
      <c r="L105" s="28"/>
      <c r="M105" s="28"/>
      <c r="N105" s="28"/>
      <c r="O105" s="4"/>
      <c r="P105" s="4"/>
      <c r="Q105" s="4"/>
      <c r="R105" s="25"/>
      <c r="S105" s="25"/>
      <c r="T105" s="25"/>
      <c r="U105" s="4"/>
      <c r="V105" s="4"/>
      <c r="W105" s="4"/>
      <c r="X105" s="28"/>
      <c r="Y105" s="28"/>
      <c r="Z105" s="28"/>
    </row>
    <row r="106" spans="1:26" x14ac:dyDescent="0.55000000000000004">
      <c r="A106" s="3"/>
      <c r="B106" s="3"/>
      <c r="C106" s="5"/>
      <c r="D106" s="5"/>
      <c r="E106" s="5"/>
      <c r="F106" s="28"/>
      <c r="G106" s="28"/>
      <c r="H106" s="28"/>
      <c r="I106" s="4"/>
      <c r="J106" s="4"/>
      <c r="K106" s="4"/>
      <c r="L106" s="28"/>
      <c r="M106" s="28"/>
      <c r="N106" s="28"/>
      <c r="O106" s="4"/>
      <c r="P106" s="4"/>
      <c r="Q106" s="4"/>
      <c r="R106" s="25"/>
      <c r="S106" s="25"/>
      <c r="T106" s="25"/>
      <c r="U106" s="4"/>
      <c r="V106" s="4"/>
      <c r="W106" s="4"/>
      <c r="X106" s="28"/>
      <c r="Y106" s="28"/>
      <c r="Z106" s="28"/>
    </row>
    <row r="107" spans="1:26" x14ac:dyDescent="0.55000000000000004">
      <c r="A107" s="3"/>
      <c r="B107" s="3"/>
      <c r="C107" s="5"/>
      <c r="D107" s="5"/>
      <c r="E107" s="5"/>
      <c r="F107" s="28"/>
      <c r="G107" s="28"/>
      <c r="H107" s="28"/>
      <c r="I107" s="4"/>
      <c r="J107" s="4"/>
      <c r="K107" s="4"/>
      <c r="L107" s="28"/>
      <c r="M107" s="28"/>
      <c r="N107" s="28"/>
      <c r="O107" s="4"/>
      <c r="P107" s="4"/>
      <c r="Q107" s="4"/>
      <c r="R107" s="25"/>
      <c r="S107" s="25"/>
      <c r="T107" s="25"/>
      <c r="U107" s="4"/>
      <c r="V107" s="4"/>
      <c r="W107" s="4"/>
      <c r="X107" s="28"/>
      <c r="Y107" s="28"/>
      <c r="Z107" s="28"/>
    </row>
    <row r="108" spans="1:26" x14ac:dyDescent="0.55000000000000004">
      <c r="A108" s="3"/>
      <c r="B108" s="3"/>
      <c r="C108" s="5"/>
      <c r="D108" s="5"/>
      <c r="E108" s="5"/>
      <c r="F108" s="28"/>
      <c r="G108" s="28"/>
      <c r="H108" s="28"/>
      <c r="I108" s="4"/>
      <c r="J108" s="4"/>
      <c r="K108" s="4"/>
      <c r="L108" s="28"/>
      <c r="M108" s="28"/>
      <c r="N108" s="28"/>
      <c r="O108" s="4"/>
      <c r="P108" s="4"/>
      <c r="Q108" s="4"/>
      <c r="R108" s="25"/>
      <c r="S108" s="25"/>
      <c r="T108" s="25"/>
      <c r="U108" s="4"/>
      <c r="V108" s="4"/>
      <c r="W108" s="4"/>
      <c r="X108" s="28"/>
      <c r="Y108" s="28"/>
      <c r="Z108" s="28"/>
    </row>
    <row r="109" spans="1:26" x14ac:dyDescent="0.55000000000000004">
      <c r="A109" s="3"/>
      <c r="B109" s="3"/>
      <c r="C109" s="5"/>
      <c r="D109" s="5"/>
      <c r="E109" s="5"/>
      <c r="F109" s="28"/>
      <c r="G109" s="28"/>
      <c r="H109" s="28"/>
      <c r="I109" s="4"/>
      <c r="J109" s="4"/>
      <c r="K109" s="4"/>
      <c r="L109" s="28"/>
      <c r="M109" s="28"/>
      <c r="N109" s="28"/>
      <c r="O109" s="4"/>
      <c r="P109" s="4"/>
      <c r="Q109" s="4"/>
      <c r="R109" s="25"/>
      <c r="S109" s="25"/>
      <c r="T109" s="25"/>
      <c r="U109" s="4"/>
      <c r="V109" s="4"/>
      <c r="W109" s="4"/>
      <c r="X109" s="28"/>
      <c r="Y109" s="28"/>
      <c r="Z109" s="28"/>
    </row>
    <row r="110" spans="1:26" x14ac:dyDescent="0.55000000000000004">
      <c r="A110" s="3"/>
      <c r="B110" s="3"/>
      <c r="C110" s="5"/>
      <c r="D110" s="5"/>
      <c r="E110" s="5"/>
      <c r="F110" s="28"/>
      <c r="G110" s="28"/>
      <c r="H110" s="28"/>
      <c r="I110" s="4"/>
      <c r="J110" s="4"/>
      <c r="K110" s="4"/>
      <c r="L110" s="28"/>
      <c r="M110" s="28"/>
      <c r="N110" s="28"/>
      <c r="O110" s="4"/>
      <c r="P110" s="4"/>
      <c r="Q110" s="4"/>
      <c r="R110" s="25"/>
      <c r="S110" s="25"/>
      <c r="T110" s="25"/>
      <c r="U110" s="4"/>
      <c r="V110" s="4"/>
      <c r="W110" s="4"/>
      <c r="X110" s="28"/>
      <c r="Y110" s="28"/>
      <c r="Z110" s="28"/>
    </row>
    <row r="111" spans="1:26" x14ac:dyDescent="0.55000000000000004">
      <c r="A111" s="3"/>
      <c r="B111" s="3"/>
      <c r="C111" s="5"/>
      <c r="D111" s="5"/>
      <c r="E111" s="5"/>
      <c r="F111" s="28"/>
      <c r="G111" s="28"/>
      <c r="H111" s="28"/>
      <c r="I111" s="4"/>
      <c r="J111" s="4"/>
      <c r="K111" s="4"/>
      <c r="L111" s="28"/>
      <c r="M111" s="28"/>
      <c r="N111" s="28"/>
      <c r="O111" s="4"/>
      <c r="P111" s="4"/>
      <c r="Q111" s="4"/>
      <c r="R111" s="25"/>
      <c r="S111" s="25"/>
      <c r="T111" s="25"/>
      <c r="U111" s="4"/>
      <c r="V111" s="4"/>
      <c r="W111" s="4"/>
      <c r="X111" s="28"/>
      <c r="Y111" s="28"/>
      <c r="Z111" s="28"/>
    </row>
    <row r="112" spans="1:26" x14ac:dyDescent="0.55000000000000004">
      <c r="A112" s="3"/>
      <c r="B112" s="3"/>
      <c r="C112" s="5"/>
      <c r="D112" s="5"/>
      <c r="E112" s="5"/>
      <c r="F112" s="28"/>
      <c r="G112" s="28"/>
      <c r="H112" s="28"/>
      <c r="I112" s="4"/>
      <c r="J112" s="4"/>
      <c r="K112" s="4"/>
      <c r="L112" s="28"/>
      <c r="M112" s="28"/>
      <c r="N112" s="28"/>
      <c r="O112" s="4"/>
      <c r="P112" s="4"/>
      <c r="Q112" s="4"/>
      <c r="R112" s="25"/>
      <c r="S112" s="25"/>
      <c r="T112" s="25"/>
      <c r="U112" s="4"/>
      <c r="V112" s="4"/>
      <c r="W112" s="4"/>
      <c r="X112" s="28"/>
      <c r="Y112" s="28"/>
      <c r="Z112" s="28"/>
    </row>
    <row r="113" spans="1:26" x14ac:dyDescent="0.55000000000000004">
      <c r="A113" s="3"/>
      <c r="B113" s="3"/>
      <c r="C113" s="5"/>
      <c r="D113" s="5"/>
      <c r="E113" s="5"/>
      <c r="F113" s="28"/>
      <c r="G113" s="28"/>
      <c r="H113" s="28"/>
      <c r="I113" s="4"/>
      <c r="J113" s="4"/>
      <c r="K113" s="4"/>
      <c r="L113" s="28"/>
      <c r="M113" s="28"/>
      <c r="N113" s="28"/>
      <c r="O113" s="4"/>
      <c r="P113" s="4"/>
      <c r="Q113" s="4"/>
      <c r="R113" s="25"/>
      <c r="S113" s="25"/>
      <c r="T113" s="25"/>
      <c r="U113" s="4"/>
      <c r="V113" s="4"/>
      <c r="W113" s="4"/>
      <c r="X113" s="28"/>
      <c r="Y113" s="28"/>
      <c r="Z113" s="28"/>
    </row>
    <row r="114" spans="1:26" x14ac:dyDescent="0.55000000000000004">
      <c r="A114" s="3"/>
      <c r="B114" s="3"/>
      <c r="C114" s="5"/>
      <c r="D114" s="5"/>
      <c r="E114" s="5"/>
      <c r="F114" s="28"/>
      <c r="G114" s="28"/>
      <c r="H114" s="28"/>
      <c r="I114" s="4"/>
      <c r="J114" s="4"/>
      <c r="K114" s="4"/>
      <c r="L114" s="28"/>
      <c r="M114" s="28"/>
      <c r="N114" s="28"/>
      <c r="O114" s="4"/>
      <c r="P114" s="4"/>
      <c r="Q114" s="4"/>
      <c r="R114" s="25"/>
      <c r="S114" s="25"/>
      <c r="T114" s="25"/>
      <c r="U114" s="4"/>
      <c r="V114" s="4"/>
      <c r="W114" s="4"/>
      <c r="X114" s="28"/>
      <c r="Y114" s="28"/>
      <c r="Z114" s="28"/>
    </row>
    <row r="115" spans="1:26" x14ac:dyDescent="0.55000000000000004">
      <c r="A115" s="3"/>
      <c r="B115" s="3"/>
      <c r="C115" s="5"/>
      <c r="D115" s="5"/>
      <c r="E115" s="5"/>
      <c r="F115" s="28"/>
      <c r="G115" s="28"/>
      <c r="H115" s="28"/>
      <c r="I115" s="4"/>
      <c r="J115" s="4"/>
      <c r="K115" s="4"/>
      <c r="L115" s="28"/>
      <c r="M115" s="28"/>
      <c r="N115" s="28"/>
      <c r="O115" s="4"/>
      <c r="P115" s="4"/>
      <c r="Q115" s="4"/>
      <c r="R115" s="25"/>
      <c r="S115" s="25"/>
      <c r="T115" s="25"/>
      <c r="U115" s="4"/>
      <c r="V115" s="4"/>
      <c r="W115" s="4"/>
      <c r="X115" s="28"/>
      <c r="Y115" s="28"/>
      <c r="Z115" s="28"/>
    </row>
    <row r="116" spans="1:26" x14ac:dyDescent="0.55000000000000004">
      <c r="A116" s="3"/>
      <c r="B116" s="3"/>
      <c r="C116" s="5"/>
      <c r="D116" s="5"/>
      <c r="E116" s="5"/>
      <c r="F116" s="28"/>
      <c r="G116" s="28"/>
      <c r="H116" s="28"/>
      <c r="I116" s="4"/>
      <c r="J116" s="4"/>
      <c r="K116" s="4"/>
      <c r="L116" s="28"/>
      <c r="M116" s="28"/>
      <c r="N116" s="28"/>
      <c r="O116" s="4"/>
      <c r="P116" s="4"/>
      <c r="Q116" s="4"/>
      <c r="R116" s="25"/>
      <c r="S116" s="25"/>
      <c r="T116" s="25"/>
      <c r="U116" s="4"/>
      <c r="V116" s="4"/>
      <c r="W116" s="4"/>
      <c r="X116" s="28"/>
      <c r="Y116" s="28"/>
      <c r="Z116" s="28"/>
    </row>
    <row r="117" spans="1:26" x14ac:dyDescent="0.55000000000000004">
      <c r="A117" s="3"/>
      <c r="B117" s="3"/>
      <c r="C117" s="5"/>
      <c r="D117" s="5"/>
      <c r="E117" s="5"/>
      <c r="F117" s="28"/>
      <c r="G117" s="28"/>
      <c r="H117" s="28"/>
      <c r="I117" s="4"/>
      <c r="J117" s="4"/>
      <c r="K117" s="4"/>
      <c r="L117" s="28"/>
      <c r="M117" s="28"/>
      <c r="N117" s="28"/>
      <c r="O117" s="4"/>
      <c r="P117" s="4"/>
      <c r="Q117" s="4"/>
      <c r="R117" s="25"/>
      <c r="S117" s="25"/>
      <c r="T117" s="25"/>
      <c r="U117" s="4"/>
      <c r="V117" s="4"/>
      <c r="W117" s="4"/>
      <c r="X117" s="28"/>
      <c r="Y117" s="28"/>
      <c r="Z117" s="28"/>
    </row>
    <row r="118" spans="1:26" x14ac:dyDescent="0.55000000000000004">
      <c r="A118" s="3"/>
      <c r="B118" s="3"/>
      <c r="C118" s="5"/>
      <c r="D118" s="5"/>
      <c r="E118" s="5"/>
      <c r="F118" s="28"/>
      <c r="G118" s="28"/>
      <c r="H118" s="28"/>
      <c r="I118" s="4"/>
      <c r="J118" s="4"/>
      <c r="K118" s="4"/>
      <c r="L118" s="28"/>
      <c r="M118" s="28"/>
      <c r="N118" s="28"/>
      <c r="O118" s="4"/>
      <c r="P118" s="4"/>
      <c r="Q118" s="4"/>
      <c r="R118" s="25"/>
      <c r="S118" s="25"/>
      <c r="T118" s="25"/>
      <c r="U118" s="4"/>
      <c r="V118" s="4"/>
      <c r="W118" s="4"/>
      <c r="X118" s="28"/>
      <c r="Y118" s="28"/>
      <c r="Z118" s="28"/>
    </row>
    <row r="119" spans="1:26" x14ac:dyDescent="0.55000000000000004">
      <c r="A119" s="3"/>
      <c r="B119" s="3"/>
      <c r="C119" s="5"/>
      <c r="D119" s="5"/>
      <c r="E119" s="5"/>
      <c r="F119" s="28"/>
      <c r="G119" s="28"/>
      <c r="H119" s="28"/>
      <c r="I119" s="4"/>
      <c r="J119" s="4"/>
      <c r="K119" s="4"/>
      <c r="L119" s="28"/>
      <c r="M119" s="28"/>
      <c r="N119" s="28"/>
      <c r="O119" s="4"/>
      <c r="P119" s="4"/>
      <c r="Q119" s="4"/>
      <c r="R119" s="25"/>
      <c r="S119" s="25"/>
      <c r="T119" s="25"/>
      <c r="U119" s="4"/>
      <c r="V119" s="4"/>
      <c r="W119" s="4"/>
      <c r="X119" s="28"/>
      <c r="Y119" s="28"/>
      <c r="Z119" s="28"/>
    </row>
    <row r="120" spans="1:26" x14ac:dyDescent="0.55000000000000004">
      <c r="A120" s="3"/>
      <c r="B120" s="3"/>
      <c r="C120" s="5"/>
      <c r="D120" s="5"/>
      <c r="E120" s="5"/>
      <c r="F120" s="28"/>
      <c r="G120" s="28"/>
      <c r="H120" s="28"/>
      <c r="I120" s="4"/>
      <c r="J120" s="4"/>
      <c r="K120" s="4"/>
      <c r="L120" s="28"/>
      <c r="M120" s="28"/>
      <c r="N120" s="28"/>
      <c r="O120" s="4"/>
      <c r="P120" s="4"/>
      <c r="Q120" s="4"/>
      <c r="R120" s="25"/>
      <c r="S120" s="25"/>
      <c r="T120" s="25"/>
      <c r="U120" s="4"/>
      <c r="V120" s="4"/>
      <c r="W120" s="4"/>
      <c r="X120" s="28"/>
      <c r="Y120" s="28"/>
      <c r="Z120" s="28"/>
    </row>
    <row r="121" spans="1:26" x14ac:dyDescent="0.55000000000000004">
      <c r="A121" s="3"/>
      <c r="B121" s="3"/>
      <c r="C121" s="5"/>
      <c r="D121" s="5"/>
      <c r="E121" s="5"/>
      <c r="F121" s="28"/>
      <c r="G121" s="28"/>
      <c r="H121" s="28"/>
      <c r="I121" s="4"/>
      <c r="J121" s="4"/>
      <c r="K121" s="4"/>
      <c r="L121" s="28"/>
      <c r="M121" s="28"/>
      <c r="N121" s="28"/>
      <c r="O121" s="4"/>
      <c r="P121" s="4"/>
      <c r="Q121" s="4"/>
      <c r="R121" s="25"/>
      <c r="S121" s="25"/>
      <c r="T121" s="25"/>
      <c r="U121" s="4"/>
      <c r="V121" s="4"/>
      <c r="W121" s="4"/>
      <c r="X121" s="28"/>
      <c r="Y121" s="28"/>
      <c r="Z121" s="28"/>
    </row>
    <row r="122" spans="1:26" x14ac:dyDescent="0.55000000000000004">
      <c r="A122" s="3"/>
      <c r="B122" s="3"/>
      <c r="C122" s="5"/>
      <c r="D122" s="5"/>
      <c r="E122" s="5"/>
      <c r="F122" s="28"/>
      <c r="G122" s="28"/>
      <c r="H122" s="28"/>
      <c r="I122" s="4"/>
      <c r="J122" s="4"/>
      <c r="K122" s="4"/>
      <c r="L122" s="28"/>
      <c r="M122" s="28"/>
      <c r="N122" s="28"/>
      <c r="O122" s="4"/>
      <c r="P122" s="4"/>
      <c r="Q122" s="4"/>
      <c r="R122" s="25"/>
      <c r="S122" s="25"/>
      <c r="T122" s="25"/>
      <c r="U122" s="4"/>
      <c r="V122" s="4"/>
      <c r="W122" s="4"/>
      <c r="X122" s="28"/>
      <c r="Y122" s="28"/>
      <c r="Z122" s="28"/>
    </row>
    <row r="123" spans="1:26" x14ac:dyDescent="0.55000000000000004">
      <c r="A123" s="3"/>
      <c r="B123" s="3"/>
      <c r="C123" s="5"/>
      <c r="D123" s="5"/>
      <c r="E123" s="5"/>
      <c r="F123" s="28"/>
      <c r="G123" s="28"/>
      <c r="H123" s="28"/>
      <c r="I123" s="4"/>
      <c r="J123" s="4"/>
      <c r="K123" s="4"/>
      <c r="L123" s="28"/>
      <c r="M123" s="28"/>
      <c r="N123" s="28"/>
      <c r="O123" s="4"/>
      <c r="P123" s="4"/>
      <c r="Q123" s="4"/>
      <c r="R123" s="25"/>
      <c r="S123" s="25"/>
      <c r="T123" s="25"/>
      <c r="U123" s="4"/>
      <c r="V123" s="4"/>
      <c r="W123" s="4"/>
      <c r="X123" s="28"/>
      <c r="Y123" s="28"/>
      <c r="Z123" s="28"/>
    </row>
    <row r="124" spans="1:26" x14ac:dyDescent="0.55000000000000004">
      <c r="A124" s="3"/>
      <c r="B124" s="3"/>
      <c r="C124" s="5"/>
      <c r="D124" s="5"/>
      <c r="E124" s="5"/>
      <c r="F124" s="28"/>
      <c r="G124" s="28"/>
      <c r="H124" s="28"/>
      <c r="I124" s="4"/>
      <c r="J124" s="4"/>
      <c r="K124" s="4"/>
      <c r="L124" s="28"/>
      <c r="M124" s="28"/>
      <c r="N124" s="28"/>
      <c r="O124" s="4"/>
      <c r="P124" s="4"/>
      <c r="Q124" s="4"/>
      <c r="R124" s="25"/>
      <c r="S124" s="25"/>
      <c r="T124" s="25"/>
      <c r="U124" s="4"/>
      <c r="V124" s="4"/>
      <c r="W124" s="4"/>
      <c r="X124" s="28"/>
      <c r="Y124" s="28"/>
      <c r="Z124" s="28"/>
    </row>
    <row r="125" spans="1:26" x14ac:dyDescent="0.55000000000000004">
      <c r="A125" s="3"/>
      <c r="B125" s="3"/>
      <c r="C125" s="5"/>
      <c r="D125" s="5"/>
      <c r="E125" s="5"/>
      <c r="F125" s="28"/>
      <c r="G125" s="28"/>
      <c r="H125" s="28"/>
      <c r="I125" s="4"/>
      <c r="J125" s="4"/>
      <c r="K125" s="4"/>
      <c r="L125" s="28"/>
      <c r="M125" s="28"/>
      <c r="N125" s="28"/>
      <c r="O125" s="4"/>
      <c r="P125" s="4"/>
      <c r="Q125" s="4"/>
      <c r="R125" s="25"/>
      <c r="S125" s="25"/>
      <c r="T125" s="25"/>
      <c r="U125" s="4"/>
      <c r="V125" s="4"/>
      <c r="W125" s="4"/>
      <c r="X125" s="28"/>
      <c r="Y125" s="28"/>
      <c r="Z125" s="28"/>
    </row>
    <row r="126" spans="1:26" x14ac:dyDescent="0.55000000000000004">
      <c r="A126" s="3"/>
      <c r="B126" s="3"/>
      <c r="C126" s="5"/>
      <c r="D126" s="5"/>
      <c r="E126" s="5"/>
      <c r="F126" s="28"/>
      <c r="G126" s="28"/>
      <c r="H126" s="28"/>
      <c r="I126" s="4"/>
      <c r="J126" s="4"/>
      <c r="K126" s="4"/>
      <c r="L126" s="28"/>
      <c r="M126" s="28"/>
      <c r="N126" s="28"/>
      <c r="O126" s="4"/>
      <c r="P126" s="4"/>
      <c r="Q126" s="4"/>
      <c r="R126" s="25"/>
      <c r="S126" s="25"/>
      <c r="T126" s="25"/>
      <c r="U126" s="4"/>
      <c r="V126" s="4"/>
      <c r="W126" s="4"/>
      <c r="X126" s="28"/>
      <c r="Y126" s="28"/>
      <c r="Z126" s="28"/>
    </row>
    <row r="127" spans="1:26" x14ac:dyDescent="0.55000000000000004">
      <c r="A127" s="3"/>
      <c r="B127" s="3"/>
      <c r="C127" s="5"/>
      <c r="D127" s="5"/>
      <c r="E127" s="5"/>
      <c r="F127" s="28"/>
      <c r="G127" s="28"/>
      <c r="H127" s="28"/>
      <c r="I127" s="4"/>
      <c r="J127" s="4"/>
      <c r="K127" s="4"/>
      <c r="L127" s="28"/>
      <c r="M127" s="28"/>
      <c r="N127" s="28"/>
      <c r="O127" s="4"/>
      <c r="P127" s="4"/>
      <c r="Q127" s="4"/>
      <c r="R127" s="25"/>
      <c r="S127" s="25"/>
      <c r="T127" s="25"/>
      <c r="U127" s="4"/>
      <c r="V127" s="4"/>
      <c r="W127" s="4"/>
      <c r="X127" s="28"/>
      <c r="Y127" s="28"/>
      <c r="Z127" s="28"/>
    </row>
    <row r="128" spans="1:26" x14ac:dyDescent="0.55000000000000004">
      <c r="A128" s="3"/>
      <c r="B128" s="3"/>
      <c r="C128" s="5"/>
      <c r="D128" s="5"/>
      <c r="E128" s="5"/>
      <c r="F128" s="28"/>
      <c r="G128" s="28"/>
      <c r="H128" s="28"/>
      <c r="I128" s="4"/>
      <c r="J128" s="4"/>
      <c r="K128" s="4"/>
      <c r="L128" s="28"/>
      <c r="M128" s="28"/>
      <c r="N128" s="28"/>
      <c r="O128" s="4"/>
      <c r="P128" s="4"/>
      <c r="Q128" s="4"/>
      <c r="R128" s="25"/>
      <c r="S128" s="25"/>
      <c r="T128" s="25"/>
      <c r="U128" s="4"/>
      <c r="V128" s="4"/>
      <c r="W128" s="4"/>
      <c r="X128" s="28"/>
      <c r="Y128" s="28"/>
      <c r="Z128" s="28"/>
    </row>
    <row r="129" spans="1:26" x14ac:dyDescent="0.55000000000000004">
      <c r="A129" s="3"/>
      <c r="B129" s="3"/>
      <c r="C129" s="5"/>
      <c r="D129" s="5"/>
      <c r="E129" s="5"/>
      <c r="F129" s="28"/>
      <c r="G129" s="28"/>
      <c r="H129" s="28"/>
      <c r="I129" s="4"/>
      <c r="J129" s="4"/>
      <c r="K129" s="4"/>
      <c r="L129" s="28"/>
      <c r="M129" s="28"/>
      <c r="N129" s="28"/>
      <c r="O129" s="4"/>
      <c r="P129" s="4"/>
      <c r="Q129" s="4"/>
      <c r="R129" s="25"/>
      <c r="S129" s="25"/>
      <c r="T129" s="25"/>
      <c r="U129" s="4"/>
      <c r="V129" s="4"/>
      <c r="W129" s="4"/>
      <c r="X129" s="28"/>
      <c r="Y129" s="28"/>
      <c r="Z129" s="28"/>
    </row>
    <row r="130" spans="1:26" x14ac:dyDescent="0.55000000000000004">
      <c r="A130" s="3"/>
      <c r="B130" s="3"/>
      <c r="C130" s="5"/>
      <c r="D130" s="5"/>
      <c r="E130" s="5"/>
      <c r="F130" s="28"/>
      <c r="G130" s="28"/>
      <c r="H130" s="28"/>
      <c r="I130" s="4"/>
      <c r="J130" s="4"/>
      <c r="K130" s="4"/>
      <c r="L130" s="28"/>
      <c r="M130" s="28"/>
      <c r="N130" s="28"/>
      <c r="O130" s="4"/>
      <c r="P130" s="4"/>
      <c r="Q130" s="4"/>
      <c r="R130" s="25"/>
      <c r="S130" s="25"/>
      <c r="T130" s="25"/>
      <c r="U130" s="4"/>
      <c r="V130" s="4"/>
      <c r="W130" s="4"/>
      <c r="X130" s="28"/>
      <c r="Y130" s="28"/>
      <c r="Z130" s="28"/>
    </row>
    <row r="131" spans="1:26" x14ac:dyDescent="0.55000000000000004">
      <c r="A131" s="3"/>
      <c r="B131" s="3"/>
      <c r="C131" s="5"/>
      <c r="D131" s="5"/>
      <c r="E131" s="5"/>
      <c r="F131" s="28"/>
      <c r="G131" s="28"/>
      <c r="H131" s="28"/>
      <c r="I131" s="4"/>
      <c r="J131" s="4"/>
      <c r="K131" s="4"/>
      <c r="L131" s="28"/>
      <c r="M131" s="28"/>
      <c r="N131" s="28"/>
      <c r="O131" s="4"/>
      <c r="P131" s="4"/>
      <c r="Q131" s="4"/>
      <c r="R131" s="25"/>
      <c r="S131" s="25"/>
      <c r="T131" s="25"/>
      <c r="U131" s="4"/>
      <c r="V131" s="4"/>
      <c r="W131" s="4"/>
      <c r="X131" s="28"/>
      <c r="Y131" s="28"/>
      <c r="Z131" s="28"/>
    </row>
    <row r="132" spans="1:26" x14ac:dyDescent="0.55000000000000004">
      <c r="A132" s="3"/>
      <c r="B132" s="3"/>
      <c r="C132" s="5"/>
      <c r="D132" s="5"/>
      <c r="E132" s="5"/>
      <c r="F132" s="28"/>
      <c r="G132" s="28"/>
      <c r="H132" s="28"/>
      <c r="I132" s="4"/>
      <c r="J132" s="4"/>
      <c r="K132" s="4"/>
      <c r="L132" s="28"/>
      <c r="M132" s="28"/>
      <c r="N132" s="28"/>
      <c r="O132" s="4"/>
      <c r="P132" s="4"/>
      <c r="Q132" s="4"/>
      <c r="R132" s="25"/>
      <c r="S132" s="25"/>
      <c r="T132" s="25"/>
      <c r="U132" s="4"/>
      <c r="V132" s="4"/>
      <c r="W132" s="4"/>
      <c r="X132" s="28"/>
      <c r="Y132" s="28"/>
      <c r="Z132" s="28"/>
    </row>
    <row r="133" spans="1:26" x14ac:dyDescent="0.55000000000000004">
      <c r="A133" s="3"/>
      <c r="B133" s="3"/>
      <c r="C133" s="5"/>
      <c r="D133" s="5"/>
      <c r="E133" s="5"/>
      <c r="F133" s="28"/>
      <c r="G133" s="28"/>
      <c r="H133" s="28"/>
      <c r="I133" s="4"/>
      <c r="J133" s="4"/>
      <c r="K133" s="4"/>
      <c r="L133" s="28"/>
      <c r="M133" s="28"/>
      <c r="N133" s="28"/>
      <c r="O133" s="4"/>
      <c r="P133" s="4"/>
      <c r="Q133" s="4"/>
      <c r="R133" s="25"/>
      <c r="S133" s="25"/>
      <c r="T133" s="25"/>
      <c r="U133" s="4"/>
      <c r="V133" s="4"/>
      <c r="W133" s="4"/>
      <c r="X133" s="28"/>
      <c r="Y133" s="28"/>
      <c r="Z133" s="28"/>
    </row>
    <row r="134" spans="1:26" x14ac:dyDescent="0.55000000000000004">
      <c r="A134" s="3"/>
      <c r="B134" s="3"/>
      <c r="C134" s="5"/>
      <c r="D134" s="5"/>
      <c r="E134" s="5"/>
      <c r="F134" s="28"/>
      <c r="G134" s="28"/>
      <c r="H134" s="28"/>
      <c r="I134" s="4"/>
      <c r="J134" s="4"/>
      <c r="K134" s="4"/>
      <c r="L134" s="28"/>
      <c r="M134" s="28"/>
      <c r="N134" s="28"/>
      <c r="O134" s="4"/>
      <c r="P134" s="4"/>
      <c r="Q134" s="4"/>
      <c r="R134" s="25"/>
      <c r="S134" s="25"/>
      <c r="T134" s="25"/>
      <c r="U134" s="4"/>
      <c r="V134" s="4"/>
      <c r="W134" s="4"/>
      <c r="X134" s="28"/>
      <c r="Y134" s="28"/>
      <c r="Z134" s="28"/>
    </row>
    <row r="135" spans="1:26" x14ac:dyDescent="0.55000000000000004">
      <c r="A135" s="3"/>
      <c r="B135" s="3"/>
      <c r="C135" s="5"/>
      <c r="D135" s="5"/>
      <c r="E135" s="5"/>
      <c r="F135" s="28"/>
      <c r="G135" s="28"/>
      <c r="H135" s="28"/>
      <c r="I135" s="4"/>
      <c r="J135" s="4"/>
      <c r="K135" s="4"/>
      <c r="L135" s="28"/>
      <c r="M135" s="28"/>
      <c r="N135" s="28"/>
      <c r="O135" s="4"/>
      <c r="P135" s="4"/>
      <c r="Q135" s="4"/>
      <c r="R135" s="25"/>
      <c r="S135" s="25"/>
      <c r="T135" s="25"/>
      <c r="U135" s="4"/>
      <c r="V135" s="4"/>
      <c r="W135" s="4"/>
      <c r="X135" s="28"/>
      <c r="Y135" s="28"/>
      <c r="Z135" s="28"/>
    </row>
    <row r="136" spans="1:26" x14ac:dyDescent="0.55000000000000004">
      <c r="A136" s="3"/>
      <c r="B136" s="3"/>
      <c r="C136" s="5"/>
      <c r="D136" s="5"/>
      <c r="E136" s="5"/>
      <c r="F136" s="28"/>
      <c r="G136" s="28"/>
      <c r="H136" s="28"/>
      <c r="I136" s="4"/>
      <c r="J136" s="4"/>
      <c r="K136" s="4"/>
      <c r="L136" s="28"/>
      <c r="M136" s="28"/>
      <c r="N136" s="28"/>
      <c r="O136" s="4"/>
      <c r="P136" s="4"/>
      <c r="Q136" s="4"/>
      <c r="R136" s="25"/>
      <c r="S136" s="25"/>
      <c r="T136" s="25"/>
      <c r="U136" s="4"/>
      <c r="V136" s="4"/>
      <c r="W136" s="4"/>
      <c r="X136" s="28"/>
      <c r="Y136" s="28"/>
      <c r="Z136" s="28"/>
    </row>
    <row r="137" spans="1:26" x14ac:dyDescent="0.55000000000000004">
      <c r="A137" s="3"/>
      <c r="B137" s="3"/>
      <c r="C137" s="5"/>
      <c r="D137" s="5"/>
      <c r="E137" s="5"/>
      <c r="F137" s="28"/>
      <c r="G137" s="28"/>
      <c r="H137" s="28"/>
      <c r="I137" s="4"/>
      <c r="J137" s="4"/>
      <c r="K137" s="4"/>
      <c r="L137" s="28"/>
      <c r="M137" s="28"/>
      <c r="N137" s="28"/>
      <c r="O137" s="4"/>
      <c r="P137" s="4"/>
      <c r="Q137" s="4"/>
      <c r="R137" s="25"/>
      <c r="S137" s="25"/>
      <c r="T137" s="25"/>
      <c r="U137" s="4"/>
      <c r="V137" s="4"/>
      <c r="W137" s="4"/>
      <c r="X137" s="28"/>
      <c r="Y137" s="28"/>
      <c r="Z137" s="28"/>
    </row>
    <row r="138" spans="1:26" x14ac:dyDescent="0.55000000000000004">
      <c r="A138" s="3"/>
      <c r="B138" s="3"/>
      <c r="C138" s="5"/>
      <c r="D138" s="5"/>
      <c r="E138" s="5"/>
      <c r="F138" s="28"/>
      <c r="G138" s="28"/>
      <c r="H138" s="28"/>
      <c r="I138" s="4"/>
      <c r="J138" s="4"/>
      <c r="K138" s="4"/>
      <c r="L138" s="28"/>
      <c r="M138" s="28"/>
      <c r="N138" s="28"/>
      <c r="O138" s="4"/>
      <c r="P138" s="4"/>
      <c r="Q138" s="4"/>
      <c r="R138" s="25"/>
      <c r="S138" s="25"/>
      <c r="T138" s="25"/>
      <c r="U138" s="4"/>
      <c r="V138" s="4"/>
      <c r="W138" s="4"/>
      <c r="X138" s="28"/>
      <c r="Y138" s="28"/>
      <c r="Z138" s="28"/>
    </row>
    <row r="139" spans="1:26" x14ac:dyDescent="0.55000000000000004">
      <c r="A139" s="3"/>
      <c r="B139" s="3"/>
      <c r="C139" s="5"/>
      <c r="D139" s="5"/>
      <c r="E139" s="5"/>
      <c r="F139" s="28"/>
      <c r="G139" s="28"/>
      <c r="H139" s="28"/>
      <c r="I139" s="4"/>
      <c r="J139" s="4"/>
      <c r="K139" s="4"/>
      <c r="L139" s="28"/>
      <c r="M139" s="28"/>
      <c r="N139" s="28"/>
      <c r="O139" s="4"/>
      <c r="P139" s="4"/>
      <c r="Q139" s="4"/>
      <c r="R139" s="25"/>
      <c r="S139" s="25"/>
      <c r="T139" s="25"/>
      <c r="U139" s="4"/>
      <c r="V139" s="4"/>
      <c r="W139" s="4"/>
      <c r="X139" s="28"/>
      <c r="Y139" s="28"/>
      <c r="Z139" s="28"/>
    </row>
    <row r="140" spans="1:26" x14ac:dyDescent="0.55000000000000004">
      <c r="A140" s="3"/>
      <c r="B140" s="3"/>
      <c r="C140" s="5"/>
      <c r="D140" s="5"/>
      <c r="E140" s="5"/>
      <c r="F140" s="28"/>
      <c r="G140" s="28"/>
      <c r="H140" s="28"/>
      <c r="I140" s="4"/>
      <c r="J140" s="4"/>
      <c r="K140" s="4"/>
      <c r="L140" s="28"/>
      <c r="M140" s="28"/>
      <c r="N140" s="28"/>
      <c r="O140" s="4"/>
      <c r="P140" s="4"/>
      <c r="Q140" s="4"/>
      <c r="R140" s="25"/>
      <c r="S140" s="25"/>
      <c r="T140" s="25"/>
      <c r="U140" s="4"/>
      <c r="V140" s="4"/>
      <c r="W140" s="4"/>
      <c r="X140" s="28"/>
      <c r="Y140" s="28"/>
      <c r="Z140" s="28"/>
    </row>
    <row r="141" spans="1:26" x14ac:dyDescent="0.55000000000000004">
      <c r="A141" s="3"/>
      <c r="B141" s="3"/>
      <c r="C141" s="5"/>
      <c r="D141" s="5"/>
      <c r="E141" s="5"/>
      <c r="F141" s="28"/>
      <c r="G141" s="28"/>
      <c r="H141" s="28"/>
      <c r="I141" s="4"/>
      <c r="J141" s="4"/>
      <c r="K141" s="4"/>
      <c r="L141" s="28"/>
      <c r="M141" s="28"/>
      <c r="N141" s="28"/>
      <c r="O141" s="4"/>
      <c r="P141" s="4"/>
      <c r="Q141" s="4"/>
      <c r="R141" s="25"/>
      <c r="S141" s="25"/>
      <c r="T141" s="25"/>
      <c r="U141" s="4"/>
      <c r="V141" s="4"/>
      <c r="W141" s="4"/>
      <c r="X141" s="28"/>
      <c r="Y141" s="28"/>
      <c r="Z141" s="28"/>
    </row>
    <row r="142" spans="1:26" x14ac:dyDescent="0.55000000000000004">
      <c r="A142" s="3"/>
      <c r="B142" s="3"/>
      <c r="C142" s="5"/>
      <c r="D142" s="5"/>
      <c r="E142" s="5"/>
      <c r="F142" s="28"/>
      <c r="G142" s="28"/>
      <c r="H142" s="28"/>
      <c r="I142" s="4"/>
      <c r="J142" s="4"/>
      <c r="K142" s="4"/>
      <c r="L142" s="28"/>
      <c r="M142" s="28"/>
      <c r="N142" s="28"/>
      <c r="O142" s="4"/>
      <c r="P142" s="4"/>
      <c r="Q142" s="4"/>
      <c r="R142" s="25"/>
      <c r="S142" s="25"/>
      <c r="T142" s="25"/>
      <c r="U142" s="4"/>
      <c r="V142" s="4"/>
      <c r="W142" s="4"/>
      <c r="X142" s="28"/>
      <c r="Y142" s="28"/>
      <c r="Z142" s="28"/>
    </row>
    <row r="143" spans="1:26" x14ac:dyDescent="0.55000000000000004">
      <c r="A143" s="3"/>
      <c r="B143" s="3"/>
      <c r="C143" s="5"/>
      <c r="D143" s="5"/>
      <c r="E143" s="5"/>
      <c r="F143" s="28"/>
      <c r="G143" s="28"/>
      <c r="H143" s="28"/>
      <c r="I143" s="4"/>
      <c r="J143" s="4"/>
      <c r="K143" s="4"/>
      <c r="L143" s="28"/>
      <c r="M143" s="28"/>
      <c r="N143" s="28"/>
      <c r="O143" s="4"/>
      <c r="P143" s="4"/>
      <c r="Q143" s="4"/>
      <c r="R143" s="25"/>
      <c r="S143" s="25"/>
      <c r="T143" s="25"/>
      <c r="U143" s="4"/>
      <c r="V143" s="4"/>
      <c r="W143" s="4"/>
      <c r="X143" s="28"/>
      <c r="Y143" s="28"/>
      <c r="Z143" s="28"/>
    </row>
    <row r="144" spans="1:26" x14ac:dyDescent="0.55000000000000004">
      <c r="A144" s="3"/>
      <c r="B144" s="3"/>
      <c r="C144" s="5"/>
      <c r="D144" s="5"/>
      <c r="E144" s="5"/>
      <c r="F144" s="28"/>
      <c r="G144" s="28"/>
      <c r="H144" s="28"/>
      <c r="I144" s="4"/>
      <c r="J144" s="4"/>
      <c r="K144" s="4"/>
      <c r="L144" s="28"/>
      <c r="M144" s="28"/>
      <c r="N144" s="28"/>
      <c r="O144" s="4"/>
      <c r="P144" s="4"/>
      <c r="Q144" s="4"/>
      <c r="R144" s="25"/>
      <c r="S144" s="25"/>
      <c r="T144" s="25"/>
      <c r="U144" s="4"/>
      <c r="V144" s="4"/>
      <c r="W144" s="4"/>
      <c r="X144" s="28"/>
      <c r="Y144" s="28"/>
      <c r="Z144" s="28"/>
    </row>
    <row r="145" spans="1:26" x14ac:dyDescent="0.55000000000000004">
      <c r="A145" s="3"/>
      <c r="B145" s="3"/>
      <c r="C145" s="5"/>
      <c r="D145" s="5"/>
      <c r="E145" s="5"/>
      <c r="F145" s="28"/>
      <c r="G145" s="28"/>
      <c r="H145" s="28"/>
      <c r="I145" s="4"/>
      <c r="J145" s="4"/>
      <c r="K145" s="4"/>
      <c r="L145" s="28"/>
      <c r="M145" s="28"/>
      <c r="N145" s="28"/>
      <c r="O145" s="4"/>
      <c r="P145" s="4"/>
      <c r="Q145" s="4"/>
      <c r="R145" s="25"/>
      <c r="S145" s="25"/>
      <c r="T145" s="25"/>
      <c r="U145" s="4"/>
      <c r="V145" s="4"/>
      <c r="W145" s="4"/>
      <c r="X145" s="28"/>
      <c r="Y145" s="28"/>
      <c r="Z145" s="28"/>
    </row>
    <row r="146" spans="1:26" x14ac:dyDescent="0.55000000000000004">
      <c r="A146" s="3"/>
      <c r="B146" s="3"/>
      <c r="C146" s="5"/>
      <c r="D146" s="5"/>
      <c r="E146" s="5"/>
      <c r="F146" s="28"/>
      <c r="G146" s="28"/>
      <c r="H146" s="28"/>
      <c r="I146" s="4"/>
      <c r="J146" s="4"/>
      <c r="K146" s="4"/>
      <c r="L146" s="28"/>
      <c r="M146" s="28"/>
      <c r="N146" s="28"/>
      <c r="O146" s="4"/>
      <c r="P146" s="4"/>
      <c r="Q146" s="4"/>
      <c r="R146" s="25"/>
      <c r="S146" s="25"/>
      <c r="T146" s="25"/>
      <c r="U146" s="4"/>
      <c r="V146" s="4"/>
      <c r="W146" s="4"/>
      <c r="X146" s="28"/>
      <c r="Y146" s="28"/>
      <c r="Z146" s="28"/>
    </row>
    <row r="147" spans="1:26" x14ac:dyDescent="0.55000000000000004">
      <c r="A147" s="3"/>
      <c r="B147" s="3"/>
      <c r="C147" s="5"/>
      <c r="D147" s="5"/>
      <c r="E147" s="5"/>
      <c r="F147" s="28"/>
      <c r="G147" s="28"/>
      <c r="H147" s="28"/>
      <c r="I147" s="4"/>
      <c r="J147" s="4"/>
      <c r="K147" s="4"/>
      <c r="L147" s="28"/>
      <c r="M147" s="28"/>
      <c r="N147" s="28"/>
      <c r="O147" s="4"/>
      <c r="P147" s="4"/>
      <c r="Q147" s="4"/>
      <c r="R147" s="25"/>
      <c r="S147" s="25"/>
      <c r="T147" s="25"/>
      <c r="U147" s="4"/>
      <c r="V147" s="4"/>
      <c r="W147" s="4"/>
      <c r="X147" s="28"/>
      <c r="Y147" s="28"/>
      <c r="Z147" s="28"/>
    </row>
    <row r="148" spans="1:26" x14ac:dyDescent="0.55000000000000004">
      <c r="A148" s="3"/>
      <c r="B148" s="3"/>
      <c r="C148" s="5"/>
      <c r="D148" s="5"/>
      <c r="E148" s="5"/>
      <c r="F148" s="28"/>
      <c r="G148" s="28"/>
      <c r="H148" s="28"/>
      <c r="I148" s="4"/>
      <c r="J148" s="4"/>
      <c r="K148" s="4"/>
      <c r="L148" s="28"/>
      <c r="M148" s="28"/>
      <c r="N148" s="28"/>
      <c r="O148" s="4"/>
      <c r="P148" s="4"/>
      <c r="Q148" s="4"/>
      <c r="R148" s="25"/>
      <c r="S148" s="25"/>
      <c r="T148" s="25"/>
      <c r="U148" s="4"/>
      <c r="V148" s="4"/>
      <c r="W148" s="4"/>
      <c r="X148" s="28"/>
      <c r="Y148" s="28"/>
      <c r="Z148" s="28"/>
    </row>
    <row r="149" spans="1:26" x14ac:dyDescent="0.55000000000000004">
      <c r="A149" s="3"/>
      <c r="B149" s="3"/>
      <c r="C149" s="5"/>
      <c r="D149" s="5"/>
      <c r="E149" s="5"/>
      <c r="F149" s="28"/>
      <c r="G149" s="28"/>
      <c r="H149" s="28"/>
      <c r="I149" s="4"/>
      <c r="J149" s="4"/>
      <c r="K149" s="4"/>
      <c r="L149" s="28"/>
      <c r="M149" s="28"/>
      <c r="N149" s="28"/>
      <c r="O149" s="4"/>
      <c r="P149" s="4"/>
      <c r="Q149" s="4"/>
      <c r="R149" s="25"/>
      <c r="S149" s="25"/>
      <c r="T149" s="25"/>
      <c r="U149" s="4"/>
      <c r="V149" s="4"/>
      <c r="W149" s="4"/>
      <c r="X149" s="28"/>
      <c r="Y149" s="28"/>
      <c r="Z149" s="28"/>
    </row>
    <row r="150" spans="1:26" x14ac:dyDescent="0.55000000000000004">
      <c r="A150" s="3"/>
      <c r="B150" s="3"/>
      <c r="C150" s="5"/>
      <c r="D150" s="5"/>
      <c r="E150" s="5"/>
      <c r="F150" s="28"/>
      <c r="G150" s="28"/>
      <c r="H150" s="28"/>
      <c r="I150" s="4"/>
      <c r="J150" s="4"/>
      <c r="K150" s="4"/>
      <c r="L150" s="28"/>
      <c r="M150" s="28"/>
      <c r="N150" s="28"/>
      <c r="O150" s="4"/>
      <c r="P150" s="4"/>
      <c r="Q150" s="4"/>
      <c r="R150" s="25"/>
      <c r="S150" s="25"/>
      <c r="T150" s="25"/>
      <c r="U150" s="4"/>
      <c r="V150" s="4"/>
      <c r="W150" s="4"/>
      <c r="X150" s="28"/>
      <c r="Y150" s="28"/>
      <c r="Z150" s="28"/>
    </row>
    <row r="151" spans="1:26" x14ac:dyDescent="0.55000000000000004">
      <c r="A151" s="3"/>
      <c r="B151" s="3"/>
      <c r="C151" s="5"/>
      <c r="D151" s="5"/>
      <c r="E151" s="5"/>
      <c r="F151" s="28"/>
      <c r="G151" s="28"/>
      <c r="H151" s="28"/>
      <c r="I151" s="4"/>
      <c r="J151" s="4"/>
      <c r="K151" s="4"/>
      <c r="L151" s="28"/>
      <c r="M151" s="28"/>
      <c r="N151" s="28"/>
      <c r="O151" s="4"/>
      <c r="P151" s="4"/>
      <c r="Q151" s="4"/>
      <c r="R151" s="25"/>
      <c r="S151" s="25"/>
      <c r="T151" s="25"/>
      <c r="U151" s="4"/>
      <c r="V151" s="4"/>
      <c r="W151" s="4"/>
      <c r="X151" s="28"/>
      <c r="Y151" s="28"/>
      <c r="Z151" s="28"/>
    </row>
    <row r="152" spans="1:26" x14ac:dyDescent="0.55000000000000004">
      <c r="A152" s="3"/>
      <c r="B152" s="3"/>
      <c r="C152" s="5"/>
      <c r="D152" s="5"/>
      <c r="E152" s="5"/>
      <c r="F152" s="28"/>
      <c r="G152" s="28"/>
      <c r="H152" s="28"/>
      <c r="I152" s="4"/>
      <c r="J152" s="4"/>
      <c r="K152" s="4"/>
      <c r="L152" s="28"/>
      <c r="M152" s="28"/>
      <c r="N152" s="28"/>
      <c r="O152" s="4"/>
      <c r="P152" s="4"/>
      <c r="Q152" s="4"/>
      <c r="R152" s="25"/>
      <c r="S152" s="25"/>
      <c r="T152" s="25"/>
      <c r="U152" s="4"/>
      <c r="V152" s="4"/>
      <c r="W152" s="4"/>
      <c r="X152" s="28"/>
      <c r="Y152" s="28"/>
      <c r="Z152" s="28"/>
    </row>
    <row r="153" spans="1:26" x14ac:dyDescent="0.55000000000000004">
      <c r="A153" s="3"/>
      <c r="B153" s="3"/>
      <c r="C153" s="5"/>
      <c r="D153" s="5"/>
      <c r="E153" s="5"/>
      <c r="F153" s="28"/>
      <c r="G153" s="28"/>
      <c r="H153" s="28"/>
      <c r="I153" s="4"/>
      <c r="J153" s="4"/>
      <c r="K153" s="4"/>
      <c r="L153" s="28"/>
      <c r="M153" s="28"/>
      <c r="N153" s="28"/>
      <c r="O153" s="4"/>
      <c r="P153" s="4"/>
      <c r="Q153" s="4"/>
      <c r="R153" s="25"/>
      <c r="S153" s="25"/>
      <c r="T153" s="25"/>
      <c r="U153" s="4"/>
      <c r="V153" s="4"/>
      <c r="W153" s="4"/>
      <c r="X153" s="28"/>
      <c r="Y153" s="28"/>
      <c r="Z153" s="28"/>
    </row>
    <row r="154" spans="1:26" x14ac:dyDescent="0.55000000000000004">
      <c r="A154" s="3"/>
      <c r="B154" s="3"/>
      <c r="C154" s="5"/>
      <c r="D154" s="5"/>
      <c r="E154" s="5"/>
      <c r="F154" s="28"/>
      <c r="G154" s="28"/>
      <c r="H154" s="28"/>
      <c r="I154" s="4"/>
      <c r="J154" s="4"/>
      <c r="K154" s="4"/>
      <c r="L154" s="28"/>
      <c r="M154" s="28"/>
      <c r="N154" s="28"/>
      <c r="O154" s="4"/>
      <c r="P154" s="4"/>
      <c r="Q154" s="4"/>
      <c r="R154" s="25"/>
      <c r="S154" s="25"/>
      <c r="T154" s="25"/>
      <c r="U154" s="4"/>
      <c r="V154" s="4"/>
      <c r="W154" s="4"/>
      <c r="X154" s="28"/>
      <c r="Y154" s="28"/>
      <c r="Z154" s="28"/>
    </row>
    <row r="155" spans="1:26" x14ac:dyDescent="0.55000000000000004">
      <c r="A155" s="3"/>
      <c r="B155" s="3"/>
      <c r="C155" s="5"/>
      <c r="D155" s="5"/>
      <c r="E155" s="5"/>
      <c r="F155" s="28"/>
      <c r="G155" s="28"/>
      <c r="H155" s="28"/>
      <c r="I155" s="4"/>
      <c r="J155" s="4"/>
      <c r="K155" s="4"/>
      <c r="L155" s="28"/>
      <c r="M155" s="28"/>
      <c r="N155" s="28"/>
      <c r="O155" s="4"/>
      <c r="P155" s="4"/>
      <c r="Q155" s="4"/>
      <c r="R155" s="25"/>
      <c r="S155" s="25"/>
      <c r="T155" s="25"/>
      <c r="U155" s="4"/>
      <c r="V155" s="4"/>
      <c r="W155" s="4"/>
      <c r="X155" s="28"/>
      <c r="Y155" s="28"/>
      <c r="Z155" s="28"/>
    </row>
    <row r="156" spans="1:26" x14ac:dyDescent="0.55000000000000004">
      <c r="A156" s="3"/>
      <c r="B156" s="3"/>
      <c r="C156" s="5"/>
      <c r="D156" s="5"/>
      <c r="E156" s="5"/>
      <c r="F156" s="28"/>
      <c r="G156" s="28"/>
      <c r="H156" s="28"/>
      <c r="I156" s="4"/>
      <c r="J156" s="4"/>
      <c r="K156" s="4"/>
      <c r="L156" s="28"/>
      <c r="M156" s="28"/>
      <c r="N156" s="28"/>
      <c r="O156" s="4"/>
      <c r="P156" s="4"/>
      <c r="Q156" s="4"/>
      <c r="R156" s="25"/>
      <c r="S156" s="25"/>
      <c r="T156" s="25"/>
      <c r="U156" s="4"/>
      <c r="V156" s="4"/>
      <c r="W156" s="4"/>
      <c r="X156" s="28"/>
      <c r="Y156" s="28"/>
      <c r="Z156" s="28"/>
    </row>
    <row r="157" spans="1:26" x14ac:dyDescent="0.55000000000000004">
      <c r="A157" s="3"/>
      <c r="B157" s="3"/>
      <c r="C157" s="5"/>
      <c r="D157" s="5"/>
      <c r="E157" s="5"/>
      <c r="F157" s="28"/>
      <c r="G157" s="28"/>
      <c r="H157" s="28"/>
      <c r="I157" s="4"/>
      <c r="J157" s="4"/>
      <c r="K157" s="4"/>
      <c r="L157" s="28"/>
      <c r="M157" s="28"/>
      <c r="N157" s="28"/>
      <c r="O157" s="4"/>
      <c r="P157" s="4"/>
      <c r="Q157" s="4"/>
      <c r="R157" s="25"/>
      <c r="S157" s="25"/>
      <c r="T157" s="25"/>
      <c r="U157" s="4"/>
      <c r="V157" s="4"/>
      <c r="W157" s="4"/>
      <c r="X157" s="28"/>
      <c r="Y157" s="28"/>
      <c r="Z157" s="28"/>
    </row>
    <row r="158" spans="1:26" x14ac:dyDescent="0.55000000000000004">
      <c r="A158" s="3"/>
      <c r="B158" s="3"/>
      <c r="C158" s="5"/>
      <c r="D158" s="5"/>
      <c r="E158" s="5"/>
      <c r="F158" s="28"/>
      <c r="G158" s="28"/>
      <c r="H158" s="28"/>
      <c r="I158" s="4"/>
      <c r="J158" s="4"/>
      <c r="K158" s="4"/>
      <c r="L158" s="28"/>
      <c r="M158" s="28"/>
      <c r="N158" s="28"/>
      <c r="O158" s="4"/>
      <c r="P158" s="4"/>
      <c r="Q158" s="4"/>
      <c r="R158" s="25"/>
      <c r="S158" s="25"/>
      <c r="T158" s="25"/>
      <c r="U158" s="4"/>
      <c r="V158" s="4"/>
      <c r="W158" s="4"/>
      <c r="X158" s="28"/>
      <c r="Y158" s="28"/>
      <c r="Z158" s="28"/>
    </row>
    <row r="159" spans="1:26" x14ac:dyDescent="0.55000000000000004">
      <c r="A159" s="3"/>
      <c r="B159" s="3"/>
      <c r="C159" s="5"/>
      <c r="D159" s="5"/>
      <c r="E159" s="5"/>
      <c r="F159" s="28"/>
      <c r="G159" s="28"/>
      <c r="H159" s="28"/>
      <c r="I159" s="4"/>
      <c r="J159" s="4"/>
      <c r="K159" s="4"/>
      <c r="L159" s="28"/>
      <c r="M159" s="28"/>
      <c r="N159" s="28"/>
      <c r="O159" s="4"/>
      <c r="P159" s="4"/>
      <c r="Q159" s="4"/>
      <c r="R159" s="25"/>
      <c r="S159" s="25"/>
      <c r="T159" s="25"/>
      <c r="U159" s="4"/>
      <c r="V159" s="4"/>
      <c r="W159" s="4"/>
      <c r="X159" s="28"/>
      <c r="Y159" s="28"/>
      <c r="Z159" s="28"/>
    </row>
    <row r="160" spans="1:26" x14ac:dyDescent="0.55000000000000004">
      <c r="A160" s="3"/>
      <c r="B160" s="3"/>
      <c r="C160" s="5"/>
      <c r="D160" s="5"/>
      <c r="E160" s="5"/>
      <c r="F160" s="28"/>
      <c r="G160" s="28"/>
      <c r="H160" s="28"/>
      <c r="I160" s="4"/>
      <c r="J160" s="4"/>
      <c r="K160" s="4"/>
      <c r="L160" s="28"/>
      <c r="M160" s="28"/>
      <c r="N160" s="28"/>
      <c r="O160" s="4"/>
      <c r="P160" s="4"/>
      <c r="Q160" s="4"/>
      <c r="R160" s="25"/>
      <c r="S160" s="25"/>
      <c r="T160" s="25"/>
      <c r="U160" s="4"/>
      <c r="V160" s="4"/>
      <c r="W160" s="4"/>
      <c r="X160" s="28"/>
      <c r="Y160" s="28"/>
      <c r="Z160" s="28"/>
    </row>
    <row r="161" spans="1:26" x14ac:dyDescent="0.55000000000000004">
      <c r="A161" s="3"/>
      <c r="B161" s="3"/>
      <c r="C161" s="5"/>
      <c r="D161" s="5"/>
      <c r="E161" s="5"/>
      <c r="F161" s="28"/>
      <c r="G161" s="28"/>
      <c r="H161" s="28"/>
      <c r="I161" s="4"/>
      <c r="J161" s="4"/>
      <c r="K161" s="4"/>
      <c r="L161" s="28"/>
      <c r="M161" s="28"/>
      <c r="N161" s="28"/>
      <c r="O161" s="4"/>
      <c r="P161" s="4"/>
      <c r="Q161" s="4"/>
      <c r="R161" s="25"/>
      <c r="S161" s="25"/>
      <c r="T161" s="25"/>
      <c r="U161" s="4"/>
      <c r="V161" s="4"/>
      <c r="W161" s="4"/>
      <c r="X161" s="28"/>
      <c r="Y161" s="28"/>
      <c r="Z161" s="28"/>
    </row>
    <row r="162" spans="1:26" x14ac:dyDescent="0.55000000000000004">
      <c r="A162" s="3"/>
      <c r="B162" s="3"/>
      <c r="C162" s="5"/>
      <c r="D162" s="5"/>
      <c r="E162" s="5"/>
      <c r="F162" s="28"/>
      <c r="G162" s="28"/>
      <c r="H162" s="28"/>
      <c r="I162" s="4"/>
      <c r="J162" s="4"/>
      <c r="K162" s="4"/>
      <c r="L162" s="28"/>
      <c r="M162" s="28"/>
      <c r="N162" s="28"/>
      <c r="O162" s="4"/>
      <c r="P162" s="4"/>
      <c r="Q162" s="4"/>
      <c r="R162" s="25"/>
      <c r="S162" s="25"/>
      <c r="T162" s="25"/>
      <c r="U162" s="4"/>
      <c r="V162" s="4"/>
      <c r="W162" s="4"/>
      <c r="X162" s="28"/>
      <c r="Y162" s="28"/>
      <c r="Z162" s="28"/>
    </row>
    <row r="163" spans="1:26" x14ac:dyDescent="0.55000000000000004">
      <c r="A163" s="3"/>
      <c r="B163" s="3"/>
      <c r="C163" s="5"/>
      <c r="D163" s="5"/>
      <c r="E163" s="5"/>
      <c r="F163" s="28"/>
      <c r="G163" s="28"/>
      <c r="H163" s="28"/>
      <c r="I163" s="4"/>
      <c r="J163" s="4"/>
      <c r="K163" s="4"/>
      <c r="L163" s="28"/>
      <c r="M163" s="28"/>
      <c r="N163" s="28"/>
      <c r="O163" s="4"/>
      <c r="P163" s="4"/>
      <c r="Q163" s="4"/>
      <c r="R163" s="25"/>
      <c r="S163" s="25"/>
      <c r="T163" s="25"/>
      <c r="U163" s="4"/>
      <c r="V163" s="4"/>
      <c r="W163" s="4"/>
      <c r="X163" s="28"/>
      <c r="Y163" s="28"/>
      <c r="Z163" s="28"/>
    </row>
    <row r="164" spans="1:26" x14ac:dyDescent="0.55000000000000004">
      <c r="A164" s="3"/>
      <c r="B164" s="3"/>
      <c r="C164" s="5"/>
      <c r="D164" s="5"/>
      <c r="E164" s="5"/>
      <c r="F164" s="28"/>
      <c r="G164" s="28"/>
      <c r="H164" s="28"/>
      <c r="I164" s="4"/>
      <c r="J164" s="4"/>
      <c r="K164" s="4"/>
      <c r="L164" s="28"/>
      <c r="M164" s="28"/>
      <c r="N164" s="28"/>
      <c r="O164" s="4"/>
      <c r="P164" s="4"/>
      <c r="Q164" s="4"/>
      <c r="R164" s="25"/>
      <c r="S164" s="25"/>
      <c r="T164" s="25"/>
      <c r="U164" s="4"/>
      <c r="V164" s="4"/>
      <c r="W164" s="4"/>
      <c r="X164" s="28"/>
      <c r="Y164" s="28"/>
      <c r="Z164" s="28"/>
    </row>
    <row r="165" spans="1:26" x14ac:dyDescent="0.55000000000000004">
      <c r="A165" s="3"/>
      <c r="B165" s="3"/>
      <c r="C165" s="5"/>
      <c r="D165" s="5"/>
      <c r="E165" s="5"/>
      <c r="F165" s="28"/>
      <c r="G165" s="28"/>
      <c r="H165" s="28"/>
      <c r="I165" s="4"/>
      <c r="J165" s="4"/>
      <c r="K165" s="4"/>
      <c r="L165" s="28"/>
      <c r="M165" s="28"/>
      <c r="N165" s="28"/>
      <c r="O165" s="4"/>
      <c r="P165" s="4"/>
      <c r="Q165" s="4"/>
      <c r="R165" s="25"/>
      <c r="S165" s="25"/>
      <c r="T165" s="25"/>
      <c r="U165" s="4"/>
      <c r="V165" s="4"/>
      <c r="W165" s="4"/>
      <c r="X165" s="28"/>
      <c r="Y165" s="28"/>
      <c r="Z165" s="28"/>
    </row>
    <row r="166" spans="1:26" x14ac:dyDescent="0.55000000000000004">
      <c r="A166" s="3"/>
      <c r="B166" s="3"/>
      <c r="C166" s="5"/>
      <c r="D166" s="5"/>
      <c r="E166" s="5"/>
      <c r="F166" s="28"/>
      <c r="G166" s="28"/>
      <c r="H166" s="28"/>
      <c r="I166" s="4"/>
      <c r="J166" s="4"/>
      <c r="K166" s="4"/>
      <c r="L166" s="28"/>
      <c r="M166" s="28"/>
      <c r="N166" s="28"/>
      <c r="O166" s="4"/>
      <c r="P166" s="4"/>
      <c r="Q166" s="4"/>
      <c r="R166" s="25"/>
      <c r="S166" s="25"/>
      <c r="T166" s="25"/>
      <c r="U166" s="4"/>
      <c r="V166" s="4"/>
      <c r="W166" s="4"/>
      <c r="X166" s="28"/>
      <c r="Y166" s="28"/>
      <c r="Z166" s="28"/>
    </row>
    <row r="167" spans="1:26" x14ac:dyDescent="0.55000000000000004">
      <c r="A167" s="3"/>
      <c r="B167" s="3"/>
      <c r="C167" s="5"/>
      <c r="D167" s="5"/>
      <c r="E167" s="5"/>
      <c r="F167" s="28"/>
      <c r="G167" s="28"/>
      <c r="H167" s="28"/>
      <c r="I167" s="4"/>
      <c r="J167" s="4"/>
      <c r="K167" s="4"/>
      <c r="L167" s="28"/>
      <c r="M167" s="28"/>
      <c r="N167" s="28"/>
      <c r="O167" s="4"/>
      <c r="P167" s="4"/>
      <c r="Q167" s="4"/>
      <c r="R167" s="25"/>
      <c r="S167" s="25"/>
      <c r="T167" s="25"/>
      <c r="U167" s="4"/>
      <c r="V167" s="4"/>
      <c r="W167" s="4"/>
      <c r="X167" s="28"/>
      <c r="Y167" s="28"/>
      <c r="Z167" s="28"/>
    </row>
    <row r="168" spans="1:26" x14ac:dyDescent="0.55000000000000004">
      <c r="A168" s="3"/>
      <c r="B168" s="3"/>
      <c r="C168" s="5"/>
      <c r="D168" s="5"/>
      <c r="E168" s="5"/>
      <c r="F168" s="28"/>
      <c r="G168" s="28"/>
      <c r="H168" s="28"/>
      <c r="I168" s="4"/>
      <c r="J168" s="4"/>
      <c r="K168" s="4"/>
      <c r="L168" s="28"/>
      <c r="M168" s="28"/>
      <c r="N168" s="28"/>
      <c r="O168" s="4"/>
      <c r="P168" s="4"/>
      <c r="Q168" s="4"/>
      <c r="R168" s="25"/>
      <c r="S168" s="25"/>
      <c r="T168" s="25"/>
      <c r="U168" s="4"/>
      <c r="V168" s="4"/>
      <c r="W168" s="4"/>
      <c r="X168" s="28"/>
      <c r="Y168" s="28"/>
      <c r="Z168" s="28"/>
    </row>
    <row r="169" spans="1:26" x14ac:dyDescent="0.55000000000000004">
      <c r="A169" s="3"/>
      <c r="B169" s="3"/>
      <c r="C169" s="5"/>
      <c r="D169" s="5"/>
      <c r="E169" s="5"/>
      <c r="F169" s="28"/>
      <c r="G169" s="28"/>
      <c r="H169" s="28"/>
      <c r="I169" s="4"/>
      <c r="J169" s="4"/>
      <c r="K169" s="4"/>
      <c r="L169" s="28"/>
      <c r="M169" s="28"/>
      <c r="N169" s="28"/>
      <c r="O169" s="4"/>
      <c r="P169" s="4"/>
      <c r="Q169" s="4"/>
      <c r="R169" s="25"/>
      <c r="S169" s="25"/>
      <c r="T169" s="25"/>
      <c r="U169" s="4"/>
      <c r="V169" s="4"/>
      <c r="W169" s="4"/>
      <c r="X169" s="28"/>
      <c r="Y169" s="28"/>
      <c r="Z169" s="28"/>
    </row>
    <row r="170" spans="1:26" x14ac:dyDescent="0.55000000000000004">
      <c r="A170" s="3"/>
      <c r="B170" s="3"/>
      <c r="C170" s="5"/>
      <c r="D170" s="5"/>
      <c r="E170" s="5"/>
      <c r="F170" s="28"/>
      <c r="G170" s="28"/>
      <c r="H170" s="28"/>
      <c r="I170" s="4"/>
      <c r="J170" s="4"/>
      <c r="K170" s="4"/>
      <c r="L170" s="28"/>
      <c r="M170" s="28"/>
      <c r="N170" s="28"/>
      <c r="O170" s="4"/>
      <c r="P170" s="4"/>
      <c r="Q170" s="4"/>
      <c r="R170" s="25"/>
      <c r="S170" s="25"/>
      <c r="T170" s="25"/>
      <c r="U170" s="4"/>
      <c r="V170" s="4"/>
      <c r="W170" s="4"/>
      <c r="X170" s="28"/>
      <c r="Y170" s="28"/>
      <c r="Z170" s="28"/>
    </row>
    <row r="171" spans="1:26" x14ac:dyDescent="0.55000000000000004">
      <c r="A171" s="3"/>
      <c r="B171" s="3"/>
      <c r="C171" s="5"/>
      <c r="D171" s="5"/>
      <c r="E171" s="5"/>
      <c r="F171" s="28"/>
      <c r="G171" s="28"/>
      <c r="H171" s="28"/>
      <c r="I171" s="4"/>
      <c r="J171" s="4"/>
      <c r="K171" s="4"/>
      <c r="L171" s="28"/>
      <c r="M171" s="28"/>
      <c r="N171" s="28"/>
      <c r="O171" s="4"/>
      <c r="P171" s="4"/>
      <c r="Q171" s="4"/>
      <c r="R171" s="25"/>
      <c r="S171" s="25"/>
      <c r="T171" s="25"/>
      <c r="U171" s="4"/>
      <c r="V171" s="4"/>
      <c r="W171" s="4"/>
      <c r="X171" s="28"/>
      <c r="Y171" s="28"/>
      <c r="Z171" s="28"/>
    </row>
    <row r="172" spans="1:26" x14ac:dyDescent="0.55000000000000004">
      <c r="A172" s="3"/>
      <c r="B172" s="3"/>
      <c r="C172" s="5"/>
      <c r="D172" s="5"/>
      <c r="E172" s="5"/>
      <c r="F172" s="28"/>
      <c r="G172" s="28"/>
      <c r="H172" s="28"/>
      <c r="I172" s="4"/>
      <c r="J172" s="4"/>
      <c r="K172" s="4"/>
      <c r="L172" s="28"/>
      <c r="M172" s="28"/>
      <c r="N172" s="28"/>
      <c r="O172" s="4"/>
      <c r="P172" s="4"/>
      <c r="Q172" s="4"/>
      <c r="R172" s="25"/>
      <c r="S172" s="25"/>
      <c r="T172" s="25"/>
      <c r="U172" s="4"/>
      <c r="V172" s="4"/>
      <c r="W172" s="4"/>
      <c r="X172" s="28"/>
      <c r="Y172" s="28"/>
      <c r="Z172" s="28"/>
    </row>
    <row r="173" spans="1:26" x14ac:dyDescent="0.55000000000000004">
      <c r="A173" s="3"/>
      <c r="B173" s="3"/>
      <c r="C173" s="5"/>
      <c r="D173" s="5"/>
      <c r="E173" s="5"/>
      <c r="F173" s="28"/>
      <c r="G173" s="28"/>
      <c r="H173" s="28"/>
      <c r="I173" s="4"/>
      <c r="J173" s="4"/>
      <c r="K173" s="4"/>
      <c r="L173" s="28"/>
      <c r="M173" s="28"/>
      <c r="N173" s="28"/>
      <c r="O173" s="4"/>
      <c r="P173" s="4"/>
      <c r="Q173" s="4"/>
      <c r="R173" s="25"/>
      <c r="S173" s="25"/>
      <c r="T173" s="25"/>
      <c r="U173" s="4"/>
      <c r="V173" s="4"/>
      <c r="W173" s="4"/>
      <c r="X173" s="28"/>
      <c r="Y173" s="28"/>
      <c r="Z173" s="28"/>
    </row>
    <row r="174" spans="1:26" x14ac:dyDescent="0.55000000000000004">
      <c r="A174" s="3"/>
      <c r="B174" s="3"/>
      <c r="C174" s="5"/>
      <c r="D174" s="5"/>
      <c r="E174" s="5"/>
      <c r="F174" s="28"/>
      <c r="G174" s="28"/>
      <c r="H174" s="28"/>
      <c r="I174" s="4"/>
      <c r="J174" s="4"/>
      <c r="K174" s="4"/>
      <c r="L174" s="28"/>
      <c r="M174" s="28"/>
      <c r="N174" s="28"/>
      <c r="O174" s="4"/>
      <c r="P174" s="4"/>
      <c r="Q174" s="4"/>
      <c r="R174" s="25"/>
      <c r="S174" s="25"/>
      <c r="T174" s="25"/>
      <c r="U174" s="4"/>
      <c r="V174" s="4"/>
      <c r="W174" s="4"/>
      <c r="X174" s="28"/>
      <c r="Y174" s="28"/>
      <c r="Z174" s="28"/>
    </row>
    <row r="175" spans="1:26" x14ac:dyDescent="0.55000000000000004">
      <c r="A175" s="3"/>
      <c r="B175" s="3"/>
      <c r="C175" s="5"/>
      <c r="D175" s="5"/>
      <c r="E175" s="5"/>
      <c r="F175" s="28"/>
      <c r="G175" s="28"/>
      <c r="H175" s="28"/>
      <c r="I175" s="4"/>
      <c r="J175" s="4"/>
      <c r="K175" s="4"/>
      <c r="L175" s="28"/>
      <c r="M175" s="28"/>
      <c r="N175" s="28"/>
      <c r="O175" s="4"/>
      <c r="P175" s="4"/>
      <c r="Q175" s="4"/>
      <c r="R175" s="25"/>
      <c r="S175" s="25"/>
      <c r="T175" s="25"/>
      <c r="U175" s="4"/>
      <c r="V175" s="4"/>
      <c r="W175" s="4"/>
      <c r="X175" s="28"/>
      <c r="Y175" s="28"/>
      <c r="Z175" s="28"/>
    </row>
    <row r="176" spans="1:26" x14ac:dyDescent="0.55000000000000004">
      <c r="A176" s="3"/>
      <c r="B176" s="3"/>
      <c r="C176" s="5"/>
      <c r="D176" s="5"/>
      <c r="E176" s="5"/>
      <c r="F176" s="28"/>
      <c r="G176" s="28"/>
      <c r="H176" s="28"/>
      <c r="I176" s="4"/>
      <c r="J176" s="4"/>
      <c r="K176" s="4"/>
      <c r="L176" s="28"/>
      <c r="M176" s="28"/>
      <c r="N176" s="28"/>
      <c r="O176" s="4"/>
      <c r="P176" s="4"/>
      <c r="Q176" s="4"/>
      <c r="R176" s="25"/>
      <c r="S176" s="25"/>
      <c r="T176" s="25"/>
      <c r="U176" s="4"/>
      <c r="V176" s="4"/>
      <c r="W176" s="4"/>
      <c r="X176" s="28"/>
      <c r="Y176" s="28"/>
      <c r="Z176" s="28"/>
    </row>
    <row r="177" spans="1:26" x14ac:dyDescent="0.55000000000000004">
      <c r="A177" s="3"/>
      <c r="B177" s="3"/>
      <c r="C177" s="5"/>
      <c r="D177" s="5"/>
      <c r="E177" s="5"/>
      <c r="F177" s="28"/>
      <c r="G177" s="28"/>
      <c r="H177" s="28"/>
      <c r="I177" s="4"/>
      <c r="J177" s="4"/>
      <c r="K177" s="4"/>
      <c r="L177" s="28"/>
      <c r="M177" s="28"/>
      <c r="N177" s="28"/>
      <c r="O177" s="4"/>
      <c r="P177" s="4"/>
      <c r="Q177" s="4"/>
      <c r="R177" s="25"/>
      <c r="S177" s="25"/>
      <c r="T177" s="25"/>
      <c r="U177" s="4"/>
      <c r="V177" s="4"/>
      <c r="W177" s="4"/>
      <c r="X177" s="28"/>
      <c r="Y177" s="28"/>
      <c r="Z177" s="28"/>
    </row>
    <row r="178" spans="1:26" x14ac:dyDescent="0.55000000000000004">
      <c r="A178" s="3"/>
      <c r="B178" s="3"/>
      <c r="C178" s="5"/>
      <c r="D178" s="5"/>
      <c r="E178" s="5"/>
      <c r="F178" s="28"/>
      <c r="G178" s="28"/>
      <c r="H178" s="28"/>
      <c r="I178" s="4"/>
      <c r="J178" s="4"/>
      <c r="K178" s="4"/>
      <c r="L178" s="28"/>
      <c r="M178" s="28"/>
      <c r="N178" s="28"/>
      <c r="O178" s="4"/>
      <c r="P178" s="4"/>
      <c r="Q178" s="4"/>
      <c r="R178" s="25"/>
      <c r="S178" s="25"/>
      <c r="T178" s="25"/>
      <c r="U178" s="4"/>
      <c r="V178" s="4"/>
      <c r="W178" s="4"/>
      <c r="X178" s="28"/>
      <c r="Y178" s="28"/>
      <c r="Z178" s="28"/>
    </row>
    <row r="179" spans="1:26" x14ac:dyDescent="0.55000000000000004">
      <c r="A179" s="3"/>
      <c r="B179" s="3"/>
      <c r="C179" s="5"/>
      <c r="D179" s="5"/>
      <c r="E179" s="5"/>
      <c r="F179" s="28"/>
      <c r="G179" s="28"/>
      <c r="H179" s="28"/>
      <c r="I179" s="4"/>
      <c r="J179" s="4"/>
      <c r="K179" s="4"/>
      <c r="L179" s="28"/>
      <c r="M179" s="28"/>
      <c r="N179" s="28"/>
      <c r="O179" s="4"/>
      <c r="P179" s="4"/>
      <c r="Q179" s="4"/>
      <c r="R179" s="25"/>
      <c r="S179" s="25"/>
      <c r="T179" s="25"/>
      <c r="U179" s="4"/>
      <c r="V179" s="4"/>
      <c r="W179" s="4"/>
      <c r="X179" s="28"/>
      <c r="Y179" s="28"/>
      <c r="Z179" s="28"/>
    </row>
    <row r="180" spans="1:26" x14ac:dyDescent="0.55000000000000004">
      <c r="A180" s="3"/>
      <c r="B180" s="3"/>
      <c r="C180" s="5"/>
      <c r="D180" s="5"/>
      <c r="E180" s="5"/>
      <c r="F180" s="28"/>
      <c r="G180" s="28"/>
      <c r="H180" s="28"/>
      <c r="I180" s="4"/>
      <c r="J180" s="4"/>
      <c r="K180" s="4"/>
      <c r="L180" s="28"/>
      <c r="M180" s="28"/>
      <c r="N180" s="28"/>
      <c r="O180" s="4"/>
      <c r="P180" s="4"/>
      <c r="Q180" s="4"/>
      <c r="R180" s="25"/>
      <c r="S180" s="25"/>
      <c r="T180" s="25"/>
      <c r="U180" s="4"/>
      <c r="V180" s="4"/>
      <c r="W180" s="4"/>
      <c r="X180" s="28"/>
      <c r="Y180" s="28"/>
      <c r="Z180" s="28"/>
    </row>
    <row r="181" spans="1:26" x14ac:dyDescent="0.55000000000000004">
      <c r="A181" s="3"/>
      <c r="B181" s="3"/>
      <c r="C181" s="5"/>
      <c r="D181" s="5"/>
      <c r="E181" s="5"/>
      <c r="F181" s="28"/>
      <c r="G181" s="28"/>
      <c r="H181" s="28"/>
      <c r="I181" s="4"/>
      <c r="J181" s="4"/>
      <c r="K181" s="4"/>
      <c r="L181" s="28"/>
      <c r="M181" s="28"/>
      <c r="N181" s="28"/>
      <c r="O181" s="4"/>
      <c r="P181" s="4"/>
      <c r="Q181" s="4"/>
      <c r="R181" s="25"/>
      <c r="S181" s="25"/>
      <c r="T181" s="25"/>
      <c r="U181" s="4"/>
      <c r="V181" s="4"/>
      <c r="W181" s="4"/>
      <c r="X181" s="28"/>
      <c r="Y181" s="28"/>
      <c r="Z181" s="28"/>
    </row>
    <row r="182" spans="1:26" x14ac:dyDescent="0.55000000000000004">
      <c r="A182" s="3"/>
      <c r="B182" s="3"/>
      <c r="C182" s="5"/>
      <c r="D182" s="5"/>
      <c r="E182" s="5"/>
      <c r="F182" s="28"/>
      <c r="G182" s="28"/>
      <c r="H182" s="28"/>
      <c r="I182" s="4"/>
      <c r="J182" s="4"/>
      <c r="K182" s="4"/>
      <c r="L182" s="28"/>
      <c r="M182" s="28"/>
      <c r="N182" s="28"/>
      <c r="O182" s="4"/>
      <c r="P182" s="4"/>
      <c r="Q182" s="4"/>
      <c r="R182" s="25"/>
      <c r="S182" s="25"/>
      <c r="T182" s="25"/>
      <c r="U182" s="4"/>
      <c r="V182" s="4"/>
      <c r="W182" s="4"/>
      <c r="X182" s="28"/>
      <c r="Y182" s="28"/>
      <c r="Z182" s="28"/>
    </row>
    <row r="183" spans="1:26" x14ac:dyDescent="0.55000000000000004">
      <c r="A183" s="3"/>
      <c r="B183" s="3"/>
      <c r="C183" s="5"/>
      <c r="D183" s="5"/>
      <c r="E183" s="5"/>
      <c r="F183" s="28"/>
      <c r="G183" s="28"/>
      <c r="H183" s="28"/>
      <c r="I183" s="4"/>
      <c r="J183" s="4"/>
      <c r="K183" s="4"/>
      <c r="L183" s="28"/>
      <c r="M183" s="28"/>
      <c r="N183" s="28"/>
      <c r="O183" s="4"/>
      <c r="P183" s="4"/>
      <c r="Q183" s="4"/>
      <c r="R183" s="25"/>
      <c r="S183" s="25"/>
      <c r="T183" s="25"/>
      <c r="U183" s="4"/>
      <c r="V183" s="4"/>
      <c r="W183" s="4"/>
      <c r="X183" s="28"/>
      <c r="Y183" s="28"/>
      <c r="Z183" s="28"/>
    </row>
    <row r="184" spans="1:26" x14ac:dyDescent="0.55000000000000004">
      <c r="A184" s="3"/>
      <c r="B184" s="3"/>
      <c r="C184" s="5"/>
      <c r="D184" s="5"/>
      <c r="E184" s="5"/>
      <c r="F184" s="28"/>
      <c r="G184" s="28"/>
      <c r="H184" s="28"/>
      <c r="I184" s="4"/>
      <c r="J184" s="4"/>
      <c r="K184" s="4"/>
      <c r="L184" s="28"/>
      <c r="M184" s="28"/>
      <c r="N184" s="28"/>
      <c r="O184" s="4"/>
      <c r="P184" s="4"/>
      <c r="Q184" s="4"/>
      <c r="R184" s="25"/>
      <c r="S184" s="25"/>
      <c r="T184" s="25"/>
      <c r="U184" s="4"/>
      <c r="V184" s="4"/>
      <c r="W184" s="4"/>
      <c r="X184" s="28"/>
      <c r="Y184" s="28"/>
      <c r="Z184" s="28"/>
    </row>
    <row r="185" spans="1:26" x14ac:dyDescent="0.55000000000000004">
      <c r="A185" s="3"/>
      <c r="B185" s="3"/>
      <c r="C185" s="5"/>
      <c r="D185" s="5"/>
      <c r="E185" s="5"/>
      <c r="F185" s="28"/>
      <c r="G185" s="28"/>
      <c r="H185" s="28"/>
      <c r="I185" s="4"/>
      <c r="J185" s="4"/>
      <c r="K185" s="4"/>
      <c r="L185" s="28"/>
      <c r="M185" s="28"/>
      <c r="N185" s="28"/>
      <c r="O185" s="4"/>
      <c r="P185" s="4"/>
      <c r="Q185" s="4"/>
      <c r="R185" s="25"/>
      <c r="S185" s="25"/>
      <c r="T185" s="25"/>
      <c r="U185" s="4"/>
      <c r="V185" s="4"/>
      <c r="W185" s="4"/>
      <c r="X185" s="28"/>
      <c r="Y185" s="28"/>
      <c r="Z185" s="28"/>
    </row>
    <row r="186" spans="1:26" x14ac:dyDescent="0.55000000000000004">
      <c r="A186" s="3"/>
      <c r="B186" s="3"/>
      <c r="C186" s="5"/>
      <c r="D186" s="5"/>
      <c r="E186" s="5"/>
      <c r="F186" s="28"/>
      <c r="G186" s="28"/>
      <c r="H186" s="28"/>
      <c r="I186" s="4"/>
      <c r="J186" s="4"/>
      <c r="K186" s="4"/>
      <c r="L186" s="28"/>
      <c r="M186" s="28"/>
      <c r="N186" s="28"/>
      <c r="O186" s="4"/>
      <c r="P186" s="4"/>
      <c r="Q186" s="4"/>
      <c r="R186" s="25"/>
      <c r="S186" s="25"/>
      <c r="T186" s="25"/>
      <c r="U186" s="4"/>
      <c r="V186" s="4"/>
      <c r="W186" s="4"/>
      <c r="X186" s="28"/>
      <c r="Y186" s="28"/>
      <c r="Z186" s="28"/>
    </row>
    <row r="187" spans="1:26" x14ac:dyDescent="0.55000000000000004">
      <c r="A187" s="3"/>
      <c r="B187" s="3"/>
      <c r="C187" s="5"/>
      <c r="D187" s="5"/>
      <c r="E187" s="5"/>
      <c r="F187" s="28"/>
      <c r="G187" s="28"/>
      <c r="H187" s="28"/>
      <c r="I187" s="4"/>
      <c r="J187" s="4"/>
      <c r="K187" s="4"/>
      <c r="L187" s="28"/>
      <c r="M187" s="28"/>
      <c r="N187" s="28"/>
      <c r="O187" s="4"/>
      <c r="P187" s="4"/>
      <c r="Q187" s="4"/>
      <c r="R187" s="25"/>
      <c r="S187" s="25"/>
      <c r="T187" s="25"/>
      <c r="U187" s="4"/>
      <c r="V187" s="4"/>
      <c r="W187" s="4"/>
      <c r="X187" s="28"/>
      <c r="Y187" s="28"/>
      <c r="Z187" s="28"/>
    </row>
    <row r="188" spans="1:26" x14ac:dyDescent="0.55000000000000004">
      <c r="A188" s="3"/>
      <c r="B188" s="3"/>
      <c r="C188" s="5"/>
      <c r="D188" s="5"/>
      <c r="E188" s="5"/>
      <c r="F188" s="28"/>
      <c r="G188" s="28"/>
      <c r="H188" s="28"/>
      <c r="I188" s="4"/>
      <c r="J188" s="4"/>
      <c r="K188" s="4"/>
      <c r="L188" s="28"/>
      <c r="M188" s="28"/>
      <c r="N188" s="28"/>
      <c r="O188" s="4"/>
      <c r="P188" s="4"/>
      <c r="Q188" s="4"/>
      <c r="R188" s="25"/>
      <c r="S188" s="25"/>
      <c r="T188" s="25"/>
      <c r="U188" s="4"/>
      <c r="V188" s="4"/>
      <c r="W188" s="4"/>
      <c r="X188" s="28"/>
      <c r="Y188" s="28"/>
      <c r="Z188" s="28"/>
    </row>
    <row r="189" spans="1:26" x14ac:dyDescent="0.55000000000000004">
      <c r="A189" s="3"/>
      <c r="B189" s="3"/>
      <c r="C189" s="5"/>
      <c r="D189" s="5"/>
      <c r="E189" s="5"/>
      <c r="F189" s="28"/>
      <c r="G189" s="28"/>
      <c r="H189" s="28"/>
      <c r="I189" s="4"/>
      <c r="J189" s="4"/>
      <c r="K189" s="4"/>
      <c r="L189" s="28"/>
      <c r="M189" s="28"/>
      <c r="N189" s="28"/>
      <c r="O189" s="4"/>
      <c r="P189" s="4"/>
      <c r="Q189" s="4"/>
      <c r="R189" s="25"/>
      <c r="S189" s="25"/>
      <c r="T189" s="25"/>
      <c r="U189" s="4"/>
      <c r="V189" s="4"/>
      <c r="W189" s="4"/>
      <c r="X189" s="28"/>
      <c r="Y189" s="28"/>
      <c r="Z189" s="28"/>
    </row>
    <row r="190" spans="1:26" x14ac:dyDescent="0.55000000000000004">
      <c r="A190" s="3"/>
      <c r="B190" s="3"/>
      <c r="C190" s="5"/>
      <c r="D190" s="5"/>
      <c r="E190" s="5"/>
      <c r="F190" s="28"/>
      <c r="G190" s="28"/>
      <c r="H190" s="28"/>
      <c r="I190" s="4"/>
      <c r="J190" s="4"/>
      <c r="K190" s="4"/>
      <c r="L190" s="28"/>
      <c r="M190" s="28"/>
      <c r="N190" s="28"/>
      <c r="O190" s="4"/>
      <c r="P190" s="4"/>
      <c r="Q190" s="4"/>
      <c r="R190" s="25"/>
      <c r="S190" s="25"/>
      <c r="T190" s="25"/>
      <c r="U190" s="4"/>
      <c r="V190" s="4"/>
      <c r="W190" s="4"/>
      <c r="X190" s="28"/>
      <c r="Y190" s="28"/>
      <c r="Z190" s="28"/>
    </row>
    <row r="191" spans="1:26" x14ac:dyDescent="0.55000000000000004">
      <c r="A191" s="3"/>
      <c r="B191" s="3"/>
      <c r="C191" s="5"/>
      <c r="D191" s="5"/>
      <c r="E191" s="5"/>
      <c r="F191" s="28"/>
      <c r="G191" s="28"/>
      <c r="H191" s="28"/>
      <c r="I191" s="4"/>
      <c r="J191" s="4"/>
      <c r="K191" s="4"/>
      <c r="L191" s="28"/>
      <c r="M191" s="28"/>
      <c r="N191" s="28"/>
      <c r="O191" s="4"/>
      <c r="P191" s="4"/>
      <c r="Q191" s="4"/>
      <c r="R191" s="25"/>
      <c r="S191" s="25"/>
      <c r="T191" s="25"/>
      <c r="U191" s="4"/>
      <c r="V191" s="4"/>
      <c r="W191" s="4"/>
      <c r="X191" s="28"/>
      <c r="Y191" s="28"/>
      <c r="Z191" s="28"/>
    </row>
    <row r="192" spans="1:26" x14ac:dyDescent="0.55000000000000004">
      <c r="A192" s="3"/>
      <c r="B192" s="3"/>
      <c r="C192" s="5"/>
      <c r="D192" s="5"/>
      <c r="E192" s="5"/>
      <c r="F192" s="28"/>
      <c r="G192" s="28"/>
      <c r="H192" s="28"/>
      <c r="I192" s="4"/>
      <c r="J192" s="4"/>
      <c r="K192" s="4"/>
      <c r="L192" s="28"/>
      <c r="M192" s="28"/>
      <c r="N192" s="28"/>
      <c r="O192" s="4"/>
      <c r="P192" s="4"/>
      <c r="Q192" s="4"/>
      <c r="R192" s="25"/>
      <c r="S192" s="25"/>
      <c r="T192" s="25"/>
      <c r="U192" s="4"/>
      <c r="V192" s="4"/>
      <c r="W192" s="4"/>
      <c r="X192" s="28"/>
      <c r="Y192" s="28"/>
      <c r="Z192" s="28"/>
    </row>
    <row r="193" spans="1:26" x14ac:dyDescent="0.55000000000000004">
      <c r="A193" s="3"/>
      <c r="B193" s="3"/>
      <c r="C193" s="5"/>
      <c r="D193" s="5"/>
      <c r="E193" s="5"/>
      <c r="F193" s="28"/>
      <c r="G193" s="28"/>
      <c r="H193" s="28"/>
      <c r="I193" s="4"/>
      <c r="J193" s="4"/>
      <c r="K193" s="4"/>
      <c r="L193" s="28"/>
      <c r="M193" s="28"/>
      <c r="N193" s="28"/>
      <c r="O193" s="4"/>
      <c r="P193" s="4"/>
      <c r="Q193" s="4"/>
      <c r="R193" s="25"/>
      <c r="S193" s="25"/>
      <c r="T193" s="25"/>
      <c r="U193" s="4"/>
      <c r="V193" s="4"/>
      <c r="W193" s="4"/>
      <c r="X193" s="28"/>
      <c r="Y193" s="28"/>
      <c r="Z193" s="28"/>
    </row>
    <row r="194" spans="1:26" x14ac:dyDescent="0.55000000000000004">
      <c r="A194" s="3"/>
      <c r="B194" s="3"/>
      <c r="C194" s="5"/>
      <c r="D194" s="5"/>
      <c r="E194" s="5"/>
      <c r="F194" s="28"/>
      <c r="G194" s="28"/>
      <c r="H194" s="28"/>
      <c r="I194" s="4"/>
      <c r="J194" s="4"/>
      <c r="K194" s="4"/>
      <c r="L194" s="28"/>
      <c r="M194" s="28"/>
      <c r="N194" s="28"/>
      <c r="O194" s="4"/>
      <c r="P194" s="4"/>
      <c r="Q194" s="4"/>
      <c r="R194" s="25"/>
      <c r="S194" s="25"/>
      <c r="T194" s="25"/>
      <c r="U194" s="4"/>
      <c r="V194" s="4"/>
      <c r="W194" s="4"/>
      <c r="X194" s="28"/>
      <c r="Y194" s="28"/>
      <c r="Z194" s="28"/>
    </row>
    <row r="195" spans="1:26" x14ac:dyDescent="0.55000000000000004">
      <c r="A195" s="3"/>
      <c r="B195" s="3"/>
      <c r="C195" s="5"/>
      <c r="D195" s="5"/>
      <c r="E195" s="5"/>
      <c r="F195" s="28"/>
      <c r="G195" s="28"/>
      <c r="H195" s="28"/>
      <c r="I195" s="4"/>
      <c r="J195" s="4"/>
      <c r="K195" s="4"/>
      <c r="L195" s="28"/>
      <c r="M195" s="28"/>
      <c r="N195" s="28"/>
      <c r="O195" s="4"/>
      <c r="P195" s="4"/>
      <c r="Q195" s="4"/>
      <c r="R195" s="25"/>
      <c r="S195" s="25"/>
      <c r="T195" s="25"/>
      <c r="U195" s="4"/>
      <c r="V195" s="4"/>
      <c r="W195" s="4"/>
      <c r="X195" s="28"/>
      <c r="Y195" s="28"/>
      <c r="Z195" s="28"/>
    </row>
    <row r="196" spans="1:26" x14ac:dyDescent="0.55000000000000004">
      <c r="A196" s="3"/>
      <c r="B196" s="3"/>
      <c r="C196" s="5"/>
      <c r="D196" s="5"/>
      <c r="E196" s="5"/>
      <c r="F196" s="28"/>
      <c r="G196" s="28"/>
      <c r="H196" s="28"/>
      <c r="I196" s="4"/>
      <c r="J196" s="4"/>
      <c r="K196" s="4"/>
      <c r="L196" s="28"/>
      <c r="M196" s="28"/>
      <c r="N196" s="28"/>
      <c r="O196" s="4"/>
      <c r="P196" s="4"/>
      <c r="Q196" s="4"/>
      <c r="R196" s="25"/>
      <c r="S196" s="25"/>
      <c r="T196" s="25"/>
      <c r="U196" s="4"/>
      <c r="V196" s="4"/>
      <c r="W196" s="4"/>
      <c r="X196" s="28"/>
      <c r="Y196" s="28"/>
      <c r="Z196" s="28"/>
    </row>
    <row r="197" spans="1:26" x14ac:dyDescent="0.55000000000000004">
      <c r="A197" s="3"/>
      <c r="B197" s="3"/>
      <c r="C197" s="5"/>
      <c r="D197" s="5"/>
      <c r="E197" s="5"/>
      <c r="F197" s="28"/>
      <c r="G197" s="28"/>
      <c r="H197" s="28"/>
      <c r="I197" s="4"/>
      <c r="J197" s="4"/>
      <c r="K197" s="4"/>
      <c r="L197" s="28"/>
      <c r="M197" s="28"/>
      <c r="N197" s="28"/>
      <c r="O197" s="4"/>
      <c r="P197" s="4"/>
      <c r="Q197" s="4"/>
      <c r="R197" s="25"/>
      <c r="S197" s="25"/>
      <c r="T197" s="25"/>
      <c r="U197" s="4"/>
      <c r="V197" s="4"/>
      <c r="W197" s="4"/>
      <c r="X197" s="28"/>
      <c r="Y197" s="28"/>
      <c r="Z197" s="28"/>
    </row>
    <row r="198" spans="1:26" x14ac:dyDescent="0.55000000000000004">
      <c r="A198" s="3"/>
      <c r="B198" s="3"/>
      <c r="C198" s="5"/>
      <c r="D198" s="5"/>
      <c r="E198" s="5"/>
      <c r="F198" s="28"/>
      <c r="G198" s="28"/>
      <c r="H198" s="28"/>
      <c r="I198" s="4"/>
      <c r="J198" s="4"/>
      <c r="K198" s="4"/>
      <c r="L198" s="28"/>
      <c r="M198" s="28"/>
      <c r="N198" s="28"/>
      <c r="O198" s="4"/>
      <c r="P198" s="4"/>
      <c r="Q198" s="4"/>
      <c r="R198" s="25"/>
      <c r="S198" s="25"/>
      <c r="T198" s="25"/>
      <c r="U198" s="4"/>
      <c r="V198" s="4"/>
      <c r="W198" s="4"/>
      <c r="X198" s="28"/>
      <c r="Y198" s="28"/>
      <c r="Z198" s="28"/>
    </row>
    <row r="199" spans="1:26" x14ac:dyDescent="0.55000000000000004">
      <c r="A199" s="3"/>
      <c r="B199" s="3"/>
      <c r="C199" s="5"/>
      <c r="D199" s="5"/>
      <c r="E199" s="5"/>
      <c r="F199" s="28"/>
      <c r="G199" s="28"/>
      <c r="H199" s="28"/>
      <c r="I199" s="4"/>
      <c r="J199" s="4"/>
      <c r="K199" s="4"/>
      <c r="L199" s="28"/>
      <c r="M199" s="28"/>
      <c r="N199" s="28"/>
      <c r="O199" s="4"/>
      <c r="P199" s="4"/>
      <c r="Q199" s="4"/>
      <c r="R199" s="25"/>
      <c r="S199" s="25"/>
      <c r="T199" s="25"/>
      <c r="U199" s="4"/>
      <c r="V199" s="4"/>
      <c r="W199" s="4"/>
      <c r="X199" s="28"/>
      <c r="Y199" s="28"/>
      <c r="Z199" s="28"/>
    </row>
    <row r="200" spans="1:26" x14ac:dyDescent="0.55000000000000004">
      <c r="A200" s="3"/>
      <c r="B200" s="3"/>
      <c r="C200" s="5"/>
      <c r="D200" s="5"/>
      <c r="E200" s="5"/>
      <c r="F200" s="28"/>
      <c r="G200" s="28"/>
      <c r="H200" s="28"/>
      <c r="I200" s="4"/>
      <c r="J200" s="4"/>
      <c r="K200" s="4"/>
      <c r="L200" s="28"/>
      <c r="M200" s="28"/>
      <c r="N200" s="28"/>
      <c r="O200" s="4"/>
      <c r="P200" s="4"/>
      <c r="Q200" s="4"/>
      <c r="R200" s="25"/>
      <c r="S200" s="25"/>
      <c r="T200" s="25"/>
      <c r="U200" s="4"/>
      <c r="V200" s="4"/>
      <c r="W200" s="4"/>
      <c r="X200" s="28"/>
      <c r="Y200" s="28"/>
      <c r="Z200" s="28"/>
    </row>
    <row r="201" spans="1:26" x14ac:dyDescent="0.55000000000000004">
      <c r="A201" s="3"/>
      <c r="B201" s="3"/>
      <c r="C201" s="5"/>
      <c r="D201" s="5"/>
      <c r="E201" s="5"/>
      <c r="F201" s="28"/>
      <c r="G201" s="28"/>
      <c r="H201" s="28"/>
      <c r="I201" s="4"/>
      <c r="J201" s="4"/>
      <c r="K201" s="4"/>
      <c r="L201" s="28"/>
      <c r="M201" s="28"/>
      <c r="N201" s="28"/>
      <c r="O201" s="4"/>
      <c r="P201" s="4"/>
      <c r="Q201" s="4"/>
      <c r="R201" s="25"/>
      <c r="S201" s="25"/>
      <c r="T201" s="25"/>
      <c r="U201" s="4"/>
      <c r="V201" s="4"/>
      <c r="W201" s="4"/>
      <c r="X201" s="28"/>
      <c r="Y201" s="28"/>
      <c r="Z201" s="28"/>
    </row>
    <row r="202" spans="1:26" x14ac:dyDescent="0.55000000000000004">
      <c r="A202" s="3"/>
      <c r="B202" s="3"/>
      <c r="C202" s="5"/>
      <c r="D202" s="5"/>
      <c r="E202" s="5"/>
      <c r="F202" s="28"/>
      <c r="G202" s="28"/>
      <c r="H202" s="28"/>
      <c r="I202" s="4"/>
      <c r="J202" s="4"/>
      <c r="K202" s="4"/>
      <c r="L202" s="28"/>
      <c r="M202" s="28"/>
      <c r="N202" s="28"/>
      <c r="O202" s="4"/>
      <c r="P202" s="4"/>
      <c r="Q202" s="4"/>
      <c r="R202" s="25"/>
      <c r="S202" s="25"/>
      <c r="T202" s="25"/>
      <c r="U202" s="4"/>
      <c r="V202" s="4"/>
      <c r="W202" s="4"/>
      <c r="X202" s="28"/>
      <c r="Y202" s="28"/>
      <c r="Z202" s="28"/>
    </row>
    <row r="203" spans="1:26" x14ac:dyDescent="0.55000000000000004">
      <c r="A203" s="3"/>
      <c r="B203" s="3"/>
      <c r="C203" s="5"/>
      <c r="D203" s="5"/>
      <c r="E203" s="5"/>
      <c r="F203" s="28"/>
      <c r="G203" s="28"/>
      <c r="H203" s="28"/>
      <c r="I203" s="4"/>
      <c r="J203" s="4"/>
      <c r="K203" s="4"/>
      <c r="L203" s="28"/>
      <c r="M203" s="28"/>
      <c r="N203" s="28"/>
      <c r="O203" s="4"/>
      <c r="P203" s="4"/>
      <c r="Q203" s="4"/>
      <c r="R203" s="25"/>
      <c r="S203" s="25"/>
      <c r="T203" s="25"/>
      <c r="U203" s="4"/>
      <c r="V203" s="4"/>
      <c r="W203" s="4"/>
      <c r="X203" s="28"/>
      <c r="Y203" s="28"/>
      <c r="Z203" s="28"/>
    </row>
    <row r="204" spans="1:26" x14ac:dyDescent="0.55000000000000004">
      <c r="A204" s="3"/>
      <c r="B204" s="3"/>
      <c r="C204" s="5"/>
      <c r="D204" s="5"/>
      <c r="E204" s="5"/>
      <c r="F204" s="28"/>
      <c r="G204" s="28"/>
      <c r="H204" s="28"/>
      <c r="I204" s="4"/>
      <c r="J204" s="4"/>
      <c r="K204" s="4"/>
      <c r="L204" s="28"/>
      <c r="M204" s="28"/>
      <c r="N204" s="28"/>
      <c r="O204" s="4"/>
      <c r="P204" s="4"/>
      <c r="Q204" s="4"/>
      <c r="R204" s="25"/>
      <c r="S204" s="25"/>
      <c r="T204" s="25"/>
      <c r="U204" s="4"/>
      <c r="V204" s="4"/>
      <c r="W204" s="4"/>
      <c r="X204" s="28"/>
      <c r="Y204" s="28"/>
      <c r="Z204" s="28"/>
    </row>
    <row r="205" spans="1:26" x14ac:dyDescent="0.55000000000000004">
      <c r="A205" s="3"/>
      <c r="B205" s="3"/>
      <c r="C205" s="5"/>
      <c r="D205" s="5"/>
      <c r="E205" s="5"/>
      <c r="F205" s="28"/>
      <c r="G205" s="28"/>
      <c r="H205" s="28"/>
      <c r="I205" s="4"/>
      <c r="J205" s="4"/>
      <c r="K205" s="4"/>
      <c r="L205" s="28"/>
      <c r="M205" s="28"/>
      <c r="N205" s="28"/>
      <c r="O205" s="4"/>
      <c r="P205" s="4"/>
      <c r="Q205" s="4"/>
      <c r="R205" s="25"/>
      <c r="S205" s="25"/>
      <c r="T205" s="25"/>
      <c r="U205" s="4"/>
      <c r="V205" s="4"/>
      <c r="W205" s="4"/>
      <c r="X205" s="28"/>
      <c r="Y205" s="28"/>
      <c r="Z205" s="28"/>
    </row>
    <row r="206" spans="1:26" x14ac:dyDescent="0.55000000000000004">
      <c r="A206" s="3"/>
      <c r="B206" s="3"/>
      <c r="C206" s="5"/>
      <c r="D206" s="5"/>
      <c r="E206" s="5"/>
      <c r="F206" s="28"/>
      <c r="G206" s="28"/>
      <c r="H206" s="28"/>
      <c r="I206" s="4"/>
      <c r="J206" s="4"/>
      <c r="K206" s="4"/>
      <c r="L206" s="28"/>
      <c r="M206" s="28"/>
      <c r="N206" s="28"/>
      <c r="O206" s="4"/>
      <c r="P206" s="4"/>
      <c r="Q206" s="4"/>
      <c r="R206" s="25"/>
      <c r="S206" s="25"/>
      <c r="T206" s="25"/>
      <c r="U206" s="4"/>
      <c r="V206" s="4"/>
      <c r="W206" s="4"/>
      <c r="X206" s="28"/>
      <c r="Y206" s="28"/>
      <c r="Z206" s="28"/>
    </row>
    <row r="207" spans="1:26" x14ac:dyDescent="0.55000000000000004">
      <c r="A207" s="3"/>
      <c r="B207" s="3"/>
      <c r="C207" s="5"/>
      <c r="D207" s="5"/>
      <c r="E207" s="5"/>
      <c r="F207" s="28"/>
      <c r="G207" s="28"/>
      <c r="H207" s="28"/>
      <c r="I207" s="4"/>
      <c r="J207" s="4"/>
      <c r="K207" s="4"/>
      <c r="L207" s="28"/>
      <c r="M207" s="28"/>
      <c r="N207" s="28"/>
      <c r="O207" s="4"/>
      <c r="P207" s="4"/>
      <c r="Q207" s="4"/>
      <c r="R207" s="25"/>
      <c r="S207" s="25"/>
      <c r="T207" s="25"/>
      <c r="U207" s="4"/>
      <c r="V207" s="4"/>
      <c r="W207" s="4"/>
      <c r="X207" s="28"/>
      <c r="Y207" s="28"/>
      <c r="Z207" s="28"/>
    </row>
    <row r="208" spans="1:26" x14ac:dyDescent="0.55000000000000004">
      <c r="A208" s="3"/>
      <c r="B208" s="3"/>
      <c r="C208" s="5"/>
      <c r="D208" s="5"/>
      <c r="E208" s="5"/>
      <c r="F208" s="28"/>
      <c r="G208" s="28"/>
      <c r="H208" s="28"/>
      <c r="I208" s="4"/>
      <c r="J208" s="4"/>
      <c r="K208" s="4"/>
      <c r="L208" s="28"/>
      <c r="M208" s="28"/>
      <c r="N208" s="28"/>
      <c r="O208" s="4"/>
      <c r="P208" s="4"/>
      <c r="Q208" s="4"/>
      <c r="R208" s="25"/>
      <c r="S208" s="25"/>
      <c r="T208" s="25"/>
      <c r="U208" s="4"/>
      <c r="V208" s="4"/>
      <c r="W208" s="4"/>
      <c r="X208" s="28"/>
      <c r="Y208" s="28"/>
      <c r="Z208" s="28"/>
    </row>
    <row r="209" spans="1:26" x14ac:dyDescent="0.55000000000000004">
      <c r="A209" s="3"/>
      <c r="B209" s="3"/>
      <c r="C209" s="5"/>
      <c r="D209" s="5"/>
      <c r="E209" s="5"/>
      <c r="F209" s="28"/>
      <c r="G209" s="28"/>
      <c r="H209" s="28"/>
      <c r="I209" s="4"/>
      <c r="J209" s="4"/>
      <c r="K209" s="4"/>
      <c r="L209" s="28"/>
      <c r="M209" s="28"/>
      <c r="N209" s="28"/>
      <c r="O209" s="4"/>
      <c r="P209" s="4"/>
      <c r="Q209" s="4"/>
      <c r="R209" s="25"/>
      <c r="S209" s="25"/>
      <c r="T209" s="25"/>
      <c r="U209" s="4"/>
      <c r="V209" s="4"/>
      <c r="W209" s="4"/>
      <c r="X209" s="28"/>
      <c r="Y209" s="28"/>
      <c r="Z209" s="28"/>
    </row>
    <row r="210" spans="1:26" x14ac:dyDescent="0.55000000000000004">
      <c r="A210" s="3"/>
      <c r="B210" s="3"/>
      <c r="C210" s="5"/>
      <c r="D210" s="5"/>
      <c r="E210" s="5"/>
      <c r="F210" s="28"/>
      <c r="G210" s="28"/>
      <c r="H210" s="28"/>
      <c r="I210" s="4"/>
      <c r="J210" s="4"/>
      <c r="K210" s="4"/>
      <c r="L210" s="28"/>
      <c r="M210" s="28"/>
      <c r="N210" s="28"/>
      <c r="O210" s="4"/>
      <c r="P210" s="4"/>
      <c r="Q210" s="4"/>
      <c r="R210" s="25"/>
      <c r="S210" s="25"/>
      <c r="T210" s="25"/>
      <c r="U210" s="4"/>
      <c r="V210" s="4"/>
      <c r="W210" s="4"/>
      <c r="X210" s="28"/>
      <c r="Y210" s="28"/>
      <c r="Z210" s="28"/>
    </row>
    <row r="211" spans="1:26" x14ac:dyDescent="0.55000000000000004">
      <c r="A211" s="3"/>
      <c r="B211" s="3"/>
      <c r="C211" s="5"/>
      <c r="D211" s="5"/>
      <c r="E211" s="5"/>
      <c r="F211" s="28"/>
      <c r="G211" s="28"/>
      <c r="H211" s="28"/>
      <c r="I211" s="4"/>
      <c r="J211" s="4"/>
      <c r="K211" s="4"/>
      <c r="L211" s="28"/>
      <c r="M211" s="28"/>
      <c r="N211" s="28"/>
      <c r="O211" s="4"/>
      <c r="P211" s="4"/>
      <c r="Q211" s="4"/>
      <c r="R211" s="25"/>
      <c r="S211" s="25"/>
      <c r="T211" s="25"/>
      <c r="U211" s="4"/>
      <c r="V211" s="4"/>
      <c r="W211" s="4"/>
      <c r="X211" s="28"/>
      <c r="Y211" s="28"/>
      <c r="Z211" s="28"/>
    </row>
    <row r="212" spans="1:26" x14ac:dyDescent="0.55000000000000004">
      <c r="A212" s="3"/>
      <c r="B212" s="3"/>
      <c r="C212" s="5"/>
      <c r="D212" s="5"/>
      <c r="E212" s="5"/>
      <c r="F212" s="28"/>
      <c r="G212" s="28"/>
      <c r="H212" s="28"/>
      <c r="I212" s="4"/>
      <c r="J212" s="4"/>
      <c r="K212" s="4"/>
      <c r="L212" s="28"/>
      <c r="M212" s="28"/>
      <c r="N212" s="28"/>
      <c r="O212" s="4"/>
      <c r="P212" s="4"/>
      <c r="Q212" s="4"/>
      <c r="R212" s="25"/>
      <c r="S212" s="25"/>
      <c r="T212" s="25"/>
      <c r="U212" s="4"/>
      <c r="V212" s="4"/>
      <c r="W212" s="4"/>
      <c r="X212" s="28"/>
      <c r="Y212" s="28"/>
      <c r="Z212" s="28"/>
    </row>
    <row r="213" spans="1:26" x14ac:dyDescent="0.55000000000000004">
      <c r="A213" s="3"/>
      <c r="B213" s="3"/>
      <c r="C213" s="5"/>
      <c r="D213" s="5"/>
      <c r="E213" s="5"/>
      <c r="F213" s="28"/>
      <c r="G213" s="28"/>
      <c r="H213" s="28"/>
      <c r="I213" s="4"/>
      <c r="J213" s="4"/>
      <c r="K213" s="4"/>
      <c r="L213" s="28"/>
      <c r="M213" s="28"/>
      <c r="N213" s="28"/>
      <c r="O213" s="4"/>
      <c r="P213" s="4"/>
      <c r="Q213" s="4"/>
      <c r="R213" s="25"/>
      <c r="S213" s="25"/>
      <c r="T213" s="25"/>
      <c r="U213" s="4"/>
      <c r="V213" s="4"/>
      <c r="W213" s="4"/>
      <c r="X213" s="28"/>
      <c r="Y213" s="28"/>
      <c r="Z213" s="28"/>
    </row>
    <row r="214" spans="1:26" x14ac:dyDescent="0.55000000000000004">
      <c r="A214" s="3"/>
      <c r="B214" s="3"/>
      <c r="C214" s="5"/>
      <c r="D214" s="5"/>
      <c r="E214" s="5"/>
      <c r="F214" s="28"/>
      <c r="G214" s="28"/>
      <c r="H214" s="28"/>
      <c r="I214" s="4"/>
      <c r="J214" s="4"/>
      <c r="K214" s="4"/>
      <c r="L214" s="28"/>
      <c r="M214" s="28"/>
      <c r="N214" s="28"/>
      <c r="O214" s="4"/>
      <c r="P214" s="4"/>
      <c r="Q214" s="4"/>
      <c r="R214" s="25"/>
      <c r="S214" s="25"/>
      <c r="T214" s="25"/>
      <c r="U214" s="4"/>
      <c r="V214" s="4"/>
      <c r="W214" s="4"/>
      <c r="X214" s="28"/>
      <c r="Y214" s="28"/>
      <c r="Z214" s="28"/>
    </row>
    <row r="215" spans="1:26" x14ac:dyDescent="0.55000000000000004">
      <c r="A215" s="3"/>
      <c r="B215" s="3"/>
      <c r="C215" s="5"/>
      <c r="D215" s="5"/>
      <c r="E215" s="5"/>
      <c r="F215" s="28"/>
      <c r="G215" s="28"/>
      <c r="H215" s="28"/>
      <c r="I215" s="4"/>
      <c r="J215" s="4"/>
      <c r="K215" s="4"/>
      <c r="L215" s="28"/>
      <c r="M215" s="28"/>
      <c r="N215" s="28"/>
      <c r="O215" s="4"/>
      <c r="P215" s="4"/>
      <c r="Q215" s="4"/>
      <c r="R215" s="25"/>
      <c r="S215" s="25"/>
      <c r="T215" s="25"/>
      <c r="U215" s="4"/>
      <c r="V215" s="4"/>
      <c r="W215" s="4"/>
      <c r="X215" s="28"/>
      <c r="Y215" s="28"/>
      <c r="Z215" s="28"/>
    </row>
    <row r="216" spans="1:26" x14ac:dyDescent="0.55000000000000004">
      <c r="A216" s="3"/>
      <c r="B216" s="3"/>
      <c r="C216" s="5"/>
      <c r="D216" s="5"/>
      <c r="E216" s="5"/>
      <c r="F216" s="28"/>
      <c r="G216" s="28"/>
      <c r="H216" s="28"/>
      <c r="I216" s="4"/>
      <c r="J216" s="4"/>
      <c r="K216" s="4"/>
      <c r="L216" s="28"/>
      <c r="M216" s="28"/>
      <c r="N216" s="28"/>
      <c r="O216" s="4"/>
      <c r="P216" s="4"/>
      <c r="Q216" s="4"/>
      <c r="R216" s="25"/>
      <c r="S216" s="25"/>
      <c r="T216" s="25"/>
      <c r="U216" s="4"/>
      <c r="V216" s="4"/>
      <c r="W216" s="4"/>
      <c r="X216" s="28"/>
      <c r="Y216" s="28"/>
      <c r="Z216" s="28"/>
    </row>
    <row r="217" spans="1:26" x14ac:dyDescent="0.55000000000000004">
      <c r="A217" s="3"/>
      <c r="B217" s="3"/>
      <c r="C217" s="5"/>
      <c r="D217" s="5"/>
      <c r="E217" s="5"/>
      <c r="F217" s="28"/>
      <c r="G217" s="28"/>
      <c r="H217" s="28"/>
      <c r="I217" s="4"/>
      <c r="J217" s="4"/>
      <c r="K217" s="4"/>
      <c r="L217" s="28"/>
      <c r="M217" s="28"/>
      <c r="N217" s="28"/>
      <c r="O217" s="4"/>
      <c r="P217" s="4"/>
      <c r="Q217" s="4"/>
      <c r="R217" s="25"/>
      <c r="S217" s="25"/>
      <c r="T217" s="25"/>
      <c r="U217" s="4"/>
      <c r="V217" s="4"/>
      <c r="W217" s="4"/>
      <c r="X217" s="28"/>
      <c r="Y217" s="28"/>
      <c r="Z217" s="28"/>
    </row>
    <row r="218" spans="1:26" x14ac:dyDescent="0.55000000000000004">
      <c r="A218" s="3"/>
      <c r="B218" s="3"/>
      <c r="C218" s="5"/>
      <c r="D218" s="5"/>
      <c r="E218" s="5"/>
      <c r="F218" s="28"/>
      <c r="G218" s="28"/>
      <c r="H218" s="28"/>
      <c r="I218" s="4"/>
      <c r="J218" s="4"/>
      <c r="K218" s="4"/>
      <c r="L218" s="28"/>
      <c r="M218" s="28"/>
      <c r="N218" s="28"/>
      <c r="O218" s="4"/>
      <c r="P218" s="4"/>
      <c r="Q218" s="4"/>
      <c r="R218" s="25"/>
      <c r="S218" s="25"/>
      <c r="T218" s="25"/>
      <c r="U218" s="4"/>
      <c r="V218" s="4"/>
      <c r="W218" s="4"/>
      <c r="X218" s="28"/>
      <c r="Y218" s="28"/>
      <c r="Z218" s="28"/>
    </row>
    <row r="219" spans="1:26" x14ac:dyDescent="0.55000000000000004">
      <c r="A219" s="3"/>
      <c r="B219" s="3"/>
      <c r="C219" s="5"/>
      <c r="D219" s="5"/>
      <c r="E219" s="5"/>
      <c r="F219" s="28"/>
      <c r="G219" s="28"/>
      <c r="H219" s="28"/>
      <c r="I219" s="4"/>
      <c r="J219" s="4"/>
      <c r="K219" s="4"/>
      <c r="L219" s="28"/>
      <c r="M219" s="28"/>
      <c r="N219" s="28"/>
      <c r="O219" s="4"/>
      <c r="P219" s="4"/>
      <c r="Q219" s="4"/>
      <c r="R219" s="25"/>
      <c r="S219" s="25"/>
      <c r="T219" s="25"/>
      <c r="U219" s="4"/>
      <c r="V219" s="4"/>
      <c r="W219" s="4"/>
      <c r="X219" s="28"/>
      <c r="Y219" s="28"/>
      <c r="Z219" s="28"/>
    </row>
    <row r="220" spans="1:26" x14ac:dyDescent="0.55000000000000004">
      <c r="A220" s="3"/>
      <c r="B220" s="3"/>
      <c r="C220" s="5"/>
      <c r="D220" s="5"/>
      <c r="E220" s="5"/>
      <c r="F220" s="28"/>
      <c r="G220" s="28"/>
      <c r="H220" s="28"/>
      <c r="I220" s="4"/>
      <c r="J220" s="4"/>
      <c r="K220" s="4"/>
      <c r="L220" s="28"/>
      <c r="M220" s="28"/>
      <c r="N220" s="28"/>
      <c r="O220" s="4"/>
      <c r="P220" s="4"/>
      <c r="Q220" s="4"/>
      <c r="R220" s="25"/>
      <c r="S220" s="25"/>
      <c r="T220" s="25"/>
      <c r="U220" s="4"/>
      <c r="V220" s="4"/>
      <c r="W220" s="4"/>
      <c r="X220" s="28"/>
      <c r="Y220" s="28"/>
      <c r="Z220" s="28"/>
    </row>
    <row r="221" spans="1:26" x14ac:dyDescent="0.55000000000000004">
      <c r="A221" s="3"/>
      <c r="B221" s="3"/>
      <c r="C221" s="5"/>
      <c r="D221" s="5"/>
      <c r="E221" s="5"/>
      <c r="F221" s="28"/>
      <c r="G221" s="28"/>
      <c r="H221" s="28"/>
      <c r="I221" s="4"/>
      <c r="J221" s="4"/>
      <c r="K221" s="4"/>
      <c r="L221" s="28"/>
      <c r="M221" s="28"/>
      <c r="N221" s="28"/>
      <c r="O221" s="4"/>
      <c r="P221" s="4"/>
      <c r="Q221" s="4"/>
      <c r="R221" s="25"/>
      <c r="S221" s="25"/>
      <c r="T221" s="25"/>
      <c r="U221" s="4"/>
      <c r="V221" s="4"/>
      <c r="W221" s="4"/>
      <c r="X221" s="28"/>
      <c r="Y221" s="28"/>
      <c r="Z221" s="28"/>
    </row>
    <row r="222" spans="1:26" x14ac:dyDescent="0.55000000000000004">
      <c r="A222" s="3"/>
      <c r="B222" s="3"/>
      <c r="C222" s="5"/>
      <c r="D222" s="5"/>
      <c r="E222" s="5"/>
      <c r="F222" s="28"/>
      <c r="G222" s="28"/>
      <c r="H222" s="28"/>
      <c r="I222" s="4"/>
      <c r="J222" s="4"/>
      <c r="K222" s="4"/>
      <c r="L222" s="28"/>
      <c r="M222" s="28"/>
      <c r="N222" s="28"/>
      <c r="O222" s="4"/>
      <c r="P222" s="4"/>
      <c r="Q222" s="4"/>
      <c r="R222" s="25"/>
      <c r="S222" s="25"/>
      <c r="T222" s="25"/>
      <c r="U222" s="4"/>
      <c r="V222" s="4"/>
      <c r="W222" s="4"/>
      <c r="X222" s="28"/>
      <c r="Y222" s="28"/>
      <c r="Z222" s="28"/>
    </row>
    <row r="223" spans="1:26" x14ac:dyDescent="0.55000000000000004">
      <c r="A223" s="3"/>
      <c r="B223" s="3"/>
      <c r="C223" s="5"/>
      <c r="D223" s="5"/>
      <c r="E223" s="5"/>
      <c r="F223" s="28"/>
      <c r="G223" s="28"/>
      <c r="H223" s="28"/>
      <c r="I223" s="4"/>
      <c r="J223" s="4"/>
      <c r="K223" s="4"/>
      <c r="L223" s="28"/>
      <c r="M223" s="28"/>
      <c r="N223" s="28"/>
      <c r="O223" s="4"/>
      <c r="P223" s="4"/>
      <c r="Q223" s="4"/>
      <c r="R223" s="25"/>
      <c r="S223" s="25"/>
      <c r="T223" s="25"/>
      <c r="U223" s="4"/>
      <c r="V223" s="4"/>
      <c r="W223" s="4"/>
      <c r="X223" s="28"/>
      <c r="Y223" s="28"/>
      <c r="Z223" s="28"/>
    </row>
    <row r="224" spans="1:26" x14ac:dyDescent="0.55000000000000004">
      <c r="A224" s="3"/>
      <c r="B224" s="3"/>
      <c r="C224" s="5"/>
      <c r="D224" s="5"/>
      <c r="E224" s="5"/>
      <c r="F224" s="28"/>
      <c r="G224" s="28"/>
      <c r="H224" s="28"/>
      <c r="I224" s="4"/>
      <c r="J224" s="4"/>
      <c r="K224" s="4"/>
      <c r="L224" s="28"/>
      <c r="M224" s="28"/>
      <c r="N224" s="28"/>
      <c r="O224" s="4"/>
      <c r="P224" s="4"/>
      <c r="Q224" s="4"/>
      <c r="R224" s="25"/>
      <c r="S224" s="25"/>
      <c r="T224" s="25"/>
      <c r="U224" s="4"/>
      <c r="V224" s="4"/>
      <c r="W224" s="4"/>
      <c r="X224" s="28"/>
      <c r="Y224" s="28"/>
      <c r="Z224" s="28"/>
    </row>
    <row r="225" spans="1:26" x14ac:dyDescent="0.55000000000000004">
      <c r="A225" s="3"/>
      <c r="B225" s="3"/>
      <c r="C225" s="5"/>
      <c r="D225" s="5"/>
      <c r="E225" s="5"/>
      <c r="F225" s="28"/>
      <c r="G225" s="28"/>
      <c r="H225" s="28"/>
      <c r="I225" s="4"/>
      <c r="J225" s="4"/>
      <c r="K225" s="4"/>
      <c r="L225" s="28"/>
      <c r="M225" s="28"/>
      <c r="N225" s="28"/>
      <c r="O225" s="4"/>
      <c r="P225" s="4"/>
      <c r="Q225" s="4"/>
      <c r="R225" s="25"/>
      <c r="S225" s="25"/>
      <c r="T225" s="25"/>
      <c r="U225" s="4"/>
      <c r="V225" s="4"/>
      <c r="W225" s="4"/>
      <c r="X225" s="28"/>
      <c r="Y225" s="28"/>
      <c r="Z225" s="28"/>
    </row>
    <row r="226" spans="1:26" x14ac:dyDescent="0.55000000000000004">
      <c r="A226" s="3"/>
      <c r="B226" s="3"/>
      <c r="C226" s="5"/>
      <c r="D226" s="5"/>
      <c r="E226" s="5"/>
      <c r="F226" s="28"/>
      <c r="G226" s="28"/>
      <c r="H226" s="28"/>
      <c r="I226" s="4"/>
      <c r="J226" s="4"/>
      <c r="K226" s="4"/>
      <c r="L226" s="28"/>
      <c r="M226" s="28"/>
      <c r="N226" s="28"/>
      <c r="O226" s="4"/>
      <c r="P226" s="4"/>
      <c r="Q226" s="4"/>
      <c r="R226" s="25"/>
      <c r="S226" s="25"/>
      <c r="T226" s="25"/>
      <c r="U226" s="4"/>
      <c r="V226" s="4"/>
      <c r="W226" s="4"/>
      <c r="X226" s="28"/>
      <c r="Y226" s="28"/>
      <c r="Z226" s="28"/>
    </row>
    <row r="227" spans="1:26" x14ac:dyDescent="0.55000000000000004">
      <c r="A227" s="3"/>
      <c r="B227" s="3"/>
      <c r="C227" s="5"/>
      <c r="D227" s="5"/>
      <c r="E227" s="5"/>
      <c r="F227" s="28"/>
      <c r="G227" s="28"/>
      <c r="H227" s="28"/>
      <c r="I227" s="4"/>
      <c r="J227" s="4"/>
      <c r="K227" s="4"/>
      <c r="L227" s="28"/>
      <c r="M227" s="28"/>
      <c r="N227" s="28"/>
      <c r="O227" s="4"/>
      <c r="P227" s="4"/>
      <c r="Q227" s="4"/>
      <c r="R227" s="25"/>
      <c r="S227" s="25"/>
      <c r="T227" s="25"/>
      <c r="U227" s="4"/>
      <c r="V227" s="4"/>
      <c r="W227" s="4"/>
      <c r="X227" s="28"/>
      <c r="Y227" s="28"/>
      <c r="Z227" s="28"/>
    </row>
    <row r="228" spans="1:26" x14ac:dyDescent="0.55000000000000004">
      <c r="A228" s="3"/>
      <c r="B228" s="3"/>
      <c r="C228" s="5"/>
      <c r="D228" s="5"/>
      <c r="E228" s="5"/>
      <c r="F228" s="28"/>
      <c r="G228" s="28"/>
      <c r="H228" s="28"/>
      <c r="I228" s="4"/>
      <c r="J228" s="4"/>
      <c r="K228" s="4"/>
      <c r="L228" s="28"/>
      <c r="M228" s="28"/>
      <c r="N228" s="28"/>
      <c r="O228" s="4"/>
      <c r="P228" s="4"/>
      <c r="Q228" s="4"/>
      <c r="R228" s="25"/>
      <c r="S228" s="25"/>
      <c r="T228" s="25"/>
      <c r="U228" s="4"/>
      <c r="V228" s="4"/>
      <c r="W228" s="4"/>
      <c r="X228" s="28"/>
      <c r="Y228" s="28"/>
      <c r="Z228" s="28"/>
    </row>
    <row r="229" spans="1:26" x14ac:dyDescent="0.55000000000000004">
      <c r="A229" s="3"/>
      <c r="B229" s="3"/>
      <c r="C229" s="5"/>
      <c r="D229" s="5"/>
      <c r="E229" s="5"/>
      <c r="F229" s="28"/>
      <c r="G229" s="28"/>
      <c r="H229" s="28"/>
      <c r="I229" s="4"/>
      <c r="J229" s="4"/>
      <c r="K229" s="4"/>
      <c r="L229" s="28"/>
      <c r="M229" s="28"/>
      <c r="N229" s="28"/>
      <c r="O229" s="4"/>
      <c r="P229" s="4"/>
      <c r="Q229" s="4"/>
      <c r="R229" s="25"/>
      <c r="S229" s="25"/>
      <c r="T229" s="25"/>
      <c r="U229" s="4"/>
      <c r="V229" s="4"/>
      <c r="W229" s="4"/>
      <c r="X229" s="28"/>
      <c r="Y229" s="28"/>
      <c r="Z229" s="28"/>
    </row>
    <row r="230" spans="1:26" x14ac:dyDescent="0.55000000000000004">
      <c r="A230" s="3"/>
      <c r="B230" s="3"/>
      <c r="C230" s="5"/>
      <c r="D230" s="5"/>
      <c r="E230" s="5"/>
      <c r="F230" s="28"/>
      <c r="G230" s="28"/>
      <c r="H230" s="28"/>
      <c r="I230" s="4"/>
      <c r="J230" s="4"/>
      <c r="K230" s="4"/>
      <c r="L230" s="28"/>
      <c r="M230" s="28"/>
      <c r="N230" s="28"/>
      <c r="O230" s="4"/>
      <c r="P230" s="4"/>
      <c r="Q230" s="4"/>
      <c r="R230" s="25"/>
      <c r="S230" s="25"/>
      <c r="T230" s="25"/>
      <c r="U230" s="4"/>
      <c r="V230" s="4"/>
      <c r="W230" s="4"/>
      <c r="X230" s="28"/>
      <c r="Y230" s="28"/>
      <c r="Z230" s="28"/>
    </row>
    <row r="231" spans="1:26" x14ac:dyDescent="0.55000000000000004">
      <c r="A231" s="3"/>
      <c r="B231" s="3"/>
      <c r="C231" s="5"/>
      <c r="D231" s="5"/>
      <c r="E231" s="5"/>
      <c r="F231" s="28"/>
      <c r="G231" s="28"/>
      <c r="H231" s="28"/>
      <c r="I231" s="4"/>
      <c r="J231" s="4"/>
      <c r="K231" s="4"/>
      <c r="L231" s="28"/>
      <c r="M231" s="28"/>
      <c r="N231" s="28"/>
      <c r="O231" s="4"/>
      <c r="P231" s="4"/>
      <c r="Q231" s="4"/>
      <c r="R231" s="25"/>
      <c r="S231" s="25"/>
      <c r="T231" s="25"/>
      <c r="U231" s="4"/>
      <c r="V231" s="4"/>
      <c r="W231" s="4"/>
      <c r="X231" s="28"/>
      <c r="Y231" s="28"/>
      <c r="Z231" s="28"/>
    </row>
    <row r="232" spans="1:26" x14ac:dyDescent="0.55000000000000004">
      <c r="A232" s="3"/>
      <c r="B232" s="3"/>
      <c r="C232" s="5"/>
      <c r="D232" s="5"/>
      <c r="E232" s="5"/>
      <c r="F232" s="28"/>
      <c r="G232" s="28"/>
      <c r="H232" s="28"/>
      <c r="I232" s="4"/>
      <c r="J232" s="4"/>
      <c r="K232" s="4"/>
      <c r="L232" s="28"/>
      <c r="M232" s="28"/>
      <c r="N232" s="28"/>
      <c r="O232" s="4"/>
      <c r="P232" s="4"/>
      <c r="Q232" s="4"/>
      <c r="R232" s="25"/>
      <c r="S232" s="25"/>
      <c r="T232" s="25"/>
      <c r="U232" s="4"/>
      <c r="V232" s="4"/>
      <c r="W232" s="4"/>
      <c r="X232" s="28"/>
      <c r="Y232" s="28"/>
      <c r="Z232" s="28"/>
    </row>
    <row r="233" spans="1:26" x14ac:dyDescent="0.55000000000000004">
      <c r="A233" s="3"/>
      <c r="B233" s="3"/>
      <c r="C233" s="5"/>
      <c r="D233" s="5"/>
      <c r="E233" s="5"/>
      <c r="F233" s="28"/>
      <c r="G233" s="28"/>
      <c r="H233" s="28"/>
      <c r="I233" s="4"/>
      <c r="J233" s="4"/>
      <c r="K233" s="4"/>
      <c r="L233" s="28"/>
      <c r="M233" s="28"/>
      <c r="N233" s="28"/>
      <c r="O233" s="4"/>
      <c r="P233" s="4"/>
      <c r="Q233" s="4"/>
      <c r="R233" s="25"/>
      <c r="S233" s="25"/>
      <c r="T233" s="25"/>
      <c r="U233" s="4"/>
      <c r="V233" s="4"/>
      <c r="W233" s="4"/>
      <c r="X233" s="28"/>
      <c r="Y233" s="28"/>
      <c r="Z233" s="28"/>
    </row>
    <row r="234" spans="1:26" x14ac:dyDescent="0.55000000000000004">
      <c r="A234" s="3"/>
      <c r="B234" s="3"/>
      <c r="C234" s="5"/>
      <c r="D234" s="5"/>
      <c r="E234" s="5"/>
      <c r="F234" s="28"/>
      <c r="G234" s="28"/>
      <c r="H234" s="28"/>
      <c r="I234" s="4"/>
      <c r="J234" s="4"/>
      <c r="K234" s="4"/>
      <c r="L234" s="28"/>
      <c r="M234" s="28"/>
      <c r="N234" s="28"/>
      <c r="O234" s="4"/>
      <c r="P234" s="4"/>
      <c r="Q234" s="4"/>
      <c r="R234" s="25"/>
      <c r="S234" s="25"/>
      <c r="T234" s="25"/>
      <c r="U234" s="4"/>
      <c r="V234" s="4"/>
      <c r="W234" s="4"/>
      <c r="X234" s="28"/>
      <c r="Y234" s="28"/>
      <c r="Z234" s="28"/>
    </row>
    <row r="235" spans="1:26" x14ac:dyDescent="0.55000000000000004">
      <c r="A235" s="3"/>
      <c r="B235" s="3"/>
      <c r="C235" s="5"/>
      <c r="D235" s="5"/>
      <c r="E235" s="5"/>
      <c r="F235" s="28"/>
      <c r="G235" s="28"/>
      <c r="H235" s="28"/>
      <c r="I235" s="4"/>
      <c r="J235" s="4"/>
      <c r="K235" s="4"/>
      <c r="L235" s="28"/>
      <c r="M235" s="28"/>
      <c r="N235" s="28"/>
      <c r="O235" s="4"/>
      <c r="P235" s="4"/>
      <c r="Q235" s="4"/>
      <c r="R235" s="25"/>
      <c r="S235" s="25"/>
      <c r="T235" s="25"/>
      <c r="U235" s="4"/>
      <c r="V235" s="4"/>
      <c r="W235" s="4"/>
      <c r="X235" s="28"/>
      <c r="Y235" s="28"/>
      <c r="Z235" s="28"/>
    </row>
    <row r="236" spans="1:26" x14ac:dyDescent="0.55000000000000004">
      <c r="A236" s="3"/>
      <c r="B236" s="3"/>
      <c r="C236" s="5"/>
      <c r="D236" s="5"/>
      <c r="E236" s="5"/>
      <c r="F236" s="28"/>
      <c r="G236" s="28"/>
      <c r="H236" s="28"/>
      <c r="I236" s="4"/>
      <c r="J236" s="4"/>
      <c r="K236" s="4"/>
      <c r="L236" s="28"/>
      <c r="M236" s="28"/>
      <c r="N236" s="28"/>
      <c r="O236" s="4"/>
      <c r="P236" s="4"/>
      <c r="Q236" s="4"/>
      <c r="R236" s="25"/>
      <c r="S236" s="25"/>
      <c r="T236" s="25"/>
      <c r="U236" s="4"/>
      <c r="V236" s="4"/>
      <c r="W236" s="4"/>
      <c r="X236" s="28"/>
      <c r="Y236" s="28"/>
      <c r="Z236" s="28"/>
    </row>
    <row r="237" spans="1:26" x14ac:dyDescent="0.55000000000000004">
      <c r="A237" s="3"/>
      <c r="B237" s="3"/>
      <c r="C237" s="5"/>
      <c r="D237" s="5"/>
      <c r="E237" s="5"/>
      <c r="F237" s="28"/>
      <c r="G237" s="28"/>
      <c r="H237" s="28"/>
      <c r="I237" s="4"/>
      <c r="J237" s="4"/>
      <c r="K237" s="4"/>
      <c r="L237" s="28"/>
      <c r="M237" s="28"/>
      <c r="N237" s="28"/>
      <c r="O237" s="4"/>
      <c r="P237" s="4"/>
      <c r="Q237" s="4"/>
      <c r="R237" s="25"/>
      <c r="S237" s="25"/>
      <c r="T237" s="25"/>
      <c r="U237" s="4"/>
      <c r="V237" s="4"/>
      <c r="W237" s="4"/>
      <c r="X237" s="28"/>
      <c r="Y237" s="28"/>
      <c r="Z237" s="28"/>
    </row>
    <row r="238" spans="1:26" x14ac:dyDescent="0.55000000000000004">
      <c r="A238" s="3"/>
      <c r="B238" s="3"/>
      <c r="C238" s="5"/>
      <c r="D238" s="5"/>
      <c r="E238" s="5"/>
      <c r="F238" s="28"/>
      <c r="G238" s="28"/>
      <c r="H238" s="28"/>
      <c r="I238" s="4"/>
      <c r="J238" s="4"/>
      <c r="K238" s="4"/>
      <c r="L238" s="28"/>
      <c r="M238" s="28"/>
      <c r="N238" s="28"/>
      <c r="O238" s="4"/>
      <c r="P238" s="4"/>
      <c r="Q238" s="4"/>
      <c r="R238" s="25"/>
      <c r="S238" s="25"/>
      <c r="T238" s="25"/>
      <c r="U238" s="4"/>
      <c r="V238" s="4"/>
      <c r="W238" s="4"/>
      <c r="X238" s="28"/>
      <c r="Y238" s="28"/>
      <c r="Z238" s="28"/>
    </row>
    <row r="239" spans="1:26" x14ac:dyDescent="0.55000000000000004">
      <c r="A239" s="3"/>
      <c r="B239" s="3"/>
      <c r="C239" s="5"/>
      <c r="D239" s="5"/>
      <c r="E239" s="5"/>
      <c r="F239" s="28"/>
      <c r="G239" s="28"/>
      <c r="H239" s="28"/>
      <c r="I239" s="4"/>
      <c r="J239" s="4"/>
      <c r="K239" s="4"/>
      <c r="L239" s="28"/>
      <c r="M239" s="28"/>
      <c r="N239" s="28"/>
      <c r="O239" s="4"/>
      <c r="P239" s="4"/>
      <c r="Q239" s="4"/>
      <c r="R239" s="25"/>
      <c r="S239" s="25"/>
      <c r="T239" s="25"/>
      <c r="U239" s="4"/>
      <c r="V239" s="4"/>
      <c r="W239" s="4"/>
      <c r="X239" s="28"/>
      <c r="Y239" s="28"/>
      <c r="Z239" s="28"/>
    </row>
    <row r="240" spans="1:26" x14ac:dyDescent="0.55000000000000004">
      <c r="A240" s="3"/>
      <c r="B240" s="3"/>
      <c r="C240" s="5"/>
      <c r="D240" s="5"/>
      <c r="E240" s="5"/>
      <c r="F240" s="28"/>
      <c r="G240" s="28"/>
      <c r="H240" s="28"/>
      <c r="I240" s="4"/>
      <c r="J240" s="4"/>
      <c r="K240" s="4"/>
      <c r="L240" s="28"/>
      <c r="M240" s="28"/>
      <c r="N240" s="28"/>
      <c r="O240" s="4"/>
      <c r="P240" s="4"/>
      <c r="Q240" s="4"/>
      <c r="R240" s="25"/>
      <c r="S240" s="25"/>
      <c r="T240" s="25"/>
      <c r="U240" s="4"/>
      <c r="V240" s="4"/>
      <c r="W240" s="4"/>
      <c r="X240" s="28"/>
      <c r="Y240" s="28"/>
      <c r="Z240" s="28"/>
    </row>
    <row r="241" spans="1:26" x14ac:dyDescent="0.55000000000000004">
      <c r="A241" s="3"/>
      <c r="B241" s="3"/>
      <c r="C241" s="5"/>
      <c r="D241" s="5"/>
      <c r="E241" s="5"/>
      <c r="F241" s="28"/>
      <c r="G241" s="28"/>
      <c r="H241" s="28"/>
      <c r="I241" s="4"/>
      <c r="J241" s="4"/>
      <c r="K241" s="4"/>
      <c r="L241" s="28"/>
      <c r="M241" s="28"/>
      <c r="N241" s="28"/>
      <c r="O241" s="4"/>
      <c r="P241" s="4"/>
      <c r="Q241" s="4"/>
      <c r="R241" s="25"/>
      <c r="S241" s="25"/>
      <c r="T241" s="25"/>
      <c r="U241" s="4"/>
      <c r="V241" s="4"/>
      <c r="W241" s="4"/>
      <c r="X241" s="28"/>
      <c r="Y241" s="28"/>
      <c r="Z241" s="28"/>
    </row>
    <row r="242" spans="1:26" x14ac:dyDescent="0.55000000000000004">
      <c r="A242" s="3"/>
      <c r="B242" s="3"/>
      <c r="C242" s="5"/>
      <c r="D242" s="5"/>
      <c r="E242" s="5"/>
      <c r="F242" s="28"/>
      <c r="G242" s="28"/>
      <c r="H242" s="28"/>
      <c r="I242" s="4"/>
      <c r="J242" s="4"/>
      <c r="K242" s="4"/>
      <c r="L242" s="28"/>
      <c r="M242" s="28"/>
      <c r="N242" s="28"/>
      <c r="O242" s="4"/>
      <c r="P242" s="4"/>
      <c r="Q242" s="4"/>
      <c r="R242" s="25"/>
      <c r="S242" s="25"/>
      <c r="T242" s="25"/>
      <c r="U242" s="4"/>
      <c r="V242" s="4"/>
      <c r="W242" s="4"/>
      <c r="X242" s="28"/>
      <c r="Y242" s="28"/>
      <c r="Z242" s="28"/>
    </row>
    <row r="243" spans="1:26" x14ac:dyDescent="0.55000000000000004">
      <c r="A243" s="3"/>
      <c r="B243" s="3"/>
      <c r="C243" s="5"/>
      <c r="D243" s="5"/>
      <c r="E243" s="5"/>
      <c r="F243" s="28"/>
      <c r="G243" s="28"/>
      <c r="H243" s="28"/>
      <c r="I243" s="4"/>
      <c r="J243" s="4"/>
      <c r="K243" s="4"/>
      <c r="L243" s="28"/>
      <c r="M243" s="28"/>
      <c r="N243" s="28"/>
      <c r="O243" s="4"/>
      <c r="P243" s="4"/>
      <c r="Q243" s="4"/>
      <c r="R243" s="25"/>
      <c r="S243" s="25"/>
      <c r="T243" s="25"/>
      <c r="U243" s="4"/>
      <c r="V243" s="4"/>
      <c r="W243" s="4"/>
      <c r="X243" s="28"/>
      <c r="Y243" s="28"/>
      <c r="Z243" s="28"/>
    </row>
    <row r="244" spans="1:26" x14ac:dyDescent="0.55000000000000004">
      <c r="A244" s="3"/>
      <c r="B244" s="3"/>
      <c r="C244" s="5"/>
      <c r="D244" s="5"/>
      <c r="E244" s="5"/>
      <c r="F244" s="28"/>
      <c r="G244" s="28"/>
      <c r="H244" s="28"/>
      <c r="I244" s="4"/>
      <c r="J244" s="4"/>
      <c r="K244" s="4"/>
      <c r="L244" s="28"/>
      <c r="M244" s="28"/>
      <c r="N244" s="28"/>
      <c r="O244" s="4"/>
      <c r="P244" s="4"/>
      <c r="Q244" s="4"/>
      <c r="R244" s="25"/>
      <c r="S244" s="25"/>
      <c r="T244" s="25"/>
      <c r="U244" s="4"/>
      <c r="V244" s="4"/>
      <c r="W244" s="4"/>
      <c r="X244" s="28"/>
      <c r="Y244" s="28"/>
      <c r="Z244" s="28"/>
    </row>
    <row r="245" spans="1:26" x14ac:dyDescent="0.55000000000000004">
      <c r="A245" s="3"/>
      <c r="B245" s="3"/>
      <c r="C245" s="5"/>
      <c r="D245" s="5"/>
      <c r="E245" s="5"/>
      <c r="F245" s="28"/>
      <c r="G245" s="28"/>
      <c r="H245" s="28"/>
      <c r="I245" s="4"/>
      <c r="J245" s="4"/>
      <c r="K245" s="4"/>
      <c r="L245" s="28"/>
      <c r="M245" s="28"/>
      <c r="N245" s="28"/>
      <c r="O245" s="4"/>
      <c r="P245" s="4"/>
      <c r="Q245" s="4"/>
      <c r="R245" s="25"/>
      <c r="S245" s="25"/>
      <c r="T245" s="25"/>
      <c r="U245" s="4"/>
      <c r="V245" s="4"/>
      <c r="W245" s="4"/>
      <c r="X245" s="28"/>
      <c r="Y245" s="28"/>
      <c r="Z245" s="28"/>
    </row>
    <row r="246" spans="1:26" x14ac:dyDescent="0.55000000000000004">
      <c r="A246" s="3"/>
      <c r="B246" s="3"/>
      <c r="C246" s="5"/>
      <c r="D246" s="5"/>
      <c r="E246" s="5"/>
      <c r="F246" s="28"/>
      <c r="G246" s="28"/>
      <c r="H246" s="28"/>
      <c r="I246" s="4"/>
      <c r="J246" s="4"/>
      <c r="K246" s="4"/>
      <c r="L246" s="28"/>
      <c r="M246" s="28"/>
      <c r="N246" s="28"/>
      <c r="O246" s="4"/>
      <c r="P246" s="4"/>
      <c r="Q246" s="4"/>
      <c r="R246" s="25"/>
      <c r="S246" s="25"/>
      <c r="T246" s="25"/>
      <c r="U246" s="4"/>
      <c r="V246" s="4"/>
      <c r="W246" s="4"/>
      <c r="X246" s="28"/>
      <c r="Y246" s="28"/>
      <c r="Z246" s="28"/>
    </row>
    <row r="247" spans="1:26" x14ac:dyDescent="0.55000000000000004">
      <c r="A247" s="3"/>
      <c r="B247" s="3"/>
      <c r="C247" s="5"/>
      <c r="D247" s="5"/>
      <c r="E247" s="5"/>
      <c r="F247" s="28"/>
      <c r="G247" s="28"/>
      <c r="H247" s="28"/>
      <c r="I247" s="4"/>
      <c r="J247" s="4"/>
      <c r="K247" s="4"/>
      <c r="L247" s="28"/>
      <c r="M247" s="28"/>
      <c r="N247" s="28"/>
      <c r="O247" s="4"/>
      <c r="P247" s="4"/>
      <c r="Q247" s="4"/>
      <c r="R247" s="25"/>
      <c r="S247" s="25"/>
      <c r="T247" s="25"/>
      <c r="U247" s="4"/>
      <c r="V247" s="4"/>
      <c r="W247" s="4"/>
      <c r="X247" s="28"/>
      <c r="Y247" s="28"/>
      <c r="Z247" s="28"/>
    </row>
    <row r="248" spans="1:26" x14ac:dyDescent="0.55000000000000004">
      <c r="A248" s="3"/>
      <c r="B248" s="3"/>
      <c r="C248" s="5"/>
      <c r="D248" s="5"/>
      <c r="E248" s="5"/>
      <c r="F248" s="28"/>
      <c r="G248" s="28"/>
      <c r="H248" s="28"/>
      <c r="I248" s="4"/>
      <c r="J248" s="4"/>
      <c r="K248" s="4"/>
      <c r="L248" s="28"/>
      <c r="M248" s="28"/>
      <c r="N248" s="28"/>
      <c r="O248" s="4"/>
      <c r="P248" s="4"/>
      <c r="Q248" s="4"/>
      <c r="R248" s="25"/>
      <c r="S248" s="25"/>
      <c r="T248" s="25"/>
      <c r="U248" s="4"/>
      <c r="V248" s="4"/>
      <c r="W248" s="4"/>
      <c r="X248" s="28"/>
      <c r="Y248" s="28"/>
      <c r="Z248" s="28"/>
    </row>
    <row r="249" spans="1:26" x14ac:dyDescent="0.55000000000000004">
      <c r="A249" s="3"/>
      <c r="B249" s="3"/>
      <c r="C249" s="5"/>
      <c r="D249" s="5"/>
      <c r="E249" s="5"/>
      <c r="F249" s="28"/>
      <c r="G249" s="28"/>
      <c r="H249" s="28"/>
      <c r="I249" s="4"/>
      <c r="J249" s="4"/>
      <c r="K249" s="4"/>
      <c r="L249" s="28"/>
      <c r="M249" s="28"/>
      <c r="N249" s="28"/>
      <c r="O249" s="4"/>
      <c r="P249" s="4"/>
      <c r="Q249" s="4"/>
      <c r="R249" s="25"/>
      <c r="S249" s="25"/>
      <c r="T249" s="25"/>
      <c r="U249" s="4"/>
      <c r="V249" s="4"/>
      <c r="W249" s="4"/>
      <c r="X249" s="28"/>
      <c r="Y249" s="28"/>
      <c r="Z249" s="28"/>
    </row>
    <row r="250" spans="1:26" x14ac:dyDescent="0.55000000000000004">
      <c r="A250" s="3"/>
      <c r="B250" s="3"/>
      <c r="C250" s="5"/>
      <c r="D250" s="5"/>
      <c r="E250" s="5"/>
      <c r="F250" s="28"/>
      <c r="G250" s="28"/>
      <c r="H250" s="28"/>
      <c r="I250" s="4"/>
      <c r="J250" s="4"/>
      <c r="K250" s="4"/>
      <c r="L250" s="28"/>
      <c r="M250" s="28"/>
      <c r="N250" s="28"/>
      <c r="O250" s="4"/>
      <c r="P250" s="4"/>
      <c r="Q250" s="4"/>
      <c r="R250" s="25"/>
      <c r="S250" s="25"/>
      <c r="T250" s="25"/>
      <c r="U250" s="4"/>
      <c r="V250" s="4"/>
      <c r="W250" s="4"/>
      <c r="X250" s="28"/>
      <c r="Y250" s="28"/>
      <c r="Z250" s="28"/>
    </row>
    <row r="251" spans="1:26" x14ac:dyDescent="0.55000000000000004">
      <c r="A251" s="3"/>
      <c r="B251" s="3"/>
      <c r="C251" s="5"/>
      <c r="D251" s="5"/>
      <c r="E251" s="5"/>
      <c r="F251" s="28"/>
      <c r="G251" s="28"/>
      <c r="H251" s="28"/>
      <c r="I251" s="4"/>
      <c r="J251" s="4"/>
      <c r="K251" s="4"/>
      <c r="L251" s="28"/>
      <c r="M251" s="28"/>
      <c r="N251" s="28"/>
      <c r="O251" s="4"/>
      <c r="P251" s="4"/>
      <c r="Q251" s="4"/>
      <c r="R251" s="25"/>
      <c r="S251" s="25"/>
      <c r="T251" s="25"/>
      <c r="U251" s="4"/>
      <c r="V251" s="4"/>
      <c r="W251" s="4"/>
      <c r="X251" s="28"/>
      <c r="Y251" s="28"/>
      <c r="Z251" s="28"/>
    </row>
    <row r="252" spans="1:26" x14ac:dyDescent="0.55000000000000004">
      <c r="A252" s="3"/>
      <c r="B252" s="3"/>
      <c r="C252" s="5"/>
      <c r="D252" s="5"/>
      <c r="E252" s="5"/>
      <c r="F252" s="28"/>
      <c r="G252" s="28"/>
      <c r="H252" s="28"/>
      <c r="I252" s="4"/>
      <c r="J252" s="4"/>
      <c r="K252" s="4"/>
      <c r="L252" s="28"/>
      <c r="M252" s="28"/>
      <c r="N252" s="28"/>
      <c r="O252" s="4"/>
      <c r="P252" s="4"/>
      <c r="Q252" s="4"/>
      <c r="R252" s="25"/>
      <c r="S252" s="25"/>
      <c r="T252" s="25"/>
      <c r="U252" s="4"/>
      <c r="V252" s="4"/>
      <c r="W252" s="4"/>
      <c r="X252" s="28"/>
      <c r="Y252" s="28"/>
      <c r="Z252" s="28"/>
    </row>
    <row r="253" spans="1:26" x14ac:dyDescent="0.55000000000000004">
      <c r="A253" s="3"/>
      <c r="B253" s="3"/>
      <c r="C253" s="5"/>
      <c r="D253" s="5"/>
      <c r="E253" s="5"/>
      <c r="F253" s="28"/>
      <c r="G253" s="28"/>
      <c r="H253" s="28"/>
      <c r="I253" s="4"/>
      <c r="J253" s="4"/>
      <c r="K253" s="4"/>
      <c r="L253" s="28"/>
      <c r="M253" s="28"/>
      <c r="N253" s="28"/>
      <c r="O253" s="4"/>
      <c r="P253" s="4"/>
      <c r="Q253" s="4"/>
      <c r="R253" s="25"/>
      <c r="S253" s="25"/>
      <c r="T253" s="25"/>
      <c r="U253" s="4"/>
      <c r="V253" s="4"/>
      <c r="W253" s="4"/>
      <c r="X253" s="28"/>
      <c r="Y253" s="28"/>
      <c r="Z253" s="28"/>
    </row>
    <row r="254" spans="1:26" x14ac:dyDescent="0.55000000000000004">
      <c r="A254" s="3"/>
      <c r="B254" s="3"/>
      <c r="C254" s="5"/>
      <c r="D254" s="5"/>
      <c r="E254" s="5"/>
      <c r="F254" s="28"/>
      <c r="G254" s="28"/>
      <c r="H254" s="28"/>
      <c r="I254" s="4"/>
      <c r="J254" s="4"/>
      <c r="K254" s="4"/>
      <c r="L254" s="28"/>
      <c r="M254" s="28"/>
      <c r="N254" s="28"/>
      <c r="O254" s="4"/>
      <c r="P254" s="4"/>
      <c r="Q254" s="4"/>
      <c r="R254" s="25"/>
      <c r="S254" s="25"/>
      <c r="T254" s="25"/>
      <c r="U254" s="4"/>
      <c r="V254" s="4"/>
      <c r="W254" s="4"/>
      <c r="X254" s="28"/>
      <c r="Y254" s="28"/>
      <c r="Z254" s="28"/>
    </row>
    <row r="255" spans="1:26" x14ac:dyDescent="0.55000000000000004">
      <c r="A255" s="3"/>
      <c r="B255" s="3"/>
      <c r="C255" s="5"/>
      <c r="D255" s="5"/>
      <c r="E255" s="5"/>
      <c r="F255" s="28"/>
      <c r="G255" s="28"/>
      <c r="H255" s="28"/>
      <c r="I255" s="4"/>
      <c r="J255" s="4"/>
      <c r="K255" s="4"/>
      <c r="L255" s="28"/>
      <c r="M255" s="28"/>
      <c r="N255" s="28"/>
      <c r="O255" s="4"/>
      <c r="P255" s="4"/>
      <c r="Q255" s="4"/>
      <c r="R255" s="25"/>
      <c r="S255" s="25"/>
      <c r="T255" s="25"/>
      <c r="U255" s="4"/>
      <c r="V255" s="4"/>
      <c r="W255" s="4"/>
      <c r="X255" s="28"/>
      <c r="Y255" s="28"/>
      <c r="Z255" s="28"/>
    </row>
    <row r="256" spans="1:26" x14ac:dyDescent="0.55000000000000004">
      <c r="A256" s="3"/>
      <c r="B256" s="3"/>
      <c r="C256" s="5"/>
      <c r="D256" s="5"/>
      <c r="E256" s="5"/>
      <c r="F256" s="28"/>
      <c r="G256" s="28"/>
      <c r="H256" s="28"/>
      <c r="I256" s="4"/>
      <c r="J256" s="4"/>
      <c r="K256" s="4"/>
      <c r="L256" s="28"/>
      <c r="M256" s="28"/>
      <c r="N256" s="28"/>
      <c r="O256" s="4"/>
      <c r="P256" s="4"/>
      <c r="Q256" s="4"/>
      <c r="R256" s="25"/>
      <c r="S256" s="25"/>
      <c r="T256" s="25"/>
      <c r="U256" s="4"/>
      <c r="V256" s="4"/>
      <c r="W256" s="4"/>
      <c r="X256" s="28"/>
      <c r="Y256" s="28"/>
      <c r="Z256" s="28"/>
    </row>
    <row r="257" spans="1:26" x14ac:dyDescent="0.55000000000000004">
      <c r="A257" s="3"/>
      <c r="B257" s="3"/>
      <c r="C257" s="5"/>
      <c r="D257" s="5"/>
      <c r="E257" s="5"/>
      <c r="F257" s="28"/>
      <c r="G257" s="28"/>
      <c r="H257" s="28"/>
      <c r="I257" s="4"/>
      <c r="J257" s="4"/>
      <c r="K257" s="4"/>
      <c r="L257" s="28"/>
      <c r="M257" s="28"/>
      <c r="N257" s="28"/>
      <c r="O257" s="4"/>
      <c r="P257" s="4"/>
      <c r="Q257" s="4"/>
      <c r="R257" s="25"/>
      <c r="S257" s="25"/>
      <c r="T257" s="25"/>
      <c r="U257" s="4"/>
      <c r="V257" s="4"/>
      <c r="W257" s="4"/>
      <c r="X257" s="28"/>
      <c r="Y257" s="28"/>
      <c r="Z257" s="28"/>
    </row>
    <row r="258" spans="1:26" x14ac:dyDescent="0.55000000000000004">
      <c r="A258" s="3"/>
      <c r="B258" s="3"/>
      <c r="C258" s="5"/>
      <c r="D258" s="5"/>
      <c r="E258" s="5"/>
      <c r="F258" s="28"/>
      <c r="G258" s="28"/>
      <c r="H258" s="28"/>
      <c r="I258" s="4"/>
      <c r="J258" s="4"/>
      <c r="K258" s="4"/>
      <c r="L258" s="28"/>
      <c r="M258" s="28"/>
      <c r="N258" s="28"/>
      <c r="O258" s="4"/>
      <c r="P258" s="4"/>
      <c r="Q258" s="4"/>
      <c r="R258" s="25"/>
      <c r="S258" s="25"/>
      <c r="T258" s="25"/>
      <c r="U258" s="4"/>
      <c r="V258" s="4"/>
      <c r="W258" s="4"/>
      <c r="X258" s="28"/>
      <c r="Y258" s="28"/>
      <c r="Z258" s="28"/>
    </row>
    <row r="259" spans="1:26" x14ac:dyDescent="0.55000000000000004">
      <c r="A259" s="3"/>
      <c r="B259" s="3"/>
      <c r="C259" s="5"/>
      <c r="D259" s="5"/>
      <c r="E259" s="5"/>
      <c r="F259" s="28"/>
      <c r="G259" s="28"/>
      <c r="H259" s="28"/>
      <c r="I259" s="4"/>
      <c r="J259" s="4"/>
      <c r="K259" s="4"/>
      <c r="L259" s="28"/>
      <c r="M259" s="28"/>
      <c r="N259" s="28"/>
      <c r="O259" s="4"/>
      <c r="P259" s="4"/>
      <c r="Q259" s="4"/>
      <c r="R259" s="25"/>
      <c r="S259" s="25"/>
      <c r="T259" s="25"/>
      <c r="U259" s="4"/>
      <c r="V259" s="4"/>
      <c r="W259" s="4"/>
      <c r="X259" s="28"/>
      <c r="Y259" s="28"/>
      <c r="Z259" s="28"/>
    </row>
    <row r="260" spans="1:26" x14ac:dyDescent="0.55000000000000004">
      <c r="A260" s="3"/>
      <c r="B260" s="3"/>
      <c r="C260" s="5"/>
      <c r="D260" s="5"/>
      <c r="E260" s="5"/>
      <c r="F260" s="28"/>
      <c r="G260" s="28"/>
      <c r="H260" s="28"/>
      <c r="I260" s="4"/>
      <c r="J260" s="4"/>
      <c r="K260" s="4"/>
      <c r="L260" s="28"/>
      <c r="M260" s="28"/>
      <c r="N260" s="28"/>
      <c r="O260" s="4"/>
      <c r="P260" s="4"/>
      <c r="Q260" s="4"/>
      <c r="R260" s="25"/>
      <c r="S260" s="25"/>
      <c r="T260" s="25"/>
      <c r="U260" s="4"/>
      <c r="V260" s="4"/>
      <c r="W260" s="4"/>
      <c r="X260" s="28"/>
      <c r="Y260" s="28"/>
      <c r="Z260" s="28"/>
    </row>
    <row r="261" spans="1:26" x14ac:dyDescent="0.55000000000000004">
      <c r="A261" s="3"/>
      <c r="B261" s="3"/>
      <c r="C261" s="5"/>
      <c r="D261" s="5"/>
      <c r="E261" s="5"/>
      <c r="F261" s="28"/>
      <c r="G261" s="28"/>
      <c r="H261" s="28"/>
      <c r="I261" s="4"/>
      <c r="J261" s="4"/>
      <c r="K261" s="4"/>
      <c r="L261" s="28"/>
      <c r="M261" s="28"/>
      <c r="N261" s="28"/>
      <c r="O261" s="4"/>
      <c r="P261" s="4"/>
      <c r="Q261" s="4"/>
      <c r="R261" s="25"/>
      <c r="S261" s="25"/>
      <c r="T261" s="25"/>
      <c r="U261" s="4"/>
      <c r="V261" s="4"/>
      <c r="W261" s="4"/>
      <c r="X261" s="28"/>
      <c r="Y261" s="28"/>
      <c r="Z261" s="28"/>
    </row>
    <row r="262" spans="1:26" x14ac:dyDescent="0.55000000000000004">
      <c r="A262" s="3"/>
      <c r="B262" s="3"/>
      <c r="C262" s="5"/>
      <c r="D262" s="5"/>
      <c r="E262" s="5"/>
      <c r="F262" s="28"/>
      <c r="G262" s="28"/>
      <c r="H262" s="28"/>
      <c r="I262" s="4"/>
      <c r="J262" s="4"/>
      <c r="K262" s="4"/>
      <c r="L262" s="28"/>
      <c r="M262" s="28"/>
      <c r="N262" s="28"/>
      <c r="O262" s="4"/>
      <c r="P262" s="4"/>
      <c r="Q262" s="4"/>
      <c r="R262" s="25"/>
      <c r="S262" s="25"/>
      <c r="T262" s="25"/>
      <c r="U262" s="4"/>
      <c r="V262" s="4"/>
      <c r="W262" s="4"/>
      <c r="X262" s="28"/>
      <c r="Y262" s="28"/>
      <c r="Z262" s="28"/>
    </row>
    <row r="263" spans="1:26" x14ac:dyDescent="0.55000000000000004">
      <c r="A263" s="3"/>
      <c r="B263" s="3"/>
      <c r="C263" s="5"/>
      <c r="D263" s="5"/>
      <c r="E263" s="5"/>
      <c r="F263" s="28"/>
      <c r="G263" s="28"/>
      <c r="H263" s="28"/>
      <c r="I263" s="4"/>
      <c r="J263" s="4"/>
      <c r="K263" s="4"/>
      <c r="L263" s="28"/>
      <c r="M263" s="28"/>
      <c r="N263" s="28"/>
      <c r="O263" s="4"/>
      <c r="P263" s="4"/>
      <c r="Q263" s="4"/>
      <c r="R263" s="25"/>
      <c r="S263" s="25"/>
      <c r="T263" s="25"/>
      <c r="U263" s="4"/>
      <c r="V263" s="4"/>
      <c r="W263" s="4"/>
      <c r="X263" s="28"/>
      <c r="Y263" s="28"/>
      <c r="Z263" s="28"/>
    </row>
    <row r="264" spans="1:26" x14ac:dyDescent="0.55000000000000004">
      <c r="A264" s="3"/>
      <c r="B264" s="3"/>
      <c r="C264" s="5"/>
      <c r="D264" s="5"/>
      <c r="E264" s="5"/>
      <c r="F264" s="28"/>
      <c r="G264" s="28"/>
      <c r="H264" s="28"/>
      <c r="I264" s="4"/>
      <c r="J264" s="4"/>
      <c r="K264" s="4"/>
      <c r="L264" s="28"/>
      <c r="M264" s="28"/>
      <c r="N264" s="28"/>
      <c r="O264" s="4"/>
      <c r="P264" s="4"/>
      <c r="Q264" s="4"/>
      <c r="R264" s="25"/>
      <c r="S264" s="25"/>
      <c r="T264" s="25"/>
      <c r="U264" s="4"/>
      <c r="V264" s="4"/>
      <c r="W264" s="4"/>
      <c r="X264" s="28"/>
      <c r="Y264" s="28"/>
      <c r="Z264" s="28"/>
    </row>
    <row r="265" spans="1:26" x14ac:dyDescent="0.55000000000000004">
      <c r="A265" s="3"/>
      <c r="B265" s="3"/>
      <c r="C265" s="5"/>
      <c r="D265" s="5"/>
      <c r="E265" s="5"/>
      <c r="F265" s="28"/>
      <c r="G265" s="28"/>
      <c r="H265" s="28"/>
      <c r="I265" s="4"/>
      <c r="J265" s="4"/>
      <c r="K265" s="4"/>
      <c r="L265" s="28"/>
      <c r="M265" s="28"/>
      <c r="N265" s="28"/>
      <c r="O265" s="4"/>
      <c r="P265" s="4"/>
      <c r="Q265" s="4"/>
      <c r="R265" s="25"/>
      <c r="S265" s="25"/>
      <c r="T265" s="25"/>
      <c r="U265" s="4"/>
      <c r="V265" s="4"/>
      <c r="W265" s="4"/>
      <c r="X265" s="28"/>
      <c r="Y265" s="28"/>
      <c r="Z265" s="28"/>
    </row>
    <row r="266" spans="1:26" x14ac:dyDescent="0.55000000000000004">
      <c r="A266" s="3"/>
      <c r="B266" s="3"/>
      <c r="C266" s="5"/>
      <c r="D266" s="5"/>
      <c r="E266" s="5"/>
      <c r="F266" s="28"/>
      <c r="G266" s="28"/>
      <c r="H266" s="28"/>
      <c r="I266" s="4"/>
      <c r="J266" s="4"/>
      <c r="K266" s="4"/>
      <c r="L266" s="28"/>
      <c r="M266" s="28"/>
      <c r="N266" s="28"/>
      <c r="O266" s="4"/>
      <c r="P266" s="4"/>
      <c r="Q266" s="4"/>
      <c r="R266" s="25"/>
      <c r="S266" s="25"/>
      <c r="T266" s="25"/>
      <c r="U266" s="4"/>
      <c r="V266" s="4"/>
      <c r="W266" s="4"/>
      <c r="X266" s="28"/>
      <c r="Y266" s="28"/>
      <c r="Z266" s="28"/>
    </row>
    <row r="267" spans="1:26" x14ac:dyDescent="0.55000000000000004">
      <c r="A267" s="3"/>
      <c r="B267" s="3"/>
      <c r="C267" s="5"/>
      <c r="D267" s="5"/>
      <c r="E267" s="5"/>
      <c r="F267" s="28"/>
      <c r="G267" s="28"/>
      <c r="H267" s="28"/>
      <c r="I267" s="4"/>
      <c r="J267" s="4"/>
      <c r="K267" s="4"/>
      <c r="L267" s="28"/>
      <c r="M267" s="28"/>
      <c r="N267" s="28"/>
      <c r="O267" s="4"/>
      <c r="P267" s="4"/>
      <c r="Q267" s="4"/>
      <c r="R267" s="25"/>
      <c r="S267" s="25"/>
      <c r="T267" s="25"/>
      <c r="U267" s="4"/>
      <c r="V267" s="4"/>
      <c r="W267" s="4"/>
      <c r="X267" s="28"/>
      <c r="Y267" s="28"/>
      <c r="Z267" s="28"/>
    </row>
    <row r="268" spans="1:26" x14ac:dyDescent="0.55000000000000004">
      <c r="A268" s="3"/>
      <c r="B268" s="3"/>
      <c r="C268" s="5"/>
      <c r="D268" s="5"/>
      <c r="E268" s="5"/>
      <c r="F268" s="28"/>
      <c r="G268" s="28"/>
      <c r="H268" s="28"/>
      <c r="I268" s="4"/>
      <c r="J268" s="4"/>
      <c r="K268" s="4"/>
      <c r="L268" s="28"/>
      <c r="M268" s="28"/>
      <c r="N268" s="28"/>
      <c r="O268" s="4"/>
      <c r="P268" s="4"/>
      <c r="Q268" s="4"/>
      <c r="R268" s="25"/>
      <c r="S268" s="25"/>
      <c r="T268" s="25"/>
      <c r="U268" s="4"/>
      <c r="V268" s="4"/>
      <c r="W268" s="4"/>
      <c r="X268" s="28"/>
      <c r="Y268" s="28"/>
      <c r="Z268" s="28"/>
    </row>
    <row r="269" spans="1:26" x14ac:dyDescent="0.55000000000000004">
      <c r="A269" s="3"/>
      <c r="B269" s="3"/>
      <c r="C269" s="5"/>
      <c r="D269" s="5"/>
      <c r="E269" s="5"/>
      <c r="F269" s="28"/>
      <c r="G269" s="28"/>
      <c r="H269" s="28"/>
      <c r="I269" s="4"/>
      <c r="J269" s="4"/>
      <c r="K269" s="4"/>
      <c r="L269" s="28"/>
      <c r="M269" s="28"/>
      <c r="N269" s="28"/>
      <c r="O269" s="4"/>
      <c r="P269" s="4"/>
      <c r="Q269" s="4"/>
      <c r="R269" s="25"/>
      <c r="S269" s="25"/>
      <c r="T269" s="25"/>
      <c r="U269" s="4"/>
      <c r="V269" s="4"/>
      <c r="W269" s="4"/>
      <c r="X269" s="28"/>
      <c r="Y269" s="28"/>
      <c r="Z269" s="28"/>
    </row>
    <row r="270" spans="1:26" x14ac:dyDescent="0.55000000000000004">
      <c r="A270" s="3"/>
      <c r="B270" s="3"/>
      <c r="C270" s="5"/>
      <c r="D270" s="5"/>
      <c r="E270" s="5"/>
      <c r="F270" s="28"/>
      <c r="G270" s="28"/>
      <c r="H270" s="28"/>
      <c r="I270" s="4"/>
      <c r="J270" s="4"/>
      <c r="K270" s="4"/>
      <c r="L270" s="28"/>
      <c r="M270" s="28"/>
      <c r="N270" s="28"/>
      <c r="O270" s="4"/>
      <c r="P270" s="4"/>
      <c r="Q270" s="4"/>
      <c r="R270" s="25"/>
      <c r="S270" s="25"/>
      <c r="T270" s="25"/>
      <c r="U270" s="4"/>
      <c r="V270" s="4"/>
      <c r="W270" s="4"/>
      <c r="X270" s="28"/>
      <c r="Y270" s="28"/>
      <c r="Z270" s="28"/>
    </row>
    <row r="271" spans="1:26" x14ac:dyDescent="0.55000000000000004">
      <c r="A271" s="3"/>
      <c r="B271" s="3"/>
      <c r="C271" s="5"/>
      <c r="D271" s="5"/>
      <c r="E271" s="5"/>
      <c r="F271" s="28"/>
      <c r="G271" s="28"/>
      <c r="H271" s="28"/>
      <c r="I271" s="4"/>
      <c r="J271" s="4"/>
      <c r="K271" s="4"/>
      <c r="L271" s="28"/>
      <c r="M271" s="28"/>
      <c r="N271" s="28"/>
      <c r="O271" s="4"/>
      <c r="P271" s="4"/>
      <c r="Q271" s="4"/>
      <c r="R271" s="25"/>
      <c r="S271" s="25"/>
      <c r="T271" s="25"/>
      <c r="U271" s="4"/>
      <c r="V271" s="4"/>
      <c r="W271" s="4"/>
      <c r="X271" s="28"/>
      <c r="Y271" s="28"/>
      <c r="Z271" s="28"/>
    </row>
    <row r="272" spans="1:26" x14ac:dyDescent="0.55000000000000004">
      <c r="A272" s="3"/>
      <c r="B272" s="3"/>
      <c r="C272" s="5"/>
      <c r="D272" s="5"/>
      <c r="E272" s="5"/>
      <c r="F272" s="28"/>
      <c r="G272" s="28"/>
      <c r="H272" s="28"/>
      <c r="I272" s="4"/>
      <c r="J272" s="4"/>
      <c r="K272" s="4"/>
      <c r="L272" s="28"/>
      <c r="M272" s="28"/>
      <c r="N272" s="28"/>
      <c r="O272" s="4"/>
      <c r="P272" s="4"/>
      <c r="Q272" s="4"/>
      <c r="R272" s="25"/>
      <c r="S272" s="25"/>
      <c r="T272" s="25"/>
      <c r="U272" s="4"/>
      <c r="V272" s="4"/>
      <c r="W272" s="4"/>
      <c r="X272" s="28"/>
      <c r="Y272" s="28"/>
      <c r="Z272" s="28"/>
    </row>
    <row r="273" spans="1:26" x14ac:dyDescent="0.55000000000000004">
      <c r="A273" s="3"/>
      <c r="B273" s="3"/>
      <c r="C273" s="5"/>
      <c r="D273" s="5"/>
      <c r="E273" s="5"/>
      <c r="F273" s="28"/>
      <c r="G273" s="28"/>
      <c r="H273" s="28"/>
      <c r="I273" s="4"/>
      <c r="J273" s="4"/>
      <c r="K273" s="4"/>
      <c r="L273" s="28"/>
      <c r="M273" s="28"/>
      <c r="N273" s="28"/>
      <c r="O273" s="4"/>
      <c r="P273" s="4"/>
      <c r="Q273" s="4"/>
      <c r="R273" s="25"/>
      <c r="S273" s="25"/>
      <c r="T273" s="25"/>
      <c r="U273" s="4"/>
      <c r="V273" s="4"/>
      <c r="W273" s="4"/>
      <c r="X273" s="28"/>
      <c r="Y273" s="28"/>
      <c r="Z273" s="28"/>
    </row>
    <row r="274" spans="1:26" x14ac:dyDescent="0.55000000000000004">
      <c r="A274" s="3"/>
      <c r="B274" s="3"/>
      <c r="C274" s="5"/>
      <c r="D274" s="5"/>
      <c r="E274" s="5"/>
      <c r="F274" s="28"/>
      <c r="G274" s="28"/>
      <c r="H274" s="28"/>
      <c r="I274" s="4"/>
      <c r="J274" s="4"/>
      <c r="K274" s="4"/>
      <c r="L274" s="28"/>
      <c r="M274" s="28"/>
      <c r="N274" s="28"/>
      <c r="O274" s="4"/>
      <c r="P274" s="4"/>
      <c r="Q274" s="4"/>
      <c r="R274" s="25"/>
      <c r="S274" s="25"/>
      <c r="T274" s="25"/>
      <c r="U274" s="4"/>
      <c r="V274" s="4"/>
      <c r="W274" s="4"/>
      <c r="X274" s="28"/>
      <c r="Y274" s="28"/>
      <c r="Z274" s="28"/>
    </row>
    <row r="275" spans="1:26" x14ac:dyDescent="0.55000000000000004">
      <c r="A275" s="3"/>
      <c r="B275" s="3"/>
      <c r="C275" s="5"/>
      <c r="D275" s="5"/>
      <c r="E275" s="5"/>
      <c r="F275" s="28"/>
      <c r="G275" s="28"/>
      <c r="H275" s="28"/>
      <c r="I275" s="4"/>
      <c r="J275" s="4"/>
      <c r="K275" s="4"/>
      <c r="L275" s="28"/>
      <c r="M275" s="28"/>
      <c r="N275" s="28"/>
      <c r="O275" s="4"/>
      <c r="P275" s="4"/>
      <c r="Q275" s="4"/>
      <c r="R275" s="25"/>
      <c r="S275" s="25"/>
      <c r="T275" s="25"/>
      <c r="U275" s="4"/>
      <c r="V275" s="4"/>
      <c r="W275" s="4"/>
      <c r="X275" s="28"/>
      <c r="Y275" s="28"/>
      <c r="Z275" s="28"/>
    </row>
    <row r="276" spans="1:26" x14ac:dyDescent="0.55000000000000004">
      <c r="A276" s="3"/>
      <c r="B276" s="3"/>
      <c r="C276" s="5"/>
      <c r="D276" s="5"/>
      <c r="E276" s="5"/>
      <c r="F276" s="28"/>
      <c r="G276" s="28"/>
      <c r="H276" s="28"/>
      <c r="I276" s="4"/>
      <c r="J276" s="4"/>
      <c r="K276" s="4"/>
      <c r="L276" s="28"/>
      <c r="M276" s="28"/>
      <c r="N276" s="28"/>
      <c r="O276" s="4"/>
      <c r="P276" s="4"/>
      <c r="Q276" s="4"/>
      <c r="R276" s="25"/>
      <c r="S276" s="25"/>
      <c r="T276" s="25"/>
      <c r="U276" s="4"/>
      <c r="V276" s="4"/>
      <c r="W276" s="4"/>
      <c r="X276" s="28"/>
      <c r="Y276" s="28"/>
      <c r="Z276" s="28"/>
    </row>
    <row r="277" spans="1:26" x14ac:dyDescent="0.55000000000000004">
      <c r="A277" s="3"/>
      <c r="B277" s="3"/>
      <c r="C277" s="5"/>
      <c r="D277" s="5"/>
      <c r="E277" s="5"/>
      <c r="F277" s="28"/>
      <c r="G277" s="28"/>
      <c r="H277" s="28"/>
      <c r="I277" s="4"/>
      <c r="J277" s="4"/>
      <c r="K277" s="4"/>
      <c r="L277" s="28"/>
      <c r="M277" s="28"/>
      <c r="N277" s="28"/>
      <c r="O277" s="4"/>
      <c r="P277" s="4"/>
      <c r="Q277" s="4"/>
      <c r="R277" s="25"/>
      <c r="S277" s="25"/>
      <c r="T277" s="25"/>
      <c r="U277" s="4"/>
      <c r="V277" s="4"/>
      <c r="W277" s="4"/>
      <c r="X277" s="28"/>
      <c r="Y277" s="28"/>
      <c r="Z277" s="28"/>
    </row>
    <row r="278" spans="1:26" x14ac:dyDescent="0.55000000000000004">
      <c r="A278" s="3"/>
      <c r="B278" s="3"/>
      <c r="C278" s="5"/>
      <c r="D278" s="5"/>
      <c r="E278" s="5"/>
      <c r="F278" s="28"/>
      <c r="G278" s="28"/>
      <c r="H278" s="28"/>
      <c r="I278" s="4"/>
      <c r="J278" s="4"/>
      <c r="K278" s="4"/>
      <c r="L278" s="28"/>
      <c r="M278" s="28"/>
      <c r="N278" s="28"/>
      <c r="O278" s="4"/>
      <c r="P278" s="4"/>
      <c r="Q278" s="4"/>
      <c r="R278" s="25"/>
      <c r="S278" s="25"/>
      <c r="T278" s="25"/>
      <c r="U278" s="4"/>
      <c r="V278" s="4"/>
      <c r="W278" s="4"/>
      <c r="X278" s="28"/>
      <c r="Y278" s="28"/>
      <c r="Z278" s="28"/>
    </row>
    <row r="279" spans="1:26" x14ac:dyDescent="0.55000000000000004">
      <c r="A279" s="3"/>
      <c r="B279" s="3"/>
      <c r="C279" s="5"/>
      <c r="D279" s="5"/>
      <c r="E279" s="5"/>
      <c r="F279" s="28"/>
      <c r="G279" s="28"/>
      <c r="H279" s="28"/>
      <c r="I279" s="4"/>
      <c r="J279" s="4"/>
      <c r="K279" s="4"/>
      <c r="L279" s="28"/>
      <c r="M279" s="28"/>
      <c r="N279" s="28"/>
      <c r="O279" s="4"/>
      <c r="P279" s="4"/>
      <c r="Q279" s="4"/>
      <c r="R279" s="25"/>
      <c r="S279" s="25"/>
      <c r="T279" s="25"/>
      <c r="U279" s="4"/>
      <c r="V279" s="4"/>
      <c r="W279" s="4"/>
      <c r="X279" s="28"/>
      <c r="Y279" s="28"/>
      <c r="Z279" s="28"/>
    </row>
    <row r="280" spans="1:26" x14ac:dyDescent="0.55000000000000004">
      <c r="A280" s="3"/>
      <c r="B280" s="3"/>
      <c r="C280" s="5"/>
      <c r="D280" s="5"/>
      <c r="E280" s="5"/>
      <c r="F280" s="28"/>
      <c r="G280" s="28"/>
      <c r="H280" s="28"/>
      <c r="I280" s="4"/>
      <c r="J280" s="4"/>
      <c r="K280" s="4"/>
      <c r="L280" s="28"/>
      <c r="M280" s="28"/>
      <c r="N280" s="28"/>
      <c r="O280" s="4"/>
      <c r="P280" s="4"/>
      <c r="Q280" s="4"/>
      <c r="R280" s="25"/>
      <c r="S280" s="25"/>
      <c r="T280" s="25"/>
      <c r="U280" s="4"/>
      <c r="V280" s="4"/>
      <c r="W280" s="4"/>
      <c r="X280" s="28"/>
      <c r="Y280" s="28"/>
      <c r="Z280" s="28"/>
    </row>
    <row r="281" spans="1:26" x14ac:dyDescent="0.55000000000000004">
      <c r="A281" s="3"/>
      <c r="B281" s="3"/>
      <c r="C281" s="5"/>
      <c r="D281" s="5"/>
      <c r="E281" s="5"/>
      <c r="F281" s="28"/>
      <c r="G281" s="28"/>
      <c r="H281" s="28"/>
      <c r="I281" s="4"/>
      <c r="J281" s="4"/>
      <c r="K281" s="4"/>
      <c r="L281" s="28"/>
      <c r="M281" s="28"/>
      <c r="N281" s="28"/>
      <c r="O281" s="4"/>
      <c r="P281" s="4"/>
      <c r="Q281" s="4"/>
      <c r="R281" s="25"/>
      <c r="S281" s="25"/>
      <c r="T281" s="25"/>
      <c r="U281" s="4"/>
      <c r="V281" s="4"/>
      <c r="W281" s="4"/>
      <c r="X281" s="28"/>
      <c r="Y281" s="28"/>
      <c r="Z281" s="28"/>
    </row>
    <row r="282" spans="1:26" x14ac:dyDescent="0.55000000000000004">
      <c r="A282" s="3"/>
      <c r="B282" s="3"/>
      <c r="C282" s="5"/>
      <c r="D282" s="5"/>
      <c r="E282" s="5"/>
      <c r="F282" s="28"/>
      <c r="G282" s="28"/>
      <c r="H282" s="28"/>
      <c r="I282" s="4"/>
      <c r="J282" s="4"/>
      <c r="K282" s="4"/>
      <c r="L282" s="28"/>
      <c r="M282" s="28"/>
      <c r="N282" s="28"/>
      <c r="O282" s="4"/>
      <c r="P282" s="4"/>
      <c r="Q282" s="4"/>
      <c r="R282" s="25"/>
      <c r="S282" s="25"/>
      <c r="T282" s="25"/>
      <c r="U282" s="4"/>
      <c r="V282" s="4"/>
      <c r="W282" s="4"/>
      <c r="X282" s="28"/>
      <c r="Y282" s="28"/>
      <c r="Z282" s="28"/>
    </row>
    <row r="283" spans="1:26" x14ac:dyDescent="0.55000000000000004">
      <c r="A283" s="3"/>
      <c r="B283" s="3"/>
      <c r="C283" s="5"/>
      <c r="D283" s="5"/>
      <c r="E283" s="5"/>
      <c r="F283" s="28"/>
      <c r="G283" s="28"/>
      <c r="H283" s="28"/>
      <c r="I283" s="4"/>
      <c r="J283" s="4"/>
      <c r="K283" s="4"/>
      <c r="L283" s="28"/>
      <c r="M283" s="28"/>
      <c r="N283" s="28"/>
      <c r="O283" s="4"/>
      <c r="P283" s="4"/>
      <c r="Q283" s="4"/>
      <c r="R283" s="25"/>
      <c r="S283" s="25"/>
      <c r="T283" s="25"/>
      <c r="U283" s="4"/>
      <c r="V283" s="4"/>
      <c r="W283" s="4"/>
      <c r="X283" s="28"/>
      <c r="Y283" s="28"/>
      <c r="Z283" s="28"/>
    </row>
    <row r="284" spans="1:26" x14ac:dyDescent="0.55000000000000004">
      <c r="A284" s="3"/>
      <c r="B284" s="3"/>
      <c r="C284" s="5"/>
      <c r="D284" s="5"/>
      <c r="E284" s="5"/>
      <c r="F284" s="28"/>
      <c r="G284" s="28"/>
      <c r="H284" s="28"/>
      <c r="I284" s="4"/>
      <c r="J284" s="4"/>
      <c r="K284" s="4"/>
      <c r="L284" s="28"/>
      <c r="M284" s="28"/>
      <c r="N284" s="28"/>
      <c r="O284" s="4"/>
      <c r="P284" s="4"/>
      <c r="Q284" s="4"/>
      <c r="R284" s="25"/>
      <c r="S284" s="25"/>
      <c r="T284" s="25"/>
      <c r="U284" s="4"/>
      <c r="V284" s="4"/>
      <c r="W284" s="4"/>
      <c r="X284" s="28"/>
      <c r="Y284" s="28"/>
      <c r="Z284" s="28"/>
    </row>
    <row r="285" spans="1:26" x14ac:dyDescent="0.55000000000000004">
      <c r="A285" s="3"/>
      <c r="B285" s="3"/>
      <c r="C285" s="5"/>
      <c r="D285" s="5"/>
      <c r="E285" s="5"/>
      <c r="F285" s="28"/>
      <c r="G285" s="28"/>
      <c r="H285" s="28"/>
      <c r="I285" s="4"/>
      <c r="J285" s="4"/>
      <c r="K285" s="4"/>
      <c r="L285" s="28"/>
      <c r="M285" s="28"/>
      <c r="N285" s="28"/>
      <c r="O285" s="4"/>
      <c r="P285" s="4"/>
      <c r="Q285" s="4"/>
      <c r="R285" s="25"/>
      <c r="S285" s="25"/>
      <c r="T285" s="25"/>
      <c r="U285" s="4"/>
      <c r="V285" s="4"/>
      <c r="W285" s="4"/>
      <c r="X285" s="28"/>
      <c r="Y285" s="28"/>
      <c r="Z285" s="28"/>
    </row>
    <row r="286" spans="1:26" x14ac:dyDescent="0.55000000000000004">
      <c r="A286" s="3"/>
      <c r="B286" s="3"/>
      <c r="C286" s="5"/>
      <c r="D286" s="5"/>
      <c r="E286" s="5"/>
      <c r="F286" s="28"/>
      <c r="G286" s="28"/>
      <c r="H286" s="28"/>
      <c r="I286" s="4"/>
      <c r="J286" s="4"/>
      <c r="K286" s="4"/>
      <c r="L286" s="28"/>
      <c r="M286" s="28"/>
      <c r="N286" s="28"/>
      <c r="O286" s="4"/>
      <c r="P286" s="4"/>
      <c r="Q286" s="4"/>
      <c r="R286" s="25"/>
      <c r="S286" s="25"/>
      <c r="T286" s="25"/>
      <c r="U286" s="4"/>
      <c r="V286" s="4"/>
      <c r="W286" s="4"/>
      <c r="X286" s="28"/>
      <c r="Y286" s="28"/>
      <c r="Z286" s="28"/>
    </row>
    <row r="287" spans="1:26" x14ac:dyDescent="0.55000000000000004">
      <c r="A287" s="3"/>
      <c r="B287" s="3"/>
      <c r="C287" s="5"/>
      <c r="D287" s="5"/>
      <c r="E287" s="5"/>
      <c r="F287" s="28"/>
      <c r="G287" s="28"/>
      <c r="H287" s="28"/>
      <c r="I287" s="4"/>
      <c r="J287" s="4"/>
      <c r="K287" s="4"/>
      <c r="L287" s="28"/>
      <c r="M287" s="28"/>
      <c r="N287" s="28"/>
      <c r="O287" s="4"/>
      <c r="P287" s="4"/>
      <c r="Q287" s="4"/>
      <c r="R287" s="25"/>
      <c r="S287" s="25"/>
      <c r="T287" s="25"/>
      <c r="U287" s="4"/>
      <c r="V287" s="4"/>
      <c r="W287" s="4"/>
      <c r="X287" s="28"/>
      <c r="Y287" s="28"/>
      <c r="Z287" s="28"/>
    </row>
    <row r="288" spans="1:26" x14ac:dyDescent="0.55000000000000004">
      <c r="A288" s="3"/>
      <c r="B288" s="3"/>
      <c r="C288" s="5"/>
      <c r="D288" s="5"/>
      <c r="E288" s="5"/>
      <c r="F288" s="28"/>
      <c r="G288" s="28"/>
      <c r="H288" s="28"/>
      <c r="I288" s="4"/>
      <c r="J288" s="4"/>
      <c r="K288" s="4"/>
      <c r="L288" s="28"/>
      <c r="M288" s="28"/>
      <c r="N288" s="28"/>
      <c r="O288" s="4"/>
      <c r="P288" s="4"/>
      <c r="Q288" s="4"/>
      <c r="R288" s="25"/>
      <c r="S288" s="25"/>
      <c r="T288" s="25"/>
      <c r="U288" s="4"/>
      <c r="V288" s="4"/>
      <c r="W288" s="4"/>
      <c r="X288" s="28"/>
      <c r="Y288" s="28"/>
      <c r="Z288" s="28"/>
    </row>
    <row r="289" spans="1:26" x14ac:dyDescent="0.55000000000000004">
      <c r="A289" s="3"/>
      <c r="B289" s="3"/>
      <c r="C289" s="5"/>
      <c r="D289" s="5"/>
      <c r="E289" s="5"/>
      <c r="F289" s="28"/>
      <c r="G289" s="28"/>
      <c r="H289" s="28"/>
      <c r="I289" s="4"/>
      <c r="J289" s="4"/>
      <c r="K289" s="4"/>
      <c r="L289" s="28"/>
      <c r="M289" s="28"/>
      <c r="N289" s="28"/>
      <c r="O289" s="4"/>
      <c r="P289" s="4"/>
      <c r="Q289" s="4"/>
      <c r="R289" s="25"/>
      <c r="S289" s="25"/>
      <c r="T289" s="25"/>
      <c r="U289" s="4"/>
      <c r="V289" s="4"/>
      <c r="W289" s="4"/>
      <c r="X289" s="28"/>
      <c r="Y289" s="28"/>
      <c r="Z289" s="28"/>
    </row>
    <row r="290" spans="1:26" x14ac:dyDescent="0.55000000000000004">
      <c r="A290" s="3"/>
      <c r="B290" s="3"/>
      <c r="C290" s="5"/>
      <c r="D290" s="5"/>
      <c r="E290" s="5"/>
      <c r="F290" s="28"/>
      <c r="G290" s="28"/>
      <c r="H290" s="28"/>
      <c r="I290" s="4"/>
      <c r="J290" s="4"/>
      <c r="K290" s="4"/>
      <c r="L290" s="28"/>
      <c r="M290" s="28"/>
      <c r="N290" s="28"/>
      <c r="O290" s="4"/>
      <c r="P290" s="4"/>
      <c r="Q290" s="4"/>
      <c r="R290" s="25"/>
      <c r="S290" s="25"/>
      <c r="T290" s="25"/>
      <c r="U290" s="4"/>
      <c r="V290" s="4"/>
      <c r="W290" s="4"/>
      <c r="X290" s="28"/>
      <c r="Y290" s="28"/>
      <c r="Z290" s="28"/>
    </row>
    <row r="291" spans="1:26" x14ac:dyDescent="0.55000000000000004">
      <c r="A291" s="3"/>
      <c r="B291" s="3"/>
      <c r="C291" s="5"/>
      <c r="D291" s="5"/>
      <c r="E291" s="5"/>
      <c r="F291" s="28"/>
      <c r="G291" s="28"/>
      <c r="H291" s="28"/>
      <c r="I291" s="4"/>
      <c r="J291" s="4"/>
      <c r="K291" s="4"/>
      <c r="L291" s="28"/>
      <c r="M291" s="28"/>
      <c r="N291" s="28"/>
      <c r="O291" s="4"/>
      <c r="P291" s="4"/>
      <c r="Q291" s="4"/>
      <c r="R291" s="25"/>
      <c r="S291" s="25"/>
      <c r="T291" s="25"/>
      <c r="U291" s="4"/>
      <c r="V291" s="4"/>
      <c r="W291" s="4"/>
      <c r="X291" s="28"/>
      <c r="Y291" s="28"/>
      <c r="Z291" s="28"/>
    </row>
    <row r="292" spans="1:26" x14ac:dyDescent="0.55000000000000004">
      <c r="A292" s="3"/>
      <c r="B292" s="3"/>
      <c r="C292" s="5"/>
      <c r="D292" s="5"/>
      <c r="E292" s="5"/>
      <c r="F292" s="28"/>
      <c r="G292" s="28"/>
      <c r="H292" s="28"/>
      <c r="I292" s="4"/>
      <c r="J292" s="4"/>
      <c r="K292" s="4"/>
      <c r="L292" s="28"/>
      <c r="M292" s="28"/>
      <c r="N292" s="28"/>
      <c r="O292" s="4"/>
      <c r="P292" s="4"/>
      <c r="Q292" s="4"/>
      <c r="R292" s="25"/>
      <c r="S292" s="25"/>
      <c r="T292" s="25"/>
      <c r="U292" s="4"/>
      <c r="V292" s="4"/>
      <c r="W292" s="4"/>
      <c r="X292" s="28"/>
      <c r="Y292" s="28"/>
      <c r="Z292" s="28"/>
    </row>
    <row r="293" spans="1:26" x14ac:dyDescent="0.55000000000000004">
      <c r="A293" s="3"/>
      <c r="B293" s="3"/>
      <c r="C293" s="5"/>
      <c r="D293" s="5"/>
      <c r="E293" s="5"/>
      <c r="F293" s="28"/>
      <c r="G293" s="28"/>
      <c r="H293" s="28"/>
      <c r="I293" s="4"/>
      <c r="J293" s="4"/>
      <c r="K293" s="4"/>
      <c r="L293" s="28"/>
      <c r="M293" s="28"/>
      <c r="N293" s="28"/>
      <c r="O293" s="4"/>
      <c r="P293" s="4"/>
      <c r="Q293" s="4"/>
      <c r="R293" s="25"/>
      <c r="S293" s="25"/>
      <c r="T293" s="25"/>
      <c r="U293" s="4"/>
      <c r="V293" s="4"/>
      <c r="W293" s="4"/>
      <c r="X293" s="28"/>
      <c r="Y293" s="28"/>
      <c r="Z293" s="28"/>
    </row>
    <row r="294" spans="1:26" x14ac:dyDescent="0.55000000000000004">
      <c r="A294" s="3"/>
      <c r="B294" s="3"/>
      <c r="C294" s="5"/>
      <c r="D294" s="5"/>
      <c r="E294" s="5"/>
      <c r="F294" s="28"/>
      <c r="G294" s="28"/>
      <c r="H294" s="28"/>
      <c r="I294" s="4"/>
      <c r="J294" s="4"/>
      <c r="K294" s="4"/>
      <c r="L294" s="28"/>
      <c r="M294" s="28"/>
      <c r="N294" s="28"/>
      <c r="O294" s="4"/>
      <c r="P294" s="4"/>
      <c r="Q294" s="4"/>
      <c r="R294" s="25"/>
      <c r="S294" s="25"/>
      <c r="T294" s="25"/>
      <c r="U294" s="4"/>
      <c r="V294" s="4"/>
      <c r="W294" s="4"/>
      <c r="X294" s="28"/>
      <c r="Y294" s="28"/>
      <c r="Z294" s="28"/>
    </row>
    <row r="295" spans="1:26" x14ac:dyDescent="0.55000000000000004">
      <c r="A295" s="3"/>
      <c r="B295" s="3"/>
      <c r="C295" s="5"/>
      <c r="D295" s="5"/>
      <c r="E295" s="5"/>
      <c r="F295" s="28"/>
      <c r="G295" s="28"/>
      <c r="H295" s="28"/>
      <c r="I295" s="4"/>
      <c r="J295" s="4"/>
      <c r="K295" s="4"/>
      <c r="L295" s="28"/>
      <c r="M295" s="28"/>
      <c r="N295" s="28"/>
      <c r="O295" s="4"/>
      <c r="P295" s="4"/>
      <c r="Q295" s="4"/>
      <c r="R295" s="25"/>
      <c r="S295" s="25"/>
      <c r="T295" s="25"/>
      <c r="U295" s="4"/>
      <c r="V295" s="4"/>
      <c r="W295" s="4"/>
      <c r="X295" s="28"/>
      <c r="Y295" s="28"/>
      <c r="Z295" s="28"/>
    </row>
    <row r="296" spans="1:26" x14ac:dyDescent="0.55000000000000004">
      <c r="A296" s="3"/>
      <c r="B296" s="3"/>
      <c r="C296" s="5"/>
      <c r="D296" s="5"/>
      <c r="E296" s="5"/>
      <c r="F296" s="28"/>
      <c r="G296" s="28"/>
      <c r="H296" s="28"/>
      <c r="I296" s="4"/>
      <c r="J296" s="4"/>
      <c r="K296" s="4"/>
      <c r="L296" s="28"/>
      <c r="M296" s="28"/>
      <c r="N296" s="28"/>
      <c r="O296" s="4"/>
      <c r="P296" s="4"/>
      <c r="Q296" s="4"/>
      <c r="R296" s="25"/>
      <c r="S296" s="25"/>
      <c r="T296" s="25"/>
      <c r="U296" s="4"/>
      <c r="V296" s="4"/>
      <c r="W296" s="4"/>
      <c r="X296" s="28"/>
      <c r="Y296" s="28"/>
      <c r="Z296" s="28"/>
    </row>
    <row r="297" spans="1:26" x14ac:dyDescent="0.55000000000000004">
      <c r="A297" s="3"/>
      <c r="B297" s="3"/>
      <c r="C297" s="5"/>
      <c r="D297" s="5"/>
      <c r="E297" s="5"/>
      <c r="F297" s="28"/>
      <c r="G297" s="28"/>
      <c r="H297" s="28"/>
      <c r="I297" s="4"/>
      <c r="J297" s="4"/>
      <c r="K297" s="4"/>
      <c r="L297" s="28"/>
      <c r="M297" s="28"/>
      <c r="N297" s="28"/>
      <c r="O297" s="4"/>
      <c r="P297" s="4"/>
      <c r="Q297" s="4"/>
      <c r="R297" s="25"/>
      <c r="S297" s="25"/>
      <c r="T297" s="25"/>
      <c r="U297" s="4"/>
      <c r="V297" s="4"/>
      <c r="W297" s="4"/>
      <c r="X297" s="28"/>
      <c r="Y297" s="28"/>
      <c r="Z297" s="28"/>
    </row>
    <row r="298" spans="1:26" x14ac:dyDescent="0.55000000000000004">
      <c r="A298" s="3"/>
      <c r="B298" s="3"/>
      <c r="C298" s="5"/>
      <c r="D298" s="5"/>
      <c r="E298" s="5"/>
      <c r="F298" s="28"/>
      <c r="G298" s="28"/>
      <c r="H298" s="28"/>
      <c r="I298" s="4"/>
      <c r="J298" s="4"/>
      <c r="K298" s="4"/>
      <c r="L298" s="28"/>
      <c r="M298" s="28"/>
      <c r="N298" s="28"/>
      <c r="O298" s="4"/>
      <c r="P298" s="4"/>
      <c r="Q298" s="4"/>
      <c r="R298" s="25"/>
      <c r="S298" s="25"/>
      <c r="T298" s="25"/>
      <c r="U298" s="4"/>
      <c r="V298" s="4"/>
      <c r="W298" s="4"/>
      <c r="X298" s="28"/>
      <c r="Y298" s="28"/>
      <c r="Z298" s="28"/>
    </row>
    <row r="299" spans="1:26" x14ac:dyDescent="0.55000000000000004">
      <c r="A299" s="3"/>
      <c r="B299" s="3"/>
      <c r="C299" s="5"/>
      <c r="D299" s="5"/>
      <c r="E299" s="5"/>
      <c r="F299" s="28"/>
      <c r="G299" s="28"/>
      <c r="H299" s="28"/>
      <c r="I299" s="4"/>
      <c r="J299" s="4"/>
      <c r="K299" s="4"/>
      <c r="L299" s="28"/>
      <c r="M299" s="28"/>
      <c r="N299" s="28"/>
      <c r="O299" s="4"/>
      <c r="P299" s="4"/>
      <c r="Q299" s="4"/>
      <c r="R299" s="25"/>
      <c r="S299" s="25"/>
      <c r="T299" s="25"/>
      <c r="U299" s="4"/>
      <c r="V299" s="4"/>
      <c r="W299" s="4"/>
      <c r="X299" s="28"/>
      <c r="Y299" s="28"/>
      <c r="Z299" s="28"/>
    </row>
    <row r="300" spans="1:26" x14ac:dyDescent="0.55000000000000004">
      <c r="A300" s="3"/>
      <c r="B300" s="3"/>
      <c r="C300" s="5"/>
      <c r="D300" s="5"/>
      <c r="E300" s="5"/>
      <c r="F300" s="28"/>
      <c r="G300" s="28"/>
      <c r="H300" s="28"/>
      <c r="I300" s="4"/>
      <c r="J300" s="4"/>
      <c r="K300" s="4"/>
      <c r="L300" s="28"/>
      <c r="M300" s="28"/>
      <c r="N300" s="28"/>
      <c r="O300" s="4"/>
      <c r="P300" s="4"/>
      <c r="Q300" s="4"/>
      <c r="R300" s="25"/>
      <c r="S300" s="25"/>
      <c r="T300" s="25"/>
      <c r="U300" s="4"/>
      <c r="V300" s="4"/>
      <c r="W300" s="4"/>
      <c r="X300" s="28"/>
      <c r="Y300" s="28"/>
      <c r="Z300" s="28"/>
    </row>
    <row r="301" spans="1:26" x14ac:dyDescent="0.55000000000000004">
      <c r="A301" s="3"/>
      <c r="B301" s="3"/>
      <c r="C301" s="5"/>
      <c r="D301" s="5"/>
      <c r="E301" s="5"/>
      <c r="F301" s="28"/>
      <c r="G301" s="28"/>
      <c r="H301" s="28"/>
      <c r="I301" s="4"/>
      <c r="J301" s="4"/>
      <c r="K301" s="4"/>
      <c r="L301" s="28"/>
      <c r="M301" s="28"/>
      <c r="N301" s="28"/>
      <c r="O301" s="4"/>
      <c r="P301" s="4"/>
      <c r="Q301" s="4"/>
      <c r="R301" s="25"/>
      <c r="S301" s="25"/>
      <c r="T301" s="25"/>
      <c r="U301" s="4"/>
      <c r="V301" s="4"/>
      <c r="W301" s="4"/>
      <c r="X301" s="28"/>
      <c r="Y301" s="28"/>
      <c r="Z301" s="28"/>
    </row>
    <row r="302" spans="1:26" x14ac:dyDescent="0.55000000000000004">
      <c r="A302" s="3"/>
      <c r="B302" s="3"/>
      <c r="C302" s="5"/>
      <c r="D302" s="5"/>
      <c r="E302" s="5"/>
      <c r="F302" s="28"/>
      <c r="G302" s="28"/>
      <c r="H302" s="28"/>
      <c r="I302" s="4"/>
      <c r="J302" s="4"/>
      <c r="K302" s="4"/>
      <c r="L302" s="28"/>
      <c r="M302" s="28"/>
      <c r="N302" s="28"/>
      <c r="O302" s="4"/>
      <c r="P302" s="4"/>
      <c r="Q302" s="4"/>
      <c r="R302" s="25"/>
      <c r="S302" s="25"/>
      <c r="T302" s="25"/>
      <c r="U302" s="4"/>
      <c r="V302" s="4"/>
      <c r="W302" s="4"/>
      <c r="X302" s="28"/>
      <c r="Y302" s="28"/>
      <c r="Z302" s="28"/>
    </row>
    <row r="303" spans="1:26" x14ac:dyDescent="0.55000000000000004">
      <c r="A303" s="3"/>
      <c r="B303" s="3"/>
      <c r="C303" s="5"/>
      <c r="D303" s="5"/>
      <c r="E303" s="5"/>
      <c r="F303" s="28"/>
      <c r="G303" s="28"/>
      <c r="H303" s="28"/>
      <c r="I303" s="4"/>
      <c r="J303" s="4"/>
      <c r="K303" s="4"/>
      <c r="L303" s="28"/>
      <c r="M303" s="28"/>
      <c r="N303" s="28"/>
      <c r="O303" s="4"/>
      <c r="P303" s="4"/>
      <c r="Q303" s="4"/>
      <c r="R303" s="25"/>
      <c r="S303" s="25"/>
      <c r="T303" s="25"/>
      <c r="U303" s="4"/>
      <c r="V303" s="4"/>
      <c r="W303" s="4"/>
      <c r="X303" s="28"/>
      <c r="Y303" s="28"/>
      <c r="Z303" s="28"/>
    </row>
    <row r="304" spans="1:26" x14ac:dyDescent="0.55000000000000004">
      <c r="A304" s="3"/>
      <c r="B304" s="3"/>
      <c r="C304" s="5"/>
      <c r="D304" s="5"/>
      <c r="E304" s="5"/>
      <c r="F304" s="28"/>
      <c r="G304" s="28"/>
      <c r="H304" s="28"/>
      <c r="I304" s="4"/>
      <c r="J304" s="4"/>
      <c r="K304" s="4"/>
      <c r="L304" s="28"/>
      <c r="M304" s="28"/>
      <c r="N304" s="28"/>
      <c r="O304" s="4"/>
      <c r="P304" s="4"/>
      <c r="Q304" s="4"/>
      <c r="R304" s="25"/>
      <c r="S304" s="25"/>
      <c r="T304" s="25"/>
      <c r="U304" s="4"/>
      <c r="V304" s="4"/>
      <c r="W304" s="4"/>
      <c r="X304" s="28"/>
      <c r="Y304" s="28"/>
      <c r="Z304" s="28"/>
    </row>
    <row r="305" spans="1:26" x14ac:dyDescent="0.55000000000000004">
      <c r="A305" s="3"/>
      <c r="B305" s="3"/>
      <c r="C305" s="5"/>
      <c r="D305" s="5"/>
      <c r="E305" s="5"/>
      <c r="F305" s="28"/>
      <c r="G305" s="28"/>
      <c r="H305" s="28"/>
      <c r="I305" s="4"/>
      <c r="J305" s="4"/>
      <c r="K305" s="4"/>
      <c r="L305" s="28"/>
      <c r="M305" s="28"/>
      <c r="N305" s="28"/>
      <c r="O305" s="4"/>
      <c r="P305" s="4"/>
      <c r="Q305" s="4"/>
      <c r="R305" s="25"/>
      <c r="S305" s="25"/>
      <c r="T305" s="25"/>
      <c r="U305" s="4"/>
      <c r="V305" s="4"/>
      <c r="W305" s="4"/>
      <c r="X305" s="28"/>
      <c r="Y305" s="28"/>
      <c r="Z305" s="28"/>
    </row>
    <row r="306" spans="1:26" x14ac:dyDescent="0.55000000000000004">
      <c r="A306" s="3"/>
      <c r="B306" s="3"/>
      <c r="C306" s="5"/>
      <c r="D306" s="5"/>
      <c r="E306" s="5"/>
      <c r="F306" s="28"/>
      <c r="G306" s="28"/>
      <c r="H306" s="28"/>
      <c r="I306" s="4"/>
      <c r="J306" s="4"/>
      <c r="K306" s="4"/>
      <c r="L306" s="28"/>
      <c r="M306" s="28"/>
      <c r="N306" s="28"/>
      <c r="O306" s="4"/>
      <c r="P306" s="4"/>
      <c r="Q306" s="4"/>
      <c r="R306" s="25"/>
      <c r="S306" s="25"/>
      <c r="T306" s="25"/>
      <c r="U306" s="4"/>
      <c r="V306" s="4"/>
      <c r="W306" s="4"/>
      <c r="X306" s="28"/>
      <c r="Y306" s="28"/>
      <c r="Z306" s="28"/>
    </row>
    <row r="307" spans="1:26" x14ac:dyDescent="0.55000000000000004">
      <c r="A307" s="3"/>
      <c r="B307" s="3"/>
      <c r="C307" s="5"/>
      <c r="D307" s="5"/>
      <c r="E307" s="5"/>
      <c r="F307" s="28"/>
      <c r="G307" s="28"/>
      <c r="H307" s="28"/>
      <c r="I307" s="4"/>
      <c r="J307" s="4"/>
      <c r="K307" s="4"/>
      <c r="L307" s="28"/>
      <c r="M307" s="28"/>
      <c r="N307" s="28"/>
      <c r="O307" s="4"/>
      <c r="P307" s="4"/>
      <c r="Q307" s="4"/>
      <c r="R307" s="25"/>
      <c r="S307" s="25"/>
      <c r="T307" s="25"/>
      <c r="U307" s="4"/>
      <c r="V307" s="4"/>
      <c r="W307" s="4"/>
      <c r="X307" s="28"/>
      <c r="Y307" s="28"/>
      <c r="Z307" s="28"/>
    </row>
    <row r="308" spans="1:26" x14ac:dyDescent="0.55000000000000004">
      <c r="A308" s="3"/>
      <c r="B308" s="3"/>
      <c r="C308" s="5"/>
      <c r="D308" s="5"/>
      <c r="E308" s="5"/>
      <c r="F308" s="28"/>
      <c r="G308" s="28"/>
      <c r="H308" s="28"/>
      <c r="I308" s="4"/>
      <c r="J308" s="4"/>
      <c r="K308" s="4"/>
      <c r="L308" s="28"/>
      <c r="M308" s="28"/>
      <c r="N308" s="28"/>
      <c r="O308" s="4"/>
      <c r="P308" s="4"/>
      <c r="Q308" s="4"/>
      <c r="R308" s="25"/>
      <c r="S308" s="25"/>
      <c r="T308" s="25"/>
      <c r="U308" s="4"/>
      <c r="V308" s="4"/>
      <c r="W308" s="4"/>
      <c r="X308" s="28"/>
      <c r="Y308" s="28"/>
      <c r="Z308" s="28"/>
    </row>
    <row r="309" spans="1:26" x14ac:dyDescent="0.55000000000000004">
      <c r="A309" s="3"/>
      <c r="B309" s="3"/>
      <c r="C309" s="5"/>
      <c r="D309" s="5"/>
      <c r="E309" s="5"/>
      <c r="F309" s="28"/>
      <c r="G309" s="28"/>
      <c r="H309" s="28"/>
      <c r="I309" s="4"/>
      <c r="J309" s="4"/>
      <c r="K309" s="4"/>
      <c r="L309" s="28"/>
      <c r="M309" s="28"/>
      <c r="N309" s="28"/>
      <c r="O309" s="4"/>
      <c r="P309" s="4"/>
      <c r="Q309" s="4"/>
      <c r="R309" s="25"/>
      <c r="S309" s="25"/>
      <c r="T309" s="25"/>
      <c r="U309" s="4"/>
      <c r="V309" s="4"/>
      <c r="W309" s="4"/>
      <c r="X309" s="28"/>
      <c r="Y309" s="28"/>
      <c r="Z309" s="28"/>
    </row>
    <row r="310" spans="1:26" x14ac:dyDescent="0.55000000000000004">
      <c r="A310" s="3"/>
      <c r="B310" s="3"/>
      <c r="C310" s="5"/>
      <c r="D310" s="5"/>
      <c r="E310" s="5"/>
      <c r="F310" s="28"/>
      <c r="G310" s="28"/>
      <c r="H310" s="28"/>
      <c r="I310" s="4"/>
      <c r="J310" s="4"/>
      <c r="K310" s="4"/>
      <c r="L310" s="28"/>
      <c r="M310" s="28"/>
      <c r="N310" s="28"/>
      <c r="O310" s="4"/>
      <c r="P310" s="4"/>
      <c r="Q310" s="4"/>
      <c r="R310" s="25"/>
      <c r="S310" s="25"/>
      <c r="T310" s="25"/>
      <c r="U310" s="4"/>
      <c r="V310" s="4"/>
      <c r="W310" s="4"/>
      <c r="X310" s="28"/>
      <c r="Y310" s="28"/>
      <c r="Z310" s="28"/>
    </row>
    <row r="311" spans="1:26" x14ac:dyDescent="0.55000000000000004">
      <c r="A311" s="3"/>
      <c r="B311" s="3"/>
      <c r="C311" s="5"/>
      <c r="D311" s="5"/>
      <c r="E311" s="5"/>
      <c r="F311" s="28"/>
      <c r="G311" s="28"/>
      <c r="H311" s="28"/>
      <c r="I311" s="4"/>
      <c r="J311" s="4"/>
      <c r="K311" s="4"/>
      <c r="L311" s="28"/>
      <c r="M311" s="28"/>
      <c r="N311" s="28"/>
      <c r="O311" s="4"/>
      <c r="P311" s="4"/>
      <c r="Q311" s="4"/>
      <c r="R311" s="25"/>
      <c r="S311" s="25"/>
      <c r="T311" s="25"/>
      <c r="U311" s="4"/>
      <c r="V311" s="4"/>
      <c r="W311" s="4"/>
      <c r="X311" s="28"/>
      <c r="Y311" s="28"/>
      <c r="Z311" s="28"/>
    </row>
    <row r="312" spans="1:26" x14ac:dyDescent="0.55000000000000004">
      <c r="A312" s="3"/>
      <c r="B312" s="3"/>
      <c r="C312" s="5"/>
      <c r="D312" s="5"/>
      <c r="E312" s="5"/>
      <c r="F312" s="28"/>
      <c r="G312" s="28"/>
      <c r="H312" s="28"/>
      <c r="I312" s="4"/>
      <c r="J312" s="4"/>
      <c r="K312" s="4"/>
      <c r="L312" s="28"/>
      <c r="M312" s="28"/>
      <c r="N312" s="28"/>
      <c r="O312" s="4"/>
      <c r="P312" s="4"/>
      <c r="Q312" s="4"/>
      <c r="R312" s="25"/>
      <c r="S312" s="25"/>
      <c r="T312" s="25"/>
      <c r="U312" s="4"/>
      <c r="V312" s="4"/>
      <c r="W312" s="4"/>
      <c r="X312" s="28"/>
      <c r="Y312" s="28"/>
      <c r="Z312" s="28"/>
    </row>
    <row r="313" spans="1:26" x14ac:dyDescent="0.55000000000000004">
      <c r="A313" s="3"/>
      <c r="B313" s="3"/>
      <c r="C313" s="5"/>
      <c r="D313" s="5"/>
      <c r="E313" s="5"/>
      <c r="F313" s="28"/>
      <c r="G313" s="28"/>
      <c r="H313" s="28"/>
      <c r="I313" s="4"/>
      <c r="J313" s="4"/>
      <c r="K313" s="4"/>
      <c r="L313" s="28"/>
      <c r="M313" s="28"/>
      <c r="N313" s="28"/>
      <c r="O313" s="4"/>
      <c r="P313" s="4"/>
      <c r="Q313" s="4"/>
      <c r="R313" s="25"/>
      <c r="S313" s="25"/>
      <c r="T313" s="25"/>
      <c r="U313" s="4"/>
      <c r="V313" s="4"/>
      <c r="W313" s="4"/>
      <c r="X313" s="28"/>
      <c r="Y313" s="28"/>
      <c r="Z313" s="28"/>
    </row>
    <row r="314" spans="1:26" x14ac:dyDescent="0.55000000000000004">
      <c r="A314" s="3"/>
      <c r="B314" s="3"/>
      <c r="C314" s="5"/>
      <c r="D314" s="5"/>
      <c r="E314" s="5"/>
      <c r="F314" s="28"/>
      <c r="G314" s="28"/>
      <c r="H314" s="28"/>
      <c r="I314" s="4"/>
      <c r="J314" s="4"/>
      <c r="K314" s="4"/>
      <c r="L314" s="28"/>
      <c r="M314" s="28"/>
      <c r="N314" s="28"/>
      <c r="O314" s="4"/>
      <c r="P314" s="4"/>
      <c r="Q314" s="4"/>
      <c r="R314" s="25"/>
      <c r="S314" s="25"/>
      <c r="T314" s="25"/>
      <c r="U314" s="4"/>
      <c r="V314" s="4"/>
      <c r="W314" s="4"/>
      <c r="X314" s="28"/>
      <c r="Y314" s="28"/>
      <c r="Z314" s="28"/>
    </row>
    <row r="315" spans="1:26" x14ac:dyDescent="0.55000000000000004">
      <c r="A315" s="3"/>
      <c r="B315" s="3"/>
      <c r="C315" s="5"/>
      <c r="D315" s="5"/>
      <c r="E315" s="5"/>
      <c r="F315" s="28"/>
      <c r="G315" s="28"/>
      <c r="H315" s="28"/>
      <c r="I315" s="4"/>
      <c r="J315" s="4"/>
      <c r="K315" s="4"/>
      <c r="L315" s="28"/>
      <c r="M315" s="28"/>
      <c r="N315" s="28"/>
      <c r="O315" s="4"/>
      <c r="P315" s="4"/>
      <c r="Q315" s="4"/>
      <c r="R315" s="25"/>
      <c r="S315" s="25"/>
      <c r="T315" s="25"/>
      <c r="U315" s="4"/>
      <c r="V315" s="4"/>
      <c r="W315" s="4"/>
      <c r="X315" s="28"/>
      <c r="Y315" s="28"/>
      <c r="Z315" s="28"/>
    </row>
    <row r="316" spans="1:26" x14ac:dyDescent="0.55000000000000004">
      <c r="A316" s="3"/>
      <c r="B316" s="3"/>
      <c r="C316" s="5"/>
      <c r="D316" s="5"/>
      <c r="E316" s="5"/>
      <c r="F316" s="28"/>
      <c r="G316" s="28"/>
      <c r="H316" s="28"/>
      <c r="I316" s="4"/>
      <c r="J316" s="4"/>
      <c r="K316" s="4"/>
      <c r="L316" s="28"/>
      <c r="M316" s="28"/>
      <c r="N316" s="28"/>
      <c r="O316" s="4"/>
      <c r="P316" s="4"/>
      <c r="Q316" s="4"/>
      <c r="R316" s="25"/>
      <c r="S316" s="25"/>
      <c r="T316" s="25"/>
      <c r="U316" s="4"/>
      <c r="V316" s="4"/>
      <c r="W316" s="4"/>
      <c r="X316" s="28"/>
      <c r="Y316" s="28"/>
      <c r="Z316" s="28"/>
    </row>
    <row r="317" spans="1:26" x14ac:dyDescent="0.55000000000000004">
      <c r="A317" s="3"/>
      <c r="B317" s="3"/>
      <c r="C317" s="5"/>
      <c r="D317" s="5"/>
      <c r="E317" s="5"/>
      <c r="F317" s="28"/>
      <c r="G317" s="28"/>
      <c r="H317" s="28"/>
      <c r="I317" s="4"/>
      <c r="J317" s="4"/>
      <c r="K317" s="4"/>
      <c r="L317" s="28"/>
      <c r="M317" s="28"/>
      <c r="N317" s="28"/>
      <c r="O317" s="4"/>
      <c r="P317" s="4"/>
      <c r="Q317" s="4"/>
      <c r="R317" s="25"/>
      <c r="S317" s="25"/>
      <c r="T317" s="25"/>
      <c r="U317" s="4"/>
      <c r="V317" s="4"/>
      <c r="W317" s="4"/>
      <c r="X317" s="28"/>
      <c r="Y317" s="28"/>
      <c r="Z317" s="28"/>
    </row>
    <row r="318" spans="1:26" x14ac:dyDescent="0.55000000000000004">
      <c r="A318" s="3"/>
      <c r="B318" s="3"/>
      <c r="C318" s="5"/>
      <c r="D318" s="5"/>
      <c r="E318" s="5"/>
      <c r="F318" s="28"/>
      <c r="G318" s="28"/>
      <c r="H318" s="28"/>
      <c r="I318" s="4"/>
      <c r="J318" s="4"/>
      <c r="K318" s="4"/>
      <c r="L318" s="28"/>
      <c r="M318" s="28"/>
      <c r="N318" s="28"/>
      <c r="O318" s="4"/>
      <c r="P318" s="4"/>
      <c r="Q318" s="4"/>
      <c r="R318" s="25"/>
      <c r="S318" s="25"/>
      <c r="T318" s="25"/>
      <c r="U318" s="4"/>
      <c r="V318" s="4"/>
      <c r="W318" s="4"/>
      <c r="X318" s="28"/>
      <c r="Y318" s="28"/>
      <c r="Z318" s="28"/>
    </row>
    <row r="319" spans="1:26" x14ac:dyDescent="0.55000000000000004">
      <c r="A319" s="3"/>
      <c r="B319" s="3"/>
      <c r="C319" s="5"/>
      <c r="D319" s="5"/>
      <c r="E319" s="5"/>
      <c r="F319" s="28"/>
      <c r="G319" s="28"/>
      <c r="H319" s="28"/>
      <c r="I319" s="4"/>
      <c r="J319" s="4"/>
      <c r="K319" s="4"/>
      <c r="L319" s="28"/>
      <c r="M319" s="28"/>
      <c r="N319" s="28"/>
      <c r="O319" s="4"/>
      <c r="P319" s="4"/>
      <c r="Q319" s="4"/>
      <c r="R319" s="25"/>
      <c r="S319" s="25"/>
      <c r="T319" s="25"/>
      <c r="U319" s="4"/>
      <c r="V319" s="4"/>
      <c r="W319" s="4"/>
      <c r="X319" s="28"/>
      <c r="Y319" s="28"/>
      <c r="Z319" s="28"/>
    </row>
    <row r="320" spans="1:26" x14ac:dyDescent="0.55000000000000004">
      <c r="A320" s="3"/>
      <c r="B320" s="3"/>
      <c r="C320" s="5"/>
      <c r="D320" s="5"/>
      <c r="E320" s="5"/>
      <c r="F320" s="28"/>
      <c r="G320" s="28"/>
      <c r="H320" s="28"/>
      <c r="I320" s="4"/>
      <c r="J320" s="4"/>
      <c r="K320" s="4"/>
      <c r="L320" s="28"/>
      <c r="M320" s="28"/>
      <c r="N320" s="28"/>
      <c r="O320" s="4"/>
      <c r="P320" s="4"/>
      <c r="Q320" s="4"/>
      <c r="R320" s="25"/>
      <c r="S320" s="25"/>
      <c r="T320" s="25"/>
      <c r="U320" s="4"/>
      <c r="V320" s="4"/>
      <c r="W320" s="4"/>
      <c r="X320" s="28"/>
      <c r="Y320" s="28"/>
      <c r="Z320" s="28"/>
    </row>
    <row r="321" spans="1:26" x14ac:dyDescent="0.55000000000000004">
      <c r="A321" s="3"/>
      <c r="B321" s="3"/>
      <c r="C321" s="5"/>
      <c r="D321" s="5"/>
      <c r="E321" s="5"/>
      <c r="F321" s="28"/>
      <c r="G321" s="28"/>
      <c r="H321" s="28"/>
      <c r="I321" s="4"/>
      <c r="J321" s="4"/>
      <c r="K321" s="4"/>
      <c r="L321" s="28"/>
      <c r="M321" s="28"/>
      <c r="N321" s="28"/>
      <c r="O321" s="4"/>
      <c r="P321" s="4"/>
      <c r="Q321" s="4"/>
      <c r="R321" s="25"/>
      <c r="S321" s="25"/>
      <c r="T321" s="25"/>
      <c r="U321" s="4"/>
      <c r="V321" s="4"/>
      <c r="W321" s="4"/>
      <c r="X321" s="28"/>
      <c r="Y321" s="28"/>
      <c r="Z321" s="28"/>
    </row>
    <row r="322" spans="1:26" x14ac:dyDescent="0.55000000000000004">
      <c r="A322" s="3"/>
      <c r="B322" s="3"/>
      <c r="C322" s="5"/>
      <c r="D322" s="5"/>
      <c r="E322" s="5"/>
      <c r="F322" s="28"/>
      <c r="G322" s="28"/>
      <c r="H322" s="28"/>
      <c r="I322" s="4"/>
      <c r="J322" s="4"/>
      <c r="K322" s="4"/>
      <c r="L322" s="28"/>
      <c r="M322" s="28"/>
      <c r="N322" s="28"/>
      <c r="O322" s="4"/>
      <c r="P322" s="4"/>
      <c r="Q322" s="4"/>
      <c r="R322" s="25"/>
      <c r="S322" s="25"/>
      <c r="T322" s="25"/>
      <c r="U322" s="4"/>
      <c r="V322" s="4"/>
      <c r="W322" s="4"/>
      <c r="X322" s="28"/>
      <c r="Y322" s="28"/>
      <c r="Z322" s="28"/>
    </row>
    <row r="323" spans="1:26" x14ac:dyDescent="0.55000000000000004">
      <c r="A323" s="3"/>
      <c r="B323" s="3"/>
      <c r="C323" s="5"/>
      <c r="D323" s="5"/>
      <c r="E323" s="5"/>
      <c r="F323" s="28"/>
      <c r="G323" s="28"/>
      <c r="H323" s="28"/>
      <c r="I323" s="4"/>
      <c r="J323" s="4"/>
      <c r="K323" s="4"/>
      <c r="L323" s="28"/>
      <c r="M323" s="28"/>
      <c r="N323" s="28"/>
      <c r="O323" s="4"/>
      <c r="P323" s="4"/>
      <c r="Q323" s="4"/>
      <c r="R323" s="25"/>
      <c r="S323" s="25"/>
      <c r="T323" s="25"/>
      <c r="U323" s="4"/>
      <c r="V323" s="4"/>
      <c r="W323" s="4"/>
      <c r="X323" s="28"/>
      <c r="Y323" s="28"/>
      <c r="Z323" s="28"/>
    </row>
    <row r="324" spans="1:26" x14ac:dyDescent="0.55000000000000004">
      <c r="A324" s="3"/>
      <c r="B324" s="3"/>
      <c r="C324" s="5"/>
      <c r="D324" s="5"/>
      <c r="E324" s="5"/>
      <c r="F324" s="28"/>
      <c r="G324" s="28"/>
      <c r="H324" s="28"/>
      <c r="I324" s="4"/>
      <c r="J324" s="4"/>
      <c r="K324" s="4"/>
      <c r="L324" s="28"/>
      <c r="M324" s="28"/>
      <c r="N324" s="28"/>
      <c r="O324" s="4"/>
      <c r="P324" s="4"/>
      <c r="Q324" s="4"/>
      <c r="R324" s="25"/>
      <c r="S324" s="25"/>
      <c r="T324" s="25"/>
      <c r="U324" s="4"/>
      <c r="V324" s="4"/>
      <c r="W324" s="4"/>
      <c r="X324" s="28"/>
      <c r="Y324" s="28"/>
      <c r="Z324" s="28"/>
    </row>
    <row r="325" spans="1:26" x14ac:dyDescent="0.55000000000000004">
      <c r="A325" s="3"/>
      <c r="B325" s="3"/>
      <c r="C325" s="5"/>
      <c r="D325" s="5"/>
      <c r="E325" s="5"/>
      <c r="F325" s="28"/>
      <c r="G325" s="28"/>
      <c r="H325" s="28"/>
      <c r="I325" s="4"/>
      <c r="J325" s="4"/>
      <c r="K325" s="4"/>
      <c r="L325" s="28"/>
      <c r="M325" s="28"/>
      <c r="N325" s="28"/>
      <c r="O325" s="4"/>
      <c r="P325" s="4"/>
      <c r="Q325" s="4"/>
      <c r="R325" s="25"/>
      <c r="S325" s="25"/>
      <c r="T325" s="25"/>
      <c r="U325" s="4"/>
      <c r="V325" s="4"/>
      <c r="W325" s="4"/>
      <c r="X325" s="28"/>
      <c r="Y325" s="28"/>
      <c r="Z325" s="28"/>
    </row>
    <row r="326" spans="1:26" x14ac:dyDescent="0.55000000000000004">
      <c r="A326" s="3"/>
      <c r="B326" s="3"/>
      <c r="C326" s="5"/>
      <c r="D326" s="5"/>
      <c r="E326" s="5"/>
      <c r="F326" s="28"/>
      <c r="G326" s="28"/>
      <c r="H326" s="28"/>
      <c r="I326" s="4"/>
      <c r="J326" s="4"/>
      <c r="K326" s="4"/>
      <c r="L326" s="28"/>
      <c r="M326" s="28"/>
      <c r="N326" s="28"/>
      <c r="O326" s="4"/>
      <c r="P326" s="4"/>
      <c r="Q326" s="4"/>
      <c r="R326" s="25"/>
      <c r="S326" s="25"/>
      <c r="T326" s="25"/>
      <c r="U326" s="4"/>
      <c r="V326" s="4"/>
      <c r="W326" s="4"/>
      <c r="X326" s="28"/>
      <c r="Y326" s="28"/>
      <c r="Z326" s="28"/>
    </row>
    <row r="327" spans="1:26" x14ac:dyDescent="0.55000000000000004">
      <c r="A327" s="3"/>
      <c r="B327" s="3"/>
      <c r="C327" s="5"/>
      <c r="D327" s="5"/>
      <c r="E327" s="5"/>
      <c r="F327" s="28"/>
      <c r="G327" s="28"/>
      <c r="H327" s="28"/>
      <c r="I327" s="4"/>
      <c r="J327" s="4"/>
      <c r="K327" s="4"/>
      <c r="L327" s="28"/>
      <c r="M327" s="28"/>
      <c r="N327" s="28"/>
      <c r="O327" s="4"/>
      <c r="P327" s="4"/>
      <c r="Q327" s="4"/>
      <c r="R327" s="25"/>
      <c r="S327" s="25"/>
      <c r="T327" s="25"/>
      <c r="U327" s="4"/>
      <c r="V327" s="4"/>
      <c r="W327" s="4"/>
      <c r="X327" s="28"/>
      <c r="Y327" s="28"/>
      <c r="Z327" s="28"/>
    </row>
    <row r="328" spans="1:26" x14ac:dyDescent="0.55000000000000004">
      <c r="A328" s="3"/>
      <c r="B328" s="3"/>
      <c r="C328" s="5"/>
      <c r="D328" s="5"/>
      <c r="E328" s="5"/>
      <c r="F328" s="28"/>
      <c r="G328" s="28"/>
      <c r="H328" s="28"/>
      <c r="I328" s="4"/>
      <c r="J328" s="4"/>
      <c r="K328" s="4"/>
      <c r="L328" s="28"/>
      <c r="M328" s="28"/>
      <c r="N328" s="28"/>
      <c r="O328" s="4"/>
      <c r="P328" s="4"/>
      <c r="Q328" s="4"/>
      <c r="R328" s="25"/>
      <c r="S328" s="25"/>
      <c r="T328" s="25"/>
      <c r="U328" s="4"/>
      <c r="V328" s="4"/>
      <c r="W328" s="4"/>
      <c r="X328" s="28"/>
      <c r="Y328" s="28"/>
      <c r="Z328" s="28"/>
    </row>
    <row r="329" spans="1:26" x14ac:dyDescent="0.55000000000000004">
      <c r="A329" s="3"/>
      <c r="B329" s="3"/>
      <c r="C329" s="5"/>
      <c r="D329" s="5"/>
      <c r="E329" s="5"/>
      <c r="F329" s="28"/>
      <c r="G329" s="28"/>
      <c r="H329" s="28"/>
      <c r="I329" s="4"/>
      <c r="J329" s="4"/>
      <c r="K329" s="4"/>
      <c r="L329" s="28"/>
      <c r="M329" s="28"/>
      <c r="N329" s="28"/>
      <c r="O329" s="4"/>
      <c r="P329" s="4"/>
      <c r="Q329" s="4"/>
      <c r="R329" s="25"/>
      <c r="S329" s="25"/>
      <c r="T329" s="25"/>
      <c r="U329" s="4"/>
      <c r="V329" s="4"/>
      <c r="W329" s="4"/>
      <c r="X329" s="28"/>
      <c r="Y329" s="28"/>
      <c r="Z329" s="28"/>
    </row>
    <row r="330" spans="1:26" x14ac:dyDescent="0.55000000000000004">
      <c r="A330" s="3"/>
      <c r="B330" s="3"/>
      <c r="C330" s="5"/>
      <c r="D330" s="5"/>
      <c r="E330" s="5"/>
      <c r="F330" s="28"/>
      <c r="G330" s="28"/>
      <c r="H330" s="28"/>
      <c r="I330" s="4"/>
      <c r="J330" s="4"/>
      <c r="K330" s="4"/>
      <c r="L330" s="28"/>
      <c r="M330" s="28"/>
      <c r="N330" s="28"/>
      <c r="O330" s="4"/>
      <c r="P330" s="4"/>
      <c r="Q330" s="4"/>
      <c r="R330" s="25"/>
      <c r="S330" s="25"/>
      <c r="T330" s="25"/>
      <c r="U330" s="4"/>
      <c r="V330" s="4"/>
      <c r="W330" s="4"/>
      <c r="X330" s="28"/>
      <c r="Y330" s="28"/>
      <c r="Z330" s="28"/>
    </row>
    <row r="331" spans="1:26" x14ac:dyDescent="0.55000000000000004">
      <c r="A331" s="3"/>
      <c r="B331" s="3"/>
      <c r="C331" s="5"/>
      <c r="D331" s="5"/>
      <c r="E331" s="5"/>
      <c r="F331" s="28"/>
      <c r="G331" s="28"/>
      <c r="H331" s="28"/>
      <c r="I331" s="4"/>
      <c r="J331" s="4"/>
      <c r="K331" s="4"/>
      <c r="L331" s="28"/>
      <c r="M331" s="28"/>
      <c r="N331" s="28"/>
      <c r="O331" s="4"/>
      <c r="P331" s="4"/>
      <c r="Q331" s="4"/>
      <c r="R331" s="25"/>
      <c r="S331" s="25"/>
      <c r="T331" s="25"/>
      <c r="U331" s="4"/>
      <c r="V331" s="4"/>
      <c r="W331" s="4"/>
      <c r="X331" s="28"/>
      <c r="Y331" s="28"/>
      <c r="Z331" s="28"/>
    </row>
    <row r="332" spans="1:26" x14ac:dyDescent="0.55000000000000004">
      <c r="A332" s="3"/>
      <c r="B332" s="3"/>
      <c r="C332" s="5"/>
      <c r="D332" s="5"/>
      <c r="E332" s="5"/>
      <c r="F332" s="28"/>
      <c r="G332" s="28"/>
      <c r="H332" s="28"/>
      <c r="I332" s="4"/>
      <c r="J332" s="4"/>
      <c r="K332" s="4"/>
      <c r="L332" s="28"/>
      <c r="M332" s="28"/>
      <c r="N332" s="28"/>
      <c r="O332" s="4"/>
      <c r="P332" s="4"/>
      <c r="Q332" s="4"/>
      <c r="R332" s="25"/>
      <c r="S332" s="25"/>
      <c r="T332" s="25"/>
      <c r="U332" s="4"/>
      <c r="V332" s="4"/>
      <c r="W332" s="4"/>
      <c r="X332" s="28"/>
      <c r="Y332" s="28"/>
      <c r="Z332" s="28"/>
    </row>
    <row r="333" spans="1:26" x14ac:dyDescent="0.55000000000000004">
      <c r="A333" s="3"/>
      <c r="B333" s="3"/>
      <c r="C333" s="5"/>
      <c r="D333" s="5"/>
      <c r="E333" s="5"/>
      <c r="F333" s="28"/>
      <c r="G333" s="28"/>
      <c r="H333" s="28"/>
      <c r="I333" s="4"/>
      <c r="J333" s="4"/>
      <c r="K333" s="4"/>
      <c r="L333" s="28"/>
      <c r="M333" s="28"/>
      <c r="N333" s="28"/>
      <c r="O333" s="4"/>
      <c r="P333" s="4"/>
      <c r="Q333" s="4"/>
      <c r="R333" s="25"/>
      <c r="S333" s="25"/>
      <c r="T333" s="25"/>
      <c r="U333" s="4"/>
      <c r="V333" s="4"/>
      <c r="W333" s="4"/>
      <c r="X333" s="28"/>
      <c r="Y333" s="28"/>
      <c r="Z333" s="28"/>
    </row>
    <row r="334" spans="1:26" x14ac:dyDescent="0.55000000000000004">
      <c r="A334" s="3"/>
      <c r="B334" s="3"/>
      <c r="C334" s="5"/>
      <c r="D334" s="5"/>
      <c r="E334" s="5"/>
      <c r="F334" s="28"/>
      <c r="G334" s="28"/>
      <c r="H334" s="28"/>
      <c r="I334" s="4"/>
      <c r="J334" s="4"/>
      <c r="K334" s="4"/>
      <c r="L334" s="28"/>
      <c r="M334" s="28"/>
      <c r="N334" s="28"/>
      <c r="O334" s="4"/>
      <c r="P334" s="4"/>
      <c r="Q334" s="4"/>
      <c r="R334" s="25"/>
      <c r="S334" s="25"/>
      <c r="T334" s="25"/>
      <c r="U334" s="4"/>
      <c r="V334" s="4"/>
      <c r="W334" s="4"/>
      <c r="X334" s="28"/>
      <c r="Y334" s="28"/>
      <c r="Z334" s="28"/>
    </row>
    <row r="335" spans="1:26" x14ac:dyDescent="0.55000000000000004">
      <c r="A335" s="3"/>
      <c r="B335" s="3"/>
      <c r="C335" s="5"/>
      <c r="D335" s="5"/>
      <c r="E335" s="5"/>
      <c r="F335" s="28"/>
      <c r="G335" s="28"/>
      <c r="H335" s="28"/>
      <c r="I335" s="4"/>
      <c r="J335" s="4"/>
      <c r="K335" s="4"/>
      <c r="L335" s="28"/>
      <c r="M335" s="28"/>
      <c r="N335" s="28"/>
      <c r="O335" s="4"/>
      <c r="P335" s="4"/>
      <c r="Q335" s="4"/>
      <c r="R335" s="25"/>
      <c r="S335" s="25"/>
      <c r="T335" s="25"/>
      <c r="U335" s="4"/>
      <c r="V335" s="4"/>
      <c r="W335" s="4"/>
      <c r="X335" s="28"/>
      <c r="Y335" s="28"/>
      <c r="Z335" s="28"/>
    </row>
    <row r="336" spans="1:26" x14ac:dyDescent="0.55000000000000004">
      <c r="A336" s="3"/>
      <c r="B336" s="3"/>
      <c r="C336" s="5"/>
      <c r="D336" s="5"/>
      <c r="E336" s="5"/>
      <c r="F336" s="28"/>
      <c r="G336" s="28"/>
      <c r="H336" s="28"/>
      <c r="I336" s="4"/>
      <c r="J336" s="4"/>
      <c r="K336" s="4"/>
      <c r="L336" s="28"/>
      <c r="M336" s="28"/>
      <c r="N336" s="28"/>
      <c r="O336" s="4"/>
      <c r="P336" s="4"/>
      <c r="Q336" s="4"/>
      <c r="R336" s="25"/>
      <c r="S336" s="25"/>
      <c r="T336" s="25"/>
      <c r="U336" s="4"/>
      <c r="V336" s="4"/>
      <c r="W336" s="4"/>
      <c r="X336" s="28"/>
      <c r="Y336" s="28"/>
      <c r="Z336" s="28"/>
    </row>
    <row r="337" spans="1:26" x14ac:dyDescent="0.55000000000000004">
      <c r="A337" s="3"/>
      <c r="B337" s="3"/>
      <c r="C337" s="5"/>
      <c r="D337" s="5"/>
      <c r="E337" s="5"/>
      <c r="F337" s="28"/>
      <c r="G337" s="28"/>
      <c r="H337" s="28"/>
      <c r="I337" s="4"/>
      <c r="J337" s="4"/>
      <c r="K337" s="4"/>
      <c r="L337" s="28"/>
      <c r="M337" s="28"/>
      <c r="N337" s="28"/>
      <c r="O337" s="4"/>
      <c r="P337" s="4"/>
      <c r="Q337" s="4"/>
      <c r="R337" s="25"/>
      <c r="S337" s="25"/>
      <c r="T337" s="25"/>
      <c r="U337" s="4"/>
      <c r="V337" s="4"/>
      <c r="W337" s="4"/>
      <c r="X337" s="28"/>
      <c r="Y337" s="28"/>
      <c r="Z337" s="28"/>
    </row>
    <row r="338" spans="1:26" x14ac:dyDescent="0.55000000000000004">
      <c r="A338" s="3"/>
      <c r="B338" s="3"/>
      <c r="C338" s="5"/>
      <c r="D338" s="5"/>
      <c r="E338" s="5"/>
      <c r="F338" s="28"/>
      <c r="G338" s="28"/>
      <c r="H338" s="28"/>
      <c r="I338" s="4"/>
      <c r="J338" s="4"/>
      <c r="K338" s="4"/>
      <c r="L338" s="28"/>
      <c r="M338" s="28"/>
      <c r="N338" s="28"/>
      <c r="O338" s="4"/>
      <c r="P338" s="4"/>
      <c r="Q338" s="4"/>
      <c r="R338" s="25"/>
      <c r="S338" s="25"/>
      <c r="T338" s="25"/>
      <c r="U338" s="4"/>
      <c r="V338" s="4"/>
      <c r="W338" s="4"/>
      <c r="X338" s="28"/>
      <c r="Y338" s="28"/>
      <c r="Z338" s="28"/>
    </row>
    <row r="339" spans="1:26" x14ac:dyDescent="0.55000000000000004">
      <c r="A339" s="3"/>
      <c r="B339" s="3"/>
      <c r="C339" s="5"/>
      <c r="D339" s="5"/>
      <c r="E339" s="5"/>
      <c r="F339" s="28"/>
      <c r="G339" s="28"/>
      <c r="H339" s="28"/>
      <c r="I339" s="4"/>
      <c r="J339" s="4"/>
      <c r="K339" s="4"/>
      <c r="L339" s="28"/>
      <c r="M339" s="28"/>
      <c r="N339" s="28"/>
      <c r="O339" s="4"/>
      <c r="P339" s="4"/>
      <c r="Q339" s="4"/>
      <c r="R339" s="25"/>
      <c r="S339" s="25"/>
      <c r="T339" s="25"/>
      <c r="U339" s="4"/>
      <c r="V339" s="4"/>
      <c r="W339" s="4"/>
      <c r="X339" s="28"/>
      <c r="Y339" s="28"/>
      <c r="Z339" s="28"/>
    </row>
    <row r="340" spans="1:26" x14ac:dyDescent="0.55000000000000004">
      <c r="A340" s="3"/>
      <c r="B340" s="3"/>
      <c r="C340" s="5"/>
      <c r="D340" s="5"/>
      <c r="E340" s="5"/>
      <c r="F340" s="28"/>
      <c r="G340" s="28"/>
      <c r="H340" s="28"/>
      <c r="I340" s="4"/>
      <c r="J340" s="4"/>
      <c r="K340" s="4"/>
      <c r="L340" s="28"/>
      <c r="M340" s="28"/>
      <c r="N340" s="28"/>
      <c r="O340" s="4"/>
      <c r="P340" s="4"/>
      <c r="Q340" s="4"/>
      <c r="R340" s="25"/>
      <c r="S340" s="25"/>
      <c r="T340" s="25"/>
      <c r="U340" s="4"/>
      <c r="V340" s="4"/>
      <c r="W340" s="4"/>
      <c r="X340" s="28"/>
      <c r="Y340" s="28"/>
      <c r="Z340" s="28"/>
    </row>
    <row r="341" spans="1:26" x14ac:dyDescent="0.55000000000000004">
      <c r="A341" s="3"/>
      <c r="B341" s="3"/>
      <c r="C341" s="5"/>
      <c r="D341" s="5"/>
      <c r="E341" s="5"/>
      <c r="F341" s="28"/>
      <c r="G341" s="28"/>
      <c r="H341" s="28"/>
      <c r="I341" s="4"/>
      <c r="J341" s="4"/>
      <c r="K341" s="4"/>
      <c r="L341" s="28"/>
      <c r="M341" s="28"/>
      <c r="N341" s="28"/>
      <c r="O341" s="4"/>
      <c r="P341" s="4"/>
      <c r="Q341" s="4"/>
      <c r="R341" s="25"/>
      <c r="S341" s="25"/>
      <c r="T341" s="25"/>
      <c r="U341" s="4"/>
      <c r="V341" s="4"/>
      <c r="W341" s="4"/>
      <c r="X341" s="28"/>
      <c r="Y341" s="28"/>
      <c r="Z341" s="28"/>
    </row>
    <row r="342" spans="1:26" x14ac:dyDescent="0.55000000000000004">
      <c r="A342" s="3"/>
      <c r="B342" s="3"/>
      <c r="C342" s="5"/>
      <c r="D342" s="5"/>
      <c r="E342" s="5"/>
      <c r="F342" s="28"/>
      <c r="G342" s="28"/>
      <c r="H342" s="28"/>
      <c r="I342" s="4"/>
      <c r="J342" s="4"/>
      <c r="K342" s="4"/>
      <c r="L342" s="28"/>
      <c r="M342" s="28"/>
      <c r="N342" s="28"/>
      <c r="O342" s="4"/>
      <c r="P342" s="4"/>
      <c r="Q342" s="4"/>
      <c r="R342" s="25"/>
      <c r="S342" s="25"/>
      <c r="T342" s="25"/>
      <c r="U342" s="4"/>
      <c r="V342" s="4"/>
      <c r="W342" s="4"/>
      <c r="X342" s="28"/>
      <c r="Y342" s="28"/>
      <c r="Z342" s="28"/>
    </row>
    <row r="343" spans="1:26" x14ac:dyDescent="0.55000000000000004">
      <c r="A343" s="3"/>
      <c r="B343" s="3"/>
      <c r="C343" s="5"/>
      <c r="D343" s="5"/>
      <c r="E343" s="5"/>
      <c r="F343" s="28"/>
      <c r="G343" s="28"/>
      <c r="H343" s="28"/>
      <c r="I343" s="4"/>
      <c r="J343" s="4"/>
      <c r="K343" s="4"/>
      <c r="L343" s="28"/>
      <c r="M343" s="28"/>
      <c r="N343" s="28"/>
      <c r="O343" s="4"/>
      <c r="P343" s="4"/>
      <c r="Q343" s="4"/>
      <c r="R343" s="25"/>
      <c r="S343" s="25"/>
      <c r="T343" s="25"/>
      <c r="U343" s="4"/>
      <c r="V343" s="4"/>
      <c r="W343" s="4"/>
      <c r="X343" s="28"/>
      <c r="Y343" s="28"/>
      <c r="Z343" s="28"/>
    </row>
    <row r="344" spans="1:26" x14ac:dyDescent="0.55000000000000004">
      <c r="A344" s="3"/>
      <c r="B344" s="3"/>
      <c r="C344" s="5"/>
      <c r="D344" s="5"/>
      <c r="E344" s="5"/>
      <c r="F344" s="28"/>
      <c r="G344" s="28"/>
      <c r="H344" s="28"/>
      <c r="I344" s="4"/>
      <c r="J344" s="4"/>
      <c r="K344" s="4"/>
      <c r="L344" s="28"/>
      <c r="M344" s="28"/>
      <c r="N344" s="28"/>
      <c r="O344" s="4"/>
      <c r="P344" s="4"/>
      <c r="Q344" s="4"/>
      <c r="R344" s="25"/>
      <c r="S344" s="25"/>
      <c r="T344" s="25"/>
      <c r="U344" s="4"/>
      <c r="V344" s="4"/>
      <c r="W344" s="4"/>
      <c r="X344" s="28"/>
      <c r="Y344" s="28"/>
      <c r="Z344" s="28"/>
    </row>
    <row r="345" spans="1:26" x14ac:dyDescent="0.55000000000000004">
      <c r="A345" s="3"/>
      <c r="B345" s="3"/>
      <c r="C345" s="5"/>
      <c r="D345" s="5"/>
      <c r="E345" s="5"/>
      <c r="F345" s="28"/>
      <c r="G345" s="28"/>
      <c r="H345" s="28"/>
      <c r="I345" s="4"/>
      <c r="J345" s="4"/>
      <c r="K345" s="4"/>
      <c r="L345" s="28"/>
      <c r="M345" s="28"/>
      <c r="N345" s="28"/>
      <c r="O345" s="4"/>
      <c r="P345" s="4"/>
      <c r="Q345" s="4"/>
      <c r="R345" s="25"/>
      <c r="S345" s="25"/>
      <c r="T345" s="25"/>
      <c r="U345" s="4"/>
      <c r="V345" s="4"/>
      <c r="W345" s="4"/>
      <c r="X345" s="28"/>
      <c r="Y345" s="28"/>
      <c r="Z345" s="28"/>
    </row>
    <row r="346" spans="1:26" x14ac:dyDescent="0.55000000000000004">
      <c r="A346" s="3"/>
      <c r="B346" s="3"/>
      <c r="C346" s="5"/>
      <c r="D346" s="5"/>
      <c r="E346" s="5"/>
      <c r="F346" s="28"/>
      <c r="G346" s="28"/>
      <c r="H346" s="28"/>
      <c r="I346" s="4"/>
      <c r="J346" s="4"/>
      <c r="K346" s="4"/>
      <c r="L346" s="28"/>
      <c r="M346" s="28"/>
      <c r="N346" s="28"/>
      <c r="O346" s="4"/>
      <c r="P346" s="4"/>
      <c r="Q346" s="4"/>
      <c r="R346" s="25"/>
      <c r="S346" s="25"/>
      <c r="T346" s="25"/>
      <c r="U346" s="4"/>
      <c r="V346" s="4"/>
      <c r="W346" s="4"/>
      <c r="X346" s="28"/>
      <c r="Y346" s="28"/>
      <c r="Z346" s="28"/>
    </row>
    <row r="347" spans="1:26" x14ac:dyDescent="0.55000000000000004">
      <c r="A347" s="3"/>
      <c r="B347" s="3"/>
      <c r="C347" s="5"/>
      <c r="D347" s="5"/>
      <c r="E347" s="5"/>
      <c r="F347" s="28"/>
      <c r="G347" s="28"/>
      <c r="H347" s="28"/>
      <c r="I347" s="4"/>
      <c r="J347" s="4"/>
      <c r="K347" s="4"/>
      <c r="L347" s="28"/>
      <c r="M347" s="28"/>
      <c r="N347" s="28"/>
      <c r="O347" s="4"/>
      <c r="P347" s="4"/>
      <c r="Q347" s="4"/>
      <c r="R347" s="25"/>
      <c r="S347" s="25"/>
      <c r="T347" s="25"/>
      <c r="U347" s="4"/>
      <c r="V347" s="4"/>
      <c r="W347" s="4"/>
      <c r="X347" s="28"/>
      <c r="Y347" s="28"/>
      <c r="Z347" s="28"/>
    </row>
    <row r="348" spans="1:26" x14ac:dyDescent="0.55000000000000004">
      <c r="A348" s="3"/>
      <c r="B348" s="3"/>
      <c r="C348" s="5"/>
      <c r="D348" s="5"/>
      <c r="E348" s="5"/>
      <c r="F348" s="28"/>
      <c r="G348" s="28"/>
      <c r="H348" s="28"/>
      <c r="I348" s="4"/>
      <c r="J348" s="4"/>
      <c r="K348" s="4"/>
      <c r="L348" s="28"/>
      <c r="M348" s="28"/>
      <c r="N348" s="28"/>
      <c r="O348" s="4"/>
      <c r="P348" s="4"/>
      <c r="Q348" s="4"/>
      <c r="R348" s="25"/>
      <c r="S348" s="25"/>
      <c r="T348" s="25"/>
      <c r="U348" s="4"/>
      <c r="V348" s="4"/>
      <c r="W348" s="4"/>
      <c r="X348" s="28"/>
      <c r="Y348" s="28"/>
      <c r="Z348" s="28"/>
    </row>
    <row r="349" spans="1:26" x14ac:dyDescent="0.55000000000000004">
      <c r="A349" s="3"/>
      <c r="B349" s="3"/>
      <c r="C349" s="5"/>
      <c r="D349" s="5"/>
      <c r="E349" s="5"/>
      <c r="F349" s="28"/>
      <c r="G349" s="28"/>
      <c r="H349" s="28"/>
      <c r="I349" s="4"/>
      <c r="J349" s="4"/>
      <c r="K349" s="4"/>
      <c r="L349" s="28"/>
      <c r="M349" s="28"/>
      <c r="N349" s="28"/>
      <c r="O349" s="4"/>
      <c r="P349" s="4"/>
      <c r="Q349" s="4"/>
      <c r="R349" s="25"/>
      <c r="S349" s="25"/>
      <c r="T349" s="25"/>
      <c r="U349" s="4"/>
      <c r="V349" s="4"/>
      <c r="W349" s="4"/>
      <c r="X349" s="28"/>
      <c r="Y349" s="28"/>
      <c r="Z349" s="28"/>
    </row>
    <row r="350" spans="1:26" x14ac:dyDescent="0.55000000000000004">
      <c r="A350" s="3"/>
      <c r="B350" s="3"/>
      <c r="C350" s="5"/>
      <c r="D350" s="5"/>
      <c r="E350" s="5"/>
      <c r="F350" s="28"/>
      <c r="G350" s="28"/>
      <c r="H350" s="28"/>
      <c r="I350" s="4"/>
      <c r="J350" s="4"/>
      <c r="K350" s="4"/>
      <c r="L350" s="28"/>
      <c r="M350" s="28"/>
      <c r="N350" s="28"/>
      <c r="O350" s="4"/>
      <c r="P350" s="4"/>
      <c r="Q350" s="4"/>
      <c r="R350" s="25"/>
      <c r="S350" s="25"/>
      <c r="T350" s="25"/>
      <c r="U350" s="4"/>
      <c r="V350" s="4"/>
      <c r="W350" s="4"/>
      <c r="X350" s="28"/>
      <c r="Y350" s="28"/>
      <c r="Z350" s="28"/>
    </row>
    <row r="351" spans="1:26" x14ac:dyDescent="0.55000000000000004">
      <c r="A351" s="3"/>
      <c r="B351" s="3"/>
      <c r="C351" s="5"/>
      <c r="D351" s="5"/>
      <c r="E351" s="5"/>
      <c r="F351" s="28"/>
      <c r="G351" s="28"/>
      <c r="H351" s="28"/>
      <c r="I351" s="4"/>
      <c r="J351" s="4"/>
      <c r="K351" s="4"/>
      <c r="L351" s="28"/>
      <c r="M351" s="28"/>
      <c r="N351" s="28"/>
      <c r="O351" s="4"/>
      <c r="P351" s="4"/>
      <c r="Q351" s="4"/>
      <c r="R351" s="25"/>
      <c r="S351" s="25"/>
      <c r="T351" s="25"/>
      <c r="U351" s="4"/>
      <c r="V351" s="4"/>
      <c r="W351" s="4"/>
      <c r="X351" s="28"/>
      <c r="Y351" s="28"/>
      <c r="Z351" s="28"/>
    </row>
    <row r="352" spans="1:26" x14ac:dyDescent="0.55000000000000004">
      <c r="A352" s="3"/>
      <c r="B352" s="3"/>
      <c r="C352" s="5"/>
      <c r="D352" s="5"/>
      <c r="E352" s="5"/>
      <c r="F352" s="28"/>
      <c r="G352" s="28"/>
      <c r="H352" s="28"/>
      <c r="I352" s="4"/>
      <c r="J352" s="4"/>
      <c r="K352" s="4"/>
      <c r="L352" s="28"/>
      <c r="M352" s="28"/>
      <c r="N352" s="28"/>
      <c r="O352" s="4"/>
      <c r="P352" s="4"/>
      <c r="Q352" s="4"/>
      <c r="R352" s="25"/>
      <c r="S352" s="25"/>
      <c r="T352" s="25"/>
      <c r="U352" s="4"/>
      <c r="V352" s="4"/>
      <c r="W352" s="4"/>
      <c r="X352" s="28"/>
      <c r="Y352" s="28"/>
      <c r="Z352" s="28"/>
    </row>
    <row r="353" spans="1:26" x14ac:dyDescent="0.55000000000000004">
      <c r="A353" s="3"/>
      <c r="B353" s="3"/>
      <c r="C353" s="5"/>
      <c r="D353" s="5"/>
      <c r="E353" s="5"/>
      <c r="F353" s="28"/>
      <c r="G353" s="28"/>
      <c r="H353" s="28"/>
      <c r="I353" s="4"/>
      <c r="J353" s="4"/>
      <c r="K353" s="4"/>
      <c r="L353" s="28"/>
      <c r="M353" s="28"/>
      <c r="N353" s="28"/>
      <c r="O353" s="4"/>
      <c r="P353" s="4"/>
      <c r="Q353" s="4"/>
      <c r="R353" s="25"/>
      <c r="S353" s="25"/>
      <c r="T353" s="25"/>
      <c r="U353" s="4"/>
      <c r="V353" s="4"/>
      <c r="W353" s="4"/>
      <c r="X353" s="28"/>
      <c r="Y353" s="28"/>
      <c r="Z353" s="28"/>
    </row>
    <row r="354" spans="1:26" x14ac:dyDescent="0.55000000000000004">
      <c r="A354" s="3"/>
      <c r="B354" s="3"/>
      <c r="C354" s="5"/>
      <c r="D354" s="5"/>
      <c r="E354" s="5"/>
      <c r="F354" s="28"/>
      <c r="G354" s="28"/>
      <c r="H354" s="28"/>
      <c r="I354" s="4"/>
      <c r="J354" s="4"/>
      <c r="K354" s="4"/>
      <c r="L354" s="28"/>
      <c r="M354" s="28"/>
      <c r="N354" s="28"/>
      <c r="O354" s="4"/>
      <c r="P354" s="4"/>
      <c r="Q354" s="4"/>
      <c r="R354" s="25"/>
      <c r="S354" s="25"/>
      <c r="T354" s="25"/>
      <c r="U354" s="4"/>
      <c r="V354" s="4"/>
      <c r="W354" s="4"/>
      <c r="X354" s="28"/>
      <c r="Y354" s="28"/>
      <c r="Z354" s="28"/>
    </row>
    <row r="355" spans="1:26" x14ac:dyDescent="0.55000000000000004">
      <c r="A355" s="3"/>
      <c r="B355" s="3"/>
      <c r="C355" s="5"/>
      <c r="D355" s="5"/>
      <c r="E355" s="5"/>
      <c r="F355" s="28"/>
      <c r="G355" s="28"/>
      <c r="H355" s="28"/>
      <c r="I355" s="4"/>
      <c r="J355" s="4"/>
      <c r="K355" s="4"/>
      <c r="L355" s="28"/>
      <c r="M355" s="28"/>
      <c r="N355" s="28"/>
      <c r="O355" s="4"/>
      <c r="P355" s="4"/>
      <c r="Q355" s="4"/>
      <c r="R355" s="25"/>
      <c r="S355" s="25"/>
      <c r="T355" s="25"/>
      <c r="U355" s="4"/>
      <c r="V355" s="4"/>
      <c r="W355" s="4"/>
      <c r="X355" s="28"/>
      <c r="Y355" s="28"/>
      <c r="Z355" s="28"/>
    </row>
    <row r="356" spans="1:26" x14ac:dyDescent="0.55000000000000004">
      <c r="A356" s="3"/>
      <c r="B356" s="3"/>
      <c r="C356" s="5"/>
      <c r="D356" s="5"/>
      <c r="E356" s="5"/>
      <c r="F356" s="28"/>
      <c r="G356" s="28"/>
      <c r="H356" s="28"/>
      <c r="I356" s="4"/>
      <c r="J356" s="4"/>
      <c r="K356" s="4"/>
      <c r="L356" s="28"/>
      <c r="M356" s="28"/>
      <c r="N356" s="28"/>
      <c r="O356" s="4"/>
      <c r="P356" s="4"/>
      <c r="Q356" s="4"/>
      <c r="R356" s="25"/>
      <c r="S356" s="25"/>
      <c r="T356" s="25"/>
      <c r="U356" s="4"/>
      <c r="V356" s="4"/>
      <c r="W356" s="4"/>
      <c r="X356" s="28"/>
      <c r="Y356" s="28"/>
      <c r="Z356" s="28"/>
    </row>
    <row r="357" spans="1:26" x14ac:dyDescent="0.55000000000000004">
      <c r="A357" s="3"/>
      <c r="B357" s="3"/>
      <c r="C357" s="5"/>
      <c r="D357" s="5"/>
      <c r="E357" s="5"/>
      <c r="F357" s="28"/>
      <c r="G357" s="28"/>
      <c r="H357" s="28"/>
      <c r="I357" s="4"/>
      <c r="J357" s="4"/>
      <c r="K357" s="4"/>
      <c r="L357" s="28"/>
      <c r="M357" s="28"/>
      <c r="N357" s="28"/>
      <c r="O357" s="4"/>
      <c r="P357" s="4"/>
      <c r="Q357" s="4"/>
      <c r="R357" s="25"/>
      <c r="S357" s="25"/>
      <c r="T357" s="25"/>
      <c r="U357" s="4"/>
      <c r="V357" s="4"/>
      <c r="W357" s="4"/>
      <c r="X357" s="28"/>
      <c r="Y357" s="28"/>
      <c r="Z357" s="28"/>
    </row>
    <row r="358" spans="1:26" x14ac:dyDescent="0.55000000000000004">
      <c r="A358" s="3"/>
      <c r="B358" s="3"/>
      <c r="C358" s="5"/>
      <c r="D358" s="5"/>
      <c r="E358" s="5"/>
      <c r="F358" s="28"/>
      <c r="G358" s="28"/>
      <c r="H358" s="28"/>
      <c r="I358" s="4"/>
      <c r="J358" s="4"/>
      <c r="K358" s="4"/>
      <c r="L358" s="28"/>
      <c r="M358" s="28"/>
      <c r="N358" s="28"/>
      <c r="O358" s="4"/>
      <c r="P358" s="4"/>
      <c r="Q358" s="4"/>
      <c r="R358" s="25"/>
      <c r="S358" s="25"/>
      <c r="T358" s="25"/>
      <c r="U358" s="4"/>
      <c r="V358" s="4"/>
      <c r="W358" s="4"/>
      <c r="X358" s="28"/>
      <c r="Y358" s="28"/>
      <c r="Z358" s="28"/>
    </row>
    <row r="359" spans="1:26" x14ac:dyDescent="0.55000000000000004">
      <c r="A359" s="3"/>
      <c r="B359" s="3"/>
      <c r="C359" s="5"/>
      <c r="D359" s="5"/>
      <c r="E359" s="5"/>
      <c r="F359" s="28"/>
      <c r="G359" s="28"/>
      <c r="H359" s="28"/>
      <c r="I359" s="4"/>
      <c r="J359" s="4"/>
      <c r="K359" s="4"/>
      <c r="L359" s="28"/>
      <c r="M359" s="28"/>
      <c r="N359" s="28"/>
      <c r="O359" s="4"/>
      <c r="P359" s="4"/>
      <c r="Q359" s="4"/>
      <c r="R359" s="25"/>
      <c r="S359" s="25"/>
      <c r="T359" s="25"/>
      <c r="U359" s="4"/>
      <c r="V359" s="4"/>
      <c r="W359" s="4"/>
      <c r="X359" s="28"/>
      <c r="Y359" s="28"/>
      <c r="Z359" s="28"/>
    </row>
    <row r="360" spans="1:26" x14ac:dyDescent="0.55000000000000004">
      <c r="A360" s="3"/>
      <c r="B360" s="3"/>
      <c r="C360" s="5"/>
      <c r="D360" s="5"/>
      <c r="E360" s="5"/>
      <c r="F360" s="28"/>
      <c r="G360" s="28"/>
      <c r="H360" s="28"/>
      <c r="I360" s="4"/>
      <c r="J360" s="4"/>
      <c r="K360" s="4"/>
      <c r="L360" s="28"/>
      <c r="M360" s="28"/>
      <c r="N360" s="28"/>
      <c r="O360" s="4"/>
      <c r="P360" s="4"/>
      <c r="Q360" s="4"/>
      <c r="R360" s="25"/>
      <c r="S360" s="25"/>
      <c r="T360" s="25"/>
      <c r="U360" s="4"/>
      <c r="V360" s="4"/>
      <c r="W360" s="4"/>
      <c r="X360" s="28"/>
      <c r="Y360" s="28"/>
      <c r="Z360" s="28"/>
    </row>
    <row r="361" spans="1:26" x14ac:dyDescent="0.55000000000000004">
      <c r="A361" s="3"/>
      <c r="B361" s="3"/>
      <c r="C361" s="5"/>
      <c r="D361" s="5"/>
      <c r="E361" s="5"/>
      <c r="F361" s="28"/>
      <c r="G361" s="28"/>
      <c r="H361" s="28"/>
      <c r="I361" s="4"/>
      <c r="J361" s="4"/>
      <c r="K361" s="4"/>
      <c r="L361" s="28"/>
      <c r="M361" s="28"/>
      <c r="N361" s="28"/>
      <c r="O361" s="4"/>
      <c r="P361" s="4"/>
      <c r="Q361" s="4"/>
      <c r="R361" s="25"/>
      <c r="S361" s="25"/>
      <c r="T361" s="25"/>
      <c r="U361" s="4"/>
      <c r="V361" s="4"/>
      <c r="W361" s="4"/>
      <c r="X361" s="28"/>
      <c r="Y361" s="28"/>
      <c r="Z361" s="28"/>
    </row>
    <row r="362" spans="1:26" x14ac:dyDescent="0.55000000000000004">
      <c r="A362" s="3"/>
      <c r="B362" s="3"/>
      <c r="C362" s="5"/>
      <c r="D362" s="5"/>
      <c r="E362" s="5"/>
      <c r="F362" s="28"/>
      <c r="G362" s="28"/>
      <c r="H362" s="28"/>
      <c r="I362" s="4"/>
      <c r="J362" s="4"/>
      <c r="K362" s="4"/>
      <c r="L362" s="28"/>
      <c r="M362" s="28"/>
      <c r="N362" s="28"/>
      <c r="O362" s="4"/>
      <c r="P362" s="4"/>
      <c r="Q362" s="4"/>
      <c r="R362" s="25"/>
      <c r="S362" s="25"/>
      <c r="T362" s="25"/>
      <c r="U362" s="4"/>
      <c r="V362" s="4"/>
      <c r="W362" s="4"/>
      <c r="X362" s="28"/>
      <c r="Y362" s="28"/>
      <c r="Z362" s="28"/>
    </row>
    <row r="363" spans="1:26" x14ac:dyDescent="0.55000000000000004">
      <c r="A363" s="3"/>
      <c r="B363" s="3"/>
      <c r="C363" s="5"/>
      <c r="D363" s="5"/>
      <c r="E363" s="5"/>
      <c r="F363" s="28"/>
      <c r="G363" s="28"/>
      <c r="H363" s="28"/>
      <c r="I363" s="4"/>
      <c r="J363" s="4"/>
      <c r="K363" s="4"/>
      <c r="L363" s="28"/>
      <c r="M363" s="28"/>
      <c r="N363" s="28"/>
      <c r="O363" s="4"/>
      <c r="P363" s="4"/>
      <c r="Q363" s="4"/>
      <c r="R363" s="25"/>
      <c r="S363" s="25"/>
      <c r="T363" s="25"/>
      <c r="U363" s="4"/>
      <c r="V363" s="4"/>
      <c r="W363" s="4"/>
      <c r="X363" s="28"/>
      <c r="Y363" s="28"/>
      <c r="Z363" s="28"/>
    </row>
    <row r="364" spans="1:26" x14ac:dyDescent="0.55000000000000004">
      <c r="A364" s="3"/>
      <c r="B364" s="3"/>
      <c r="C364" s="5"/>
      <c r="D364" s="5"/>
      <c r="E364" s="5"/>
      <c r="F364" s="28"/>
      <c r="G364" s="28"/>
      <c r="H364" s="28"/>
      <c r="I364" s="4"/>
      <c r="J364" s="4"/>
      <c r="K364" s="4"/>
      <c r="L364" s="28"/>
      <c r="M364" s="28"/>
      <c r="N364" s="28"/>
      <c r="O364" s="4"/>
      <c r="P364" s="4"/>
      <c r="Q364" s="4"/>
      <c r="R364" s="25"/>
      <c r="S364" s="25"/>
      <c r="T364" s="25"/>
      <c r="U364" s="4"/>
      <c r="V364" s="4"/>
      <c r="W364" s="4"/>
      <c r="X364" s="28"/>
      <c r="Y364" s="28"/>
      <c r="Z364" s="28"/>
    </row>
    <row r="365" spans="1:26" x14ac:dyDescent="0.55000000000000004">
      <c r="A365" s="3"/>
      <c r="B365" s="3"/>
      <c r="C365" s="5"/>
      <c r="D365" s="5"/>
      <c r="E365" s="5"/>
      <c r="F365" s="28"/>
      <c r="G365" s="28"/>
      <c r="H365" s="28"/>
      <c r="I365" s="4"/>
      <c r="J365" s="4"/>
      <c r="K365" s="4"/>
      <c r="L365" s="28"/>
      <c r="M365" s="28"/>
      <c r="N365" s="28"/>
      <c r="O365" s="4"/>
      <c r="P365" s="4"/>
      <c r="Q365" s="4"/>
      <c r="R365" s="25"/>
      <c r="S365" s="25"/>
      <c r="T365" s="25"/>
      <c r="U365" s="4"/>
      <c r="V365" s="4"/>
      <c r="W365" s="4"/>
      <c r="X365" s="28"/>
      <c r="Y365" s="28"/>
      <c r="Z365" s="28"/>
    </row>
    <row r="366" spans="1:26" x14ac:dyDescent="0.55000000000000004">
      <c r="A366" s="3"/>
      <c r="B366" s="3"/>
      <c r="C366" s="5"/>
      <c r="D366" s="5"/>
      <c r="E366" s="5"/>
      <c r="F366" s="28"/>
      <c r="G366" s="28"/>
      <c r="H366" s="28"/>
      <c r="I366" s="4"/>
      <c r="J366" s="4"/>
      <c r="K366" s="4"/>
      <c r="L366" s="28"/>
      <c r="M366" s="28"/>
      <c r="N366" s="28"/>
      <c r="O366" s="4"/>
      <c r="P366" s="4"/>
      <c r="Q366" s="4"/>
      <c r="R366" s="25"/>
      <c r="S366" s="25"/>
      <c r="T366" s="25"/>
      <c r="U366" s="4"/>
      <c r="V366" s="4"/>
      <c r="W366" s="4"/>
      <c r="X366" s="28"/>
      <c r="Y366" s="28"/>
      <c r="Z366" s="28"/>
    </row>
    <row r="367" spans="1:26" x14ac:dyDescent="0.55000000000000004">
      <c r="A367" s="3"/>
      <c r="B367" s="3"/>
      <c r="C367" s="5"/>
      <c r="D367" s="5"/>
      <c r="E367" s="5"/>
      <c r="F367" s="28"/>
      <c r="G367" s="28"/>
      <c r="H367" s="28"/>
      <c r="I367" s="4"/>
      <c r="J367" s="4"/>
      <c r="K367" s="4"/>
      <c r="L367" s="28"/>
      <c r="M367" s="28"/>
      <c r="N367" s="28"/>
      <c r="O367" s="4"/>
      <c r="P367" s="4"/>
      <c r="Q367" s="4"/>
      <c r="R367" s="25"/>
      <c r="S367" s="25"/>
      <c r="T367" s="25"/>
      <c r="U367" s="4"/>
      <c r="V367" s="4"/>
      <c r="W367" s="4"/>
      <c r="X367" s="28"/>
      <c r="Y367" s="28"/>
      <c r="Z367" s="28"/>
    </row>
    <row r="368" spans="1:26" x14ac:dyDescent="0.55000000000000004">
      <c r="A368" s="3"/>
      <c r="B368" s="3"/>
      <c r="C368" s="5"/>
      <c r="D368" s="5"/>
      <c r="E368" s="5"/>
      <c r="F368" s="28"/>
      <c r="G368" s="28"/>
      <c r="H368" s="28"/>
      <c r="I368" s="4"/>
      <c r="J368" s="4"/>
      <c r="K368" s="4"/>
      <c r="L368" s="28"/>
      <c r="M368" s="28"/>
      <c r="N368" s="28"/>
      <c r="O368" s="4"/>
      <c r="P368" s="4"/>
      <c r="Q368" s="4"/>
      <c r="R368" s="25"/>
      <c r="S368" s="25"/>
      <c r="T368" s="25"/>
      <c r="U368" s="4"/>
      <c r="V368" s="4"/>
      <c r="W368" s="4"/>
      <c r="X368" s="28"/>
      <c r="Y368" s="28"/>
      <c r="Z368" s="28"/>
    </row>
    <row r="369" spans="1:26" x14ac:dyDescent="0.55000000000000004">
      <c r="A369" s="3"/>
      <c r="B369" s="3"/>
      <c r="C369" s="5"/>
      <c r="D369" s="5"/>
      <c r="E369" s="5"/>
      <c r="F369" s="28"/>
      <c r="G369" s="28"/>
      <c r="H369" s="28"/>
      <c r="I369" s="4"/>
      <c r="J369" s="4"/>
      <c r="K369" s="4"/>
      <c r="L369" s="28"/>
      <c r="M369" s="28"/>
      <c r="N369" s="28"/>
      <c r="O369" s="4"/>
      <c r="P369" s="4"/>
      <c r="Q369" s="4"/>
      <c r="R369" s="25"/>
      <c r="S369" s="25"/>
      <c r="T369" s="25"/>
      <c r="U369" s="4"/>
      <c r="V369" s="4"/>
      <c r="W369" s="4"/>
      <c r="X369" s="28"/>
      <c r="Y369" s="28"/>
      <c r="Z369" s="28"/>
    </row>
    <row r="370" spans="1:26" x14ac:dyDescent="0.55000000000000004">
      <c r="A370" s="3"/>
      <c r="B370" s="3"/>
      <c r="C370" s="5"/>
      <c r="D370" s="5"/>
      <c r="E370" s="5"/>
      <c r="F370" s="28"/>
      <c r="G370" s="28"/>
      <c r="H370" s="28"/>
      <c r="I370" s="4"/>
      <c r="J370" s="4"/>
      <c r="K370" s="4"/>
      <c r="L370" s="28"/>
      <c r="M370" s="28"/>
      <c r="N370" s="28"/>
      <c r="O370" s="4"/>
      <c r="P370" s="4"/>
      <c r="Q370" s="4"/>
      <c r="R370" s="25"/>
      <c r="S370" s="25"/>
      <c r="T370" s="25"/>
      <c r="U370" s="4"/>
      <c r="V370" s="4"/>
      <c r="W370" s="4"/>
      <c r="X370" s="28"/>
      <c r="Y370" s="28"/>
      <c r="Z370" s="28"/>
    </row>
    <row r="371" spans="1:26" x14ac:dyDescent="0.55000000000000004">
      <c r="A371" s="3"/>
      <c r="B371" s="3"/>
      <c r="C371" s="5"/>
      <c r="D371" s="5"/>
      <c r="E371" s="5"/>
      <c r="F371" s="28"/>
      <c r="G371" s="28"/>
      <c r="H371" s="28"/>
      <c r="I371" s="4"/>
      <c r="J371" s="4"/>
      <c r="K371" s="4"/>
      <c r="L371" s="28"/>
      <c r="M371" s="28"/>
      <c r="N371" s="28"/>
      <c r="O371" s="4"/>
      <c r="P371" s="4"/>
      <c r="Q371" s="4"/>
      <c r="R371" s="25"/>
      <c r="S371" s="25"/>
      <c r="T371" s="25"/>
      <c r="U371" s="4"/>
      <c r="V371" s="4"/>
      <c r="W371" s="4"/>
      <c r="X371" s="28"/>
      <c r="Y371" s="28"/>
      <c r="Z371" s="28"/>
    </row>
    <row r="372" spans="1:26" x14ac:dyDescent="0.55000000000000004">
      <c r="A372" s="3"/>
      <c r="B372" s="3"/>
      <c r="C372" s="5"/>
      <c r="D372" s="5"/>
      <c r="E372" s="5"/>
      <c r="F372" s="28"/>
      <c r="G372" s="28"/>
      <c r="H372" s="28"/>
      <c r="I372" s="4"/>
      <c r="J372" s="4"/>
      <c r="K372" s="4"/>
      <c r="L372" s="28"/>
      <c r="M372" s="28"/>
      <c r="N372" s="28"/>
      <c r="O372" s="4"/>
      <c r="P372" s="4"/>
      <c r="Q372" s="4"/>
      <c r="R372" s="25"/>
      <c r="S372" s="25"/>
      <c r="T372" s="25"/>
      <c r="U372" s="4"/>
      <c r="V372" s="4"/>
      <c r="W372" s="4"/>
      <c r="X372" s="28"/>
      <c r="Y372" s="28"/>
      <c r="Z372" s="28"/>
    </row>
    <row r="373" spans="1:26" x14ac:dyDescent="0.55000000000000004">
      <c r="A373" s="3"/>
      <c r="B373" s="3"/>
      <c r="C373" s="5"/>
      <c r="D373" s="5"/>
      <c r="E373" s="5"/>
      <c r="F373" s="28"/>
      <c r="G373" s="28"/>
      <c r="H373" s="28"/>
      <c r="I373" s="4"/>
      <c r="J373" s="4"/>
      <c r="K373" s="4"/>
      <c r="L373" s="28"/>
      <c r="M373" s="28"/>
      <c r="N373" s="28"/>
      <c r="O373" s="4"/>
      <c r="P373" s="4"/>
      <c r="Q373" s="4"/>
      <c r="R373" s="25"/>
      <c r="S373" s="25"/>
      <c r="T373" s="25"/>
      <c r="U373" s="4"/>
      <c r="V373" s="4"/>
      <c r="W373" s="4"/>
      <c r="X373" s="28"/>
      <c r="Y373" s="28"/>
      <c r="Z373" s="28"/>
    </row>
    <row r="374" spans="1:26" x14ac:dyDescent="0.55000000000000004">
      <c r="A374" s="3"/>
      <c r="B374" s="3"/>
      <c r="C374" s="5"/>
      <c r="D374" s="5"/>
      <c r="E374" s="5"/>
      <c r="F374" s="28"/>
      <c r="G374" s="28"/>
      <c r="H374" s="28"/>
      <c r="I374" s="4"/>
      <c r="J374" s="4"/>
      <c r="K374" s="4"/>
      <c r="L374" s="28"/>
      <c r="M374" s="28"/>
      <c r="N374" s="28"/>
      <c r="O374" s="4"/>
      <c r="P374" s="4"/>
      <c r="Q374" s="4"/>
      <c r="R374" s="25"/>
      <c r="S374" s="25"/>
      <c r="T374" s="25"/>
      <c r="U374" s="4"/>
      <c r="V374" s="4"/>
      <c r="W374" s="4"/>
      <c r="X374" s="28"/>
      <c r="Y374" s="28"/>
      <c r="Z374" s="28"/>
    </row>
    <row r="375" spans="1:26" x14ac:dyDescent="0.55000000000000004">
      <c r="A375" s="3"/>
      <c r="B375" s="3"/>
      <c r="C375" s="5"/>
      <c r="D375" s="5"/>
      <c r="E375" s="5"/>
      <c r="F375" s="28"/>
      <c r="G375" s="28"/>
      <c r="H375" s="28"/>
      <c r="I375" s="4"/>
      <c r="J375" s="4"/>
      <c r="K375" s="4"/>
      <c r="L375" s="28"/>
      <c r="M375" s="28"/>
      <c r="N375" s="28"/>
      <c r="O375" s="4"/>
      <c r="P375" s="4"/>
      <c r="Q375" s="4"/>
      <c r="R375" s="25"/>
      <c r="S375" s="25"/>
      <c r="T375" s="25"/>
      <c r="U375" s="4"/>
      <c r="V375" s="4"/>
      <c r="W375" s="4"/>
      <c r="X375" s="28"/>
      <c r="Y375" s="28"/>
      <c r="Z375" s="28"/>
    </row>
    <row r="376" spans="1:26" x14ac:dyDescent="0.55000000000000004">
      <c r="A376" s="3"/>
      <c r="B376" s="3"/>
      <c r="C376" s="5"/>
      <c r="D376" s="5"/>
      <c r="E376" s="5"/>
      <c r="F376" s="28"/>
      <c r="G376" s="28"/>
      <c r="H376" s="28"/>
      <c r="I376" s="4"/>
      <c r="J376" s="4"/>
      <c r="K376" s="4"/>
      <c r="L376" s="28"/>
      <c r="M376" s="28"/>
      <c r="N376" s="28"/>
      <c r="O376" s="4"/>
      <c r="P376" s="4"/>
      <c r="Q376" s="4"/>
      <c r="R376" s="25"/>
      <c r="S376" s="25"/>
      <c r="T376" s="25"/>
      <c r="U376" s="4"/>
      <c r="V376" s="4"/>
      <c r="W376" s="4"/>
      <c r="X376" s="28"/>
      <c r="Y376" s="28"/>
      <c r="Z376" s="28"/>
    </row>
    <row r="377" spans="1:26" x14ac:dyDescent="0.55000000000000004">
      <c r="A377" s="3"/>
      <c r="B377" s="3"/>
      <c r="C377" s="5"/>
      <c r="D377" s="5"/>
      <c r="E377" s="5"/>
      <c r="F377" s="28"/>
      <c r="G377" s="28"/>
      <c r="H377" s="28"/>
      <c r="I377" s="4"/>
      <c r="J377" s="4"/>
      <c r="K377" s="4"/>
      <c r="L377" s="28"/>
      <c r="M377" s="28"/>
      <c r="N377" s="28"/>
      <c r="O377" s="4"/>
      <c r="P377" s="4"/>
      <c r="Q377" s="4"/>
      <c r="R377" s="25"/>
      <c r="S377" s="25"/>
      <c r="T377" s="25"/>
      <c r="U377" s="4"/>
      <c r="V377" s="4"/>
      <c r="W377" s="4"/>
      <c r="X377" s="28"/>
      <c r="Y377" s="28"/>
      <c r="Z377" s="28"/>
    </row>
    <row r="378" spans="1:26" x14ac:dyDescent="0.55000000000000004">
      <c r="A378" s="3"/>
      <c r="B378" s="3"/>
      <c r="C378" s="5"/>
      <c r="D378" s="5"/>
      <c r="E378" s="5"/>
      <c r="F378" s="28"/>
      <c r="G378" s="28"/>
      <c r="H378" s="28"/>
      <c r="I378" s="4"/>
      <c r="J378" s="4"/>
      <c r="K378" s="4"/>
      <c r="L378" s="28"/>
      <c r="M378" s="28"/>
      <c r="N378" s="28"/>
      <c r="O378" s="4"/>
      <c r="P378" s="4"/>
      <c r="Q378" s="4"/>
      <c r="R378" s="25"/>
      <c r="S378" s="25"/>
      <c r="T378" s="25"/>
      <c r="U378" s="4"/>
      <c r="V378" s="4"/>
      <c r="W378" s="4"/>
      <c r="X378" s="28"/>
      <c r="Y378" s="28"/>
      <c r="Z378" s="28"/>
    </row>
    <row r="379" spans="1:26" x14ac:dyDescent="0.55000000000000004">
      <c r="A379" s="3"/>
      <c r="B379" s="3"/>
      <c r="C379" s="5"/>
      <c r="D379" s="5"/>
      <c r="E379" s="5"/>
      <c r="F379" s="28"/>
      <c r="G379" s="28"/>
      <c r="H379" s="28"/>
      <c r="I379" s="4"/>
      <c r="J379" s="4"/>
      <c r="K379" s="4"/>
      <c r="L379" s="28"/>
      <c r="M379" s="28"/>
      <c r="N379" s="28"/>
      <c r="O379" s="4"/>
      <c r="P379" s="4"/>
      <c r="Q379" s="4"/>
      <c r="R379" s="25"/>
      <c r="S379" s="25"/>
      <c r="T379" s="25"/>
      <c r="U379" s="4"/>
      <c r="V379" s="4"/>
      <c r="W379" s="4"/>
      <c r="X379" s="28"/>
      <c r="Y379" s="28"/>
      <c r="Z379" s="28"/>
    </row>
    <row r="380" spans="1:26" x14ac:dyDescent="0.55000000000000004">
      <c r="A380" s="3"/>
      <c r="B380" s="3"/>
      <c r="C380" s="5"/>
      <c r="D380" s="5"/>
      <c r="E380" s="5"/>
      <c r="F380" s="28"/>
      <c r="G380" s="28"/>
      <c r="H380" s="28"/>
      <c r="I380" s="4"/>
      <c r="J380" s="4"/>
      <c r="K380" s="4"/>
      <c r="L380" s="28"/>
      <c r="M380" s="28"/>
      <c r="N380" s="28"/>
      <c r="O380" s="4"/>
      <c r="P380" s="4"/>
      <c r="Q380" s="4"/>
      <c r="R380" s="25"/>
      <c r="S380" s="25"/>
      <c r="T380" s="25"/>
      <c r="U380" s="4"/>
      <c r="V380" s="4"/>
      <c r="W380" s="4"/>
      <c r="X380" s="28"/>
      <c r="Y380" s="28"/>
      <c r="Z380" s="28"/>
    </row>
    <row r="381" spans="1:26" x14ac:dyDescent="0.55000000000000004">
      <c r="A381" s="3"/>
      <c r="B381" s="3"/>
      <c r="C381" s="5"/>
      <c r="D381" s="5"/>
      <c r="E381" s="5"/>
      <c r="F381" s="28"/>
      <c r="G381" s="28"/>
      <c r="H381" s="28"/>
      <c r="I381" s="4"/>
      <c r="J381" s="4"/>
      <c r="K381" s="4"/>
      <c r="L381" s="28"/>
      <c r="M381" s="28"/>
      <c r="N381" s="28"/>
      <c r="O381" s="4"/>
      <c r="P381" s="4"/>
      <c r="Q381" s="4"/>
      <c r="R381" s="25"/>
      <c r="S381" s="25"/>
      <c r="T381" s="25"/>
      <c r="U381" s="4"/>
      <c r="V381" s="4"/>
      <c r="W381" s="4"/>
      <c r="X381" s="28"/>
      <c r="Y381" s="28"/>
      <c r="Z381" s="28"/>
    </row>
    <row r="382" spans="1:26" x14ac:dyDescent="0.55000000000000004">
      <c r="A382" s="3"/>
      <c r="B382" s="3"/>
      <c r="C382" s="5"/>
      <c r="D382" s="5"/>
      <c r="E382" s="5"/>
      <c r="F382" s="28"/>
      <c r="G382" s="28"/>
      <c r="H382" s="28"/>
      <c r="I382" s="4"/>
      <c r="J382" s="4"/>
      <c r="K382" s="4"/>
      <c r="L382" s="28"/>
      <c r="M382" s="28"/>
      <c r="N382" s="28"/>
      <c r="O382" s="4"/>
      <c r="P382" s="4"/>
      <c r="Q382" s="4"/>
      <c r="R382" s="25"/>
      <c r="S382" s="25"/>
      <c r="T382" s="25"/>
      <c r="U382" s="4"/>
      <c r="V382" s="4"/>
      <c r="W382" s="4"/>
      <c r="X382" s="28"/>
      <c r="Y382" s="28"/>
      <c r="Z382" s="28"/>
    </row>
    <row r="383" spans="1:26" x14ac:dyDescent="0.55000000000000004">
      <c r="A383" s="3"/>
      <c r="B383" s="3"/>
      <c r="C383" s="5"/>
      <c r="D383" s="5"/>
      <c r="E383" s="5"/>
      <c r="F383" s="28"/>
      <c r="G383" s="28"/>
      <c r="H383" s="28"/>
      <c r="I383" s="4"/>
      <c r="J383" s="4"/>
      <c r="K383" s="4"/>
      <c r="L383" s="28"/>
      <c r="M383" s="28"/>
      <c r="N383" s="28"/>
      <c r="O383" s="4"/>
      <c r="P383" s="4"/>
      <c r="Q383" s="4"/>
      <c r="R383" s="25"/>
      <c r="S383" s="25"/>
      <c r="T383" s="25"/>
      <c r="U383" s="4"/>
      <c r="V383" s="4"/>
      <c r="W383" s="4"/>
      <c r="X383" s="28"/>
      <c r="Y383" s="28"/>
      <c r="Z383" s="28"/>
    </row>
    <row r="384" spans="1:26" x14ac:dyDescent="0.55000000000000004">
      <c r="A384" s="3"/>
      <c r="B384" s="3"/>
      <c r="C384" s="5"/>
      <c r="D384" s="5"/>
      <c r="E384" s="5"/>
      <c r="F384" s="28"/>
      <c r="G384" s="28"/>
      <c r="H384" s="28"/>
      <c r="I384" s="4"/>
      <c r="J384" s="4"/>
      <c r="K384" s="4"/>
      <c r="L384" s="28"/>
      <c r="M384" s="28"/>
      <c r="N384" s="28"/>
      <c r="O384" s="4"/>
      <c r="P384" s="4"/>
      <c r="Q384" s="4"/>
      <c r="R384" s="25"/>
      <c r="S384" s="25"/>
      <c r="T384" s="25"/>
      <c r="U384" s="4"/>
      <c r="V384" s="4"/>
      <c r="W384" s="4"/>
      <c r="X384" s="28"/>
      <c r="Y384" s="28"/>
      <c r="Z384" s="28"/>
    </row>
    <row r="385" spans="1:26" x14ac:dyDescent="0.55000000000000004">
      <c r="A385" s="3"/>
      <c r="B385" s="3"/>
      <c r="C385" s="5"/>
      <c r="D385" s="5"/>
      <c r="E385" s="5"/>
      <c r="F385" s="28"/>
      <c r="G385" s="28"/>
      <c r="H385" s="28"/>
      <c r="I385" s="4"/>
      <c r="J385" s="4"/>
      <c r="K385" s="4"/>
      <c r="L385" s="28"/>
      <c r="M385" s="28"/>
      <c r="N385" s="28"/>
      <c r="O385" s="4"/>
      <c r="P385" s="4"/>
      <c r="Q385" s="4"/>
      <c r="R385" s="25"/>
      <c r="S385" s="25"/>
      <c r="T385" s="25"/>
      <c r="U385" s="4"/>
      <c r="V385" s="4"/>
      <c r="W385" s="4"/>
      <c r="X385" s="28"/>
      <c r="Y385" s="28"/>
      <c r="Z385" s="28"/>
    </row>
    <row r="386" spans="1:26" x14ac:dyDescent="0.55000000000000004">
      <c r="A386" s="3"/>
      <c r="B386" s="3"/>
      <c r="C386" s="5"/>
      <c r="D386" s="5"/>
      <c r="E386" s="5"/>
      <c r="F386" s="28"/>
      <c r="G386" s="28"/>
      <c r="H386" s="28"/>
      <c r="I386" s="4"/>
      <c r="J386" s="4"/>
      <c r="K386" s="4"/>
      <c r="L386" s="28"/>
      <c r="M386" s="28"/>
      <c r="N386" s="28"/>
      <c r="O386" s="4"/>
      <c r="P386" s="4"/>
      <c r="Q386" s="4"/>
      <c r="R386" s="25"/>
      <c r="S386" s="25"/>
      <c r="T386" s="25"/>
      <c r="U386" s="4"/>
      <c r="V386" s="4"/>
      <c r="W386" s="4"/>
      <c r="X386" s="28"/>
      <c r="Y386" s="28"/>
      <c r="Z386" s="28"/>
    </row>
    <row r="387" spans="1:26" x14ac:dyDescent="0.55000000000000004">
      <c r="A387" s="3"/>
      <c r="B387" s="3"/>
      <c r="C387" s="5"/>
      <c r="D387" s="5"/>
      <c r="E387" s="5"/>
      <c r="F387" s="28"/>
      <c r="G387" s="28"/>
      <c r="H387" s="28"/>
      <c r="I387" s="4"/>
      <c r="J387" s="4"/>
      <c r="K387" s="4"/>
      <c r="L387" s="28"/>
      <c r="M387" s="28"/>
      <c r="N387" s="28"/>
      <c r="O387" s="4"/>
      <c r="P387" s="4"/>
      <c r="Q387" s="4"/>
      <c r="R387" s="25"/>
      <c r="S387" s="25"/>
      <c r="T387" s="25"/>
      <c r="U387" s="4"/>
      <c r="V387" s="4"/>
      <c r="W387" s="4"/>
      <c r="X387" s="28"/>
      <c r="Y387" s="28"/>
      <c r="Z387" s="28"/>
    </row>
    <row r="388" spans="1:26" x14ac:dyDescent="0.55000000000000004">
      <c r="A388" s="3"/>
      <c r="B388" s="3"/>
      <c r="C388" s="5"/>
      <c r="D388" s="5"/>
      <c r="E388" s="5"/>
      <c r="F388" s="28"/>
      <c r="G388" s="28"/>
      <c r="H388" s="28"/>
      <c r="I388" s="4"/>
      <c r="J388" s="4"/>
      <c r="K388" s="4"/>
      <c r="L388" s="28"/>
      <c r="M388" s="28"/>
      <c r="N388" s="28"/>
      <c r="O388" s="4"/>
      <c r="P388" s="4"/>
      <c r="Q388" s="4"/>
      <c r="R388" s="25"/>
      <c r="S388" s="25"/>
      <c r="T388" s="25"/>
      <c r="U388" s="4"/>
      <c r="V388" s="4"/>
      <c r="W388" s="4"/>
      <c r="X388" s="28"/>
      <c r="Y388" s="28"/>
      <c r="Z388" s="28"/>
    </row>
    <row r="389" spans="1:26" x14ac:dyDescent="0.55000000000000004">
      <c r="A389" s="3"/>
      <c r="B389" s="3"/>
      <c r="C389" s="5"/>
      <c r="D389" s="5"/>
      <c r="E389" s="5"/>
      <c r="F389" s="28"/>
      <c r="G389" s="28"/>
      <c r="H389" s="28"/>
      <c r="I389" s="4"/>
      <c r="J389" s="4"/>
      <c r="K389" s="4"/>
      <c r="L389" s="28"/>
      <c r="M389" s="28"/>
      <c r="N389" s="28"/>
      <c r="O389" s="4"/>
      <c r="P389" s="4"/>
      <c r="Q389" s="4"/>
      <c r="R389" s="25"/>
      <c r="S389" s="25"/>
      <c r="T389" s="25"/>
      <c r="U389" s="4"/>
      <c r="V389" s="4"/>
      <c r="W389" s="4"/>
      <c r="X389" s="28"/>
      <c r="Y389" s="28"/>
      <c r="Z389" s="28"/>
    </row>
    <row r="390" spans="1:26" x14ac:dyDescent="0.55000000000000004">
      <c r="A390" s="3"/>
      <c r="B390" s="3"/>
      <c r="C390" s="5"/>
      <c r="D390" s="5"/>
      <c r="E390" s="5"/>
      <c r="F390" s="28"/>
      <c r="G390" s="28"/>
      <c r="H390" s="28"/>
      <c r="I390" s="4"/>
      <c r="J390" s="4"/>
      <c r="K390" s="4"/>
      <c r="L390" s="28"/>
      <c r="M390" s="28"/>
      <c r="N390" s="28"/>
      <c r="O390" s="4"/>
      <c r="P390" s="4"/>
      <c r="Q390" s="4"/>
      <c r="R390" s="25"/>
      <c r="S390" s="25"/>
      <c r="T390" s="25"/>
      <c r="U390" s="4"/>
      <c r="V390" s="4"/>
      <c r="W390" s="4"/>
      <c r="X390" s="28"/>
      <c r="Y390" s="28"/>
      <c r="Z390" s="28"/>
    </row>
    <row r="391" spans="1:26" x14ac:dyDescent="0.55000000000000004">
      <c r="A391" s="3"/>
      <c r="B391" s="3"/>
      <c r="C391" s="5"/>
      <c r="D391" s="5"/>
      <c r="E391" s="5"/>
      <c r="F391" s="28"/>
      <c r="G391" s="28"/>
      <c r="H391" s="28"/>
      <c r="I391" s="4"/>
      <c r="J391" s="4"/>
      <c r="K391" s="4"/>
      <c r="L391" s="28"/>
      <c r="M391" s="28"/>
      <c r="N391" s="28"/>
      <c r="O391" s="4"/>
      <c r="P391" s="4"/>
      <c r="Q391" s="4"/>
      <c r="R391" s="25"/>
      <c r="S391" s="25"/>
      <c r="T391" s="25"/>
      <c r="U391" s="4"/>
      <c r="V391" s="4"/>
      <c r="W391" s="4"/>
      <c r="X391" s="28"/>
      <c r="Y391" s="28"/>
      <c r="Z391" s="28"/>
    </row>
    <row r="392" spans="1:26" x14ac:dyDescent="0.55000000000000004">
      <c r="A392" s="3"/>
      <c r="B392" s="3"/>
      <c r="C392" s="5"/>
      <c r="D392" s="5"/>
      <c r="E392" s="5"/>
      <c r="F392" s="28"/>
      <c r="G392" s="28"/>
      <c r="H392" s="28"/>
      <c r="I392" s="4"/>
      <c r="J392" s="4"/>
      <c r="K392" s="4"/>
      <c r="L392" s="28"/>
      <c r="M392" s="28"/>
      <c r="N392" s="28"/>
      <c r="O392" s="4"/>
      <c r="P392" s="4"/>
      <c r="Q392" s="4"/>
      <c r="R392" s="25"/>
      <c r="S392" s="25"/>
      <c r="T392" s="25"/>
      <c r="U392" s="4"/>
      <c r="V392" s="4"/>
      <c r="W392" s="4"/>
      <c r="X392" s="28"/>
      <c r="Y392" s="28"/>
      <c r="Z392" s="28"/>
    </row>
    <row r="393" spans="1:26" x14ac:dyDescent="0.55000000000000004">
      <c r="A393" s="3"/>
      <c r="B393" s="3"/>
      <c r="C393" s="5"/>
      <c r="D393" s="5"/>
      <c r="E393" s="5"/>
      <c r="F393" s="28"/>
      <c r="G393" s="28"/>
      <c r="H393" s="28"/>
      <c r="I393" s="4"/>
      <c r="J393" s="4"/>
      <c r="K393" s="4"/>
      <c r="L393" s="28"/>
      <c r="M393" s="28"/>
      <c r="N393" s="28"/>
      <c r="O393" s="4"/>
      <c r="P393" s="4"/>
      <c r="Q393" s="4"/>
      <c r="R393" s="25"/>
      <c r="S393" s="25"/>
      <c r="T393" s="25"/>
      <c r="U393" s="4"/>
      <c r="V393" s="4"/>
      <c r="W393" s="4"/>
      <c r="X393" s="28"/>
      <c r="Y393" s="28"/>
      <c r="Z393" s="28"/>
    </row>
    <row r="394" spans="1:26" x14ac:dyDescent="0.55000000000000004">
      <c r="A394" s="3"/>
      <c r="B394" s="3"/>
      <c r="C394" s="5"/>
      <c r="D394" s="5"/>
      <c r="E394" s="5"/>
      <c r="F394" s="28"/>
      <c r="G394" s="28"/>
      <c r="H394" s="28"/>
      <c r="I394" s="4"/>
      <c r="J394" s="4"/>
      <c r="K394" s="4"/>
      <c r="L394" s="28"/>
      <c r="M394" s="28"/>
      <c r="N394" s="28"/>
      <c r="O394" s="4"/>
      <c r="P394" s="4"/>
      <c r="Q394" s="4"/>
      <c r="R394" s="25"/>
      <c r="S394" s="25"/>
      <c r="T394" s="25"/>
      <c r="U394" s="4"/>
      <c r="V394" s="4"/>
      <c r="W394" s="4"/>
      <c r="X394" s="28"/>
      <c r="Y394" s="28"/>
      <c r="Z394" s="28"/>
    </row>
    <row r="395" spans="1:26" x14ac:dyDescent="0.55000000000000004">
      <c r="A395" s="3"/>
      <c r="B395" s="3"/>
      <c r="C395" s="5"/>
      <c r="D395" s="5"/>
      <c r="E395" s="5"/>
      <c r="F395" s="28"/>
      <c r="G395" s="28"/>
      <c r="H395" s="28"/>
      <c r="I395" s="4"/>
      <c r="J395" s="4"/>
      <c r="K395" s="4"/>
      <c r="L395" s="28"/>
      <c r="M395" s="28"/>
      <c r="N395" s="28"/>
      <c r="O395" s="4"/>
      <c r="P395" s="4"/>
      <c r="Q395" s="4"/>
      <c r="R395" s="25"/>
      <c r="S395" s="25"/>
      <c r="T395" s="25"/>
      <c r="U395" s="4"/>
      <c r="V395" s="4"/>
      <c r="W395" s="4"/>
      <c r="X395" s="28"/>
      <c r="Y395" s="28"/>
      <c r="Z395" s="28"/>
    </row>
    <row r="396" spans="1:26" x14ac:dyDescent="0.55000000000000004">
      <c r="A396" s="3"/>
      <c r="B396" s="3"/>
      <c r="C396" s="5"/>
      <c r="D396" s="5"/>
      <c r="E396" s="5"/>
      <c r="F396" s="28"/>
      <c r="G396" s="28"/>
      <c r="H396" s="28"/>
      <c r="I396" s="4"/>
      <c r="J396" s="4"/>
      <c r="K396" s="4"/>
      <c r="L396" s="28"/>
      <c r="M396" s="28"/>
      <c r="N396" s="28"/>
      <c r="O396" s="4"/>
      <c r="P396" s="4"/>
      <c r="Q396" s="4"/>
      <c r="R396" s="25"/>
      <c r="S396" s="25"/>
      <c r="T396" s="25"/>
      <c r="U396" s="4"/>
      <c r="V396" s="4"/>
      <c r="W396" s="4"/>
      <c r="X396" s="28"/>
      <c r="Y396" s="28"/>
      <c r="Z396" s="28"/>
    </row>
    <row r="397" spans="1:26" x14ac:dyDescent="0.55000000000000004">
      <c r="A397" s="3"/>
      <c r="B397" s="3"/>
      <c r="C397" s="5"/>
      <c r="D397" s="5"/>
      <c r="E397" s="5"/>
      <c r="F397" s="28"/>
      <c r="G397" s="28"/>
      <c r="H397" s="28"/>
      <c r="I397" s="4"/>
      <c r="J397" s="4"/>
      <c r="K397" s="4"/>
      <c r="L397" s="28"/>
      <c r="M397" s="28"/>
      <c r="N397" s="28"/>
      <c r="O397" s="4"/>
      <c r="P397" s="4"/>
      <c r="Q397" s="4"/>
      <c r="R397" s="25"/>
      <c r="S397" s="25"/>
      <c r="T397" s="25"/>
      <c r="U397" s="4"/>
      <c r="V397" s="4"/>
      <c r="W397" s="4"/>
      <c r="X397" s="28"/>
      <c r="Y397" s="28"/>
      <c r="Z397" s="28"/>
    </row>
    <row r="398" spans="1:26" x14ac:dyDescent="0.55000000000000004">
      <c r="A398" s="3"/>
      <c r="B398" s="3"/>
      <c r="C398" s="5"/>
      <c r="D398" s="5"/>
      <c r="E398" s="5"/>
      <c r="F398" s="28"/>
      <c r="G398" s="28"/>
      <c r="H398" s="28"/>
      <c r="I398" s="4"/>
      <c r="J398" s="4"/>
      <c r="K398" s="4"/>
      <c r="L398" s="28"/>
      <c r="M398" s="28"/>
      <c r="N398" s="28"/>
      <c r="O398" s="4"/>
      <c r="P398" s="4"/>
      <c r="Q398" s="4"/>
      <c r="R398" s="25"/>
      <c r="S398" s="25"/>
      <c r="T398" s="25"/>
      <c r="U398" s="4"/>
      <c r="V398" s="4"/>
      <c r="W398" s="4"/>
      <c r="X398" s="28"/>
      <c r="Y398" s="28"/>
      <c r="Z398" s="28"/>
    </row>
    <row r="399" spans="1:26" x14ac:dyDescent="0.55000000000000004">
      <c r="A399" s="3"/>
      <c r="B399" s="3"/>
      <c r="C399" s="5"/>
      <c r="D399" s="5"/>
      <c r="E399" s="5"/>
      <c r="F399" s="28"/>
      <c r="G399" s="28"/>
      <c r="H399" s="28"/>
      <c r="I399" s="4"/>
      <c r="J399" s="4"/>
      <c r="K399" s="4"/>
      <c r="L399" s="28"/>
      <c r="M399" s="28"/>
      <c r="N399" s="28"/>
      <c r="O399" s="4"/>
      <c r="P399" s="4"/>
      <c r="Q399" s="4"/>
      <c r="R399" s="25"/>
      <c r="S399" s="25"/>
      <c r="T399" s="25"/>
      <c r="U399" s="4"/>
      <c r="V399" s="4"/>
      <c r="W399" s="4"/>
      <c r="X399" s="28"/>
      <c r="Y399" s="28"/>
      <c r="Z399" s="28"/>
    </row>
    <row r="400" spans="1:26" x14ac:dyDescent="0.55000000000000004">
      <c r="A400" s="3"/>
      <c r="B400" s="3"/>
      <c r="C400" s="5"/>
      <c r="D400" s="5"/>
      <c r="E400" s="5"/>
      <c r="F400" s="28"/>
      <c r="G400" s="28"/>
      <c r="H400" s="28"/>
      <c r="I400" s="4"/>
      <c r="J400" s="4"/>
      <c r="K400" s="4"/>
      <c r="L400" s="28"/>
      <c r="M400" s="28"/>
      <c r="N400" s="28"/>
      <c r="O400" s="4"/>
      <c r="P400" s="4"/>
      <c r="Q400" s="4"/>
      <c r="R400" s="25"/>
      <c r="S400" s="25"/>
      <c r="T400" s="25"/>
      <c r="U400" s="4"/>
      <c r="V400" s="4"/>
      <c r="W400" s="4"/>
      <c r="X400" s="28"/>
      <c r="Y400" s="28"/>
      <c r="Z400" s="28"/>
    </row>
    <row r="401" spans="1:26" x14ac:dyDescent="0.55000000000000004">
      <c r="A401" s="3"/>
      <c r="B401" s="3"/>
      <c r="C401" s="5"/>
      <c r="D401" s="5"/>
      <c r="E401" s="5"/>
      <c r="F401" s="28"/>
      <c r="G401" s="28"/>
      <c r="H401" s="28"/>
      <c r="I401" s="4"/>
      <c r="J401" s="4"/>
      <c r="K401" s="4"/>
      <c r="L401" s="28"/>
      <c r="M401" s="28"/>
      <c r="N401" s="28"/>
      <c r="O401" s="4"/>
      <c r="P401" s="4"/>
      <c r="Q401" s="4"/>
      <c r="R401" s="25"/>
      <c r="S401" s="25"/>
      <c r="T401" s="25"/>
      <c r="U401" s="4"/>
      <c r="V401" s="4"/>
      <c r="W401" s="4"/>
      <c r="X401" s="28"/>
      <c r="Y401" s="28"/>
      <c r="Z401" s="28"/>
    </row>
    <row r="402" spans="1:26" x14ac:dyDescent="0.55000000000000004">
      <c r="A402" s="3"/>
      <c r="B402" s="3"/>
      <c r="C402" s="5"/>
      <c r="D402" s="5"/>
      <c r="E402" s="5"/>
      <c r="F402" s="28"/>
      <c r="G402" s="28"/>
      <c r="H402" s="28"/>
      <c r="I402" s="4"/>
      <c r="J402" s="4"/>
      <c r="K402" s="4"/>
      <c r="L402" s="28"/>
      <c r="M402" s="28"/>
      <c r="N402" s="28"/>
      <c r="O402" s="4"/>
      <c r="P402" s="4"/>
      <c r="Q402" s="4"/>
      <c r="R402" s="25"/>
      <c r="S402" s="25"/>
      <c r="T402" s="25"/>
      <c r="U402" s="4"/>
      <c r="V402" s="4"/>
      <c r="W402" s="4"/>
      <c r="X402" s="28"/>
      <c r="Y402" s="28"/>
      <c r="Z402" s="28"/>
    </row>
    <row r="403" spans="1:26" x14ac:dyDescent="0.55000000000000004">
      <c r="A403" s="3"/>
      <c r="B403" s="3"/>
      <c r="C403" s="5"/>
      <c r="D403" s="5"/>
      <c r="E403" s="5"/>
      <c r="F403" s="28"/>
      <c r="G403" s="28"/>
      <c r="H403" s="28"/>
      <c r="I403" s="4"/>
      <c r="J403" s="4"/>
      <c r="K403" s="4"/>
      <c r="L403" s="28"/>
      <c r="M403" s="28"/>
      <c r="N403" s="28"/>
      <c r="O403" s="4"/>
      <c r="P403" s="4"/>
      <c r="Q403" s="4"/>
      <c r="R403" s="25"/>
      <c r="S403" s="25"/>
      <c r="T403" s="25"/>
      <c r="U403" s="4"/>
      <c r="V403" s="4"/>
      <c r="W403" s="4"/>
      <c r="X403" s="28"/>
      <c r="Y403" s="28"/>
      <c r="Z403" s="28"/>
    </row>
    <row r="404" spans="1:26" x14ac:dyDescent="0.55000000000000004">
      <c r="A404" s="3"/>
      <c r="B404" s="3"/>
      <c r="C404" s="5"/>
      <c r="D404" s="5"/>
      <c r="E404" s="5"/>
      <c r="F404" s="28"/>
      <c r="G404" s="28"/>
      <c r="H404" s="28"/>
      <c r="I404" s="4"/>
      <c r="J404" s="4"/>
      <c r="K404" s="4"/>
      <c r="L404" s="28"/>
      <c r="M404" s="28"/>
      <c r="N404" s="28"/>
      <c r="O404" s="4"/>
      <c r="P404" s="4"/>
      <c r="Q404" s="4"/>
      <c r="R404" s="25"/>
      <c r="S404" s="25"/>
      <c r="T404" s="25"/>
      <c r="U404" s="4"/>
      <c r="V404" s="4"/>
      <c r="W404" s="4"/>
      <c r="X404" s="28"/>
      <c r="Y404" s="28"/>
      <c r="Z404" s="28"/>
    </row>
    <row r="405" spans="1:26" x14ac:dyDescent="0.55000000000000004">
      <c r="A405" s="3"/>
      <c r="B405" s="3"/>
      <c r="C405" s="5"/>
      <c r="D405" s="5"/>
      <c r="E405" s="5"/>
      <c r="F405" s="28"/>
      <c r="G405" s="28"/>
      <c r="H405" s="28"/>
      <c r="I405" s="4"/>
      <c r="J405" s="4"/>
      <c r="K405" s="4"/>
      <c r="L405" s="28"/>
      <c r="M405" s="28"/>
      <c r="N405" s="28"/>
      <c r="O405" s="4"/>
      <c r="P405" s="4"/>
      <c r="Q405" s="4"/>
      <c r="R405" s="25"/>
      <c r="S405" s="25"/>
      <c r="T405" s="25"/>
      <c r="U405" s="4"/>
      <c r="V405" s="4"/>
      <c r="W405" s="4"/>
      <c r="X405" s="28"/>
      <c r="Y405" s="28"/>
      <c r="Z405" s="28"/>
    </row>
    <row r="406" spans="1:26" x14ac:dyDescent="0.55000000000000004">
      <c r="A406" s="3"/>
      <c r="B406" s="3"/>
      <c r="C406" s="5"/>
      <c r="D406" s="5"/>
      <c r="E406" s="5"/>
      <c r="F406" s="28"/>
      <c r="G406" s="28"/>
      <c r="H406" s="28"/>
      <c r="I406" s="4"/>
      <c r="J406" s="4"/>
      <c r="K406" s="4"/>
      <c r="L406" s="28"/>
      <c r="M406" s="28"/>
      <c r="N406" s="28"/>
      <c r="O406" s="4"/>
      <c r="P406" s="4"/>
      <c r="Q406" s="4"/>
      <c r="R406" s="25"/>
      <c r="S406" s="25"/>
      <c r="T406" s="25"/>
      <c r="U406" s="4"/>
      <c r="V406" s="4"/>
      <c r="W406" s="4"/>
      <c r="X406" s="28"/>
      <c r="Y406" s="28"/>
      <c r="Z406" s="28"/>
    </row>
    <row r="407" spans="1:26" x14ac:dyDescent="0.55000000000000004">
      <c r="A407" s="3"/>
      <c r="B407" s="3"/>
      <c r="C407" s="5"/>
      <c r="D407" s="5"/>
      <c r="E407" s="5"/>
      <c r="F407" s="28"/>
      <c r="G407" s="28"/>
      <c r="H407" s="28"/>
      <c r="I407" s="4"/>
      <c r="J407" s="4"/>
      <c r="K407" s="4"/>
      <c r="L407" s="28"/>
      <c r="M407" s="28"/>
      <c r="N407" s="28"/>
      <c r="O407" s="4"/>
      <c r="P407" s="4"/>
      <c r="Q407" s="4"/>
      <c r="R407" s="25"/>
      <c r="S407" s="25"/>
      <c r="T407" s="25"/>
      <c r="U407" s="4"/>
      <c r="V407" s="4"/>
      <c r="W407" s="4"/>
      <c r="X407" s="28"/>
      <c r="Y407" s="28"/>
      <c r="Z407" s="28"/>
    </row>
    <row r="408" spans="1:26" x14ac:dyDescent="0.55000000000000004">
      <c r="A408" s="3"/>
      <c r="B408" s="3"/>
      <c r="C408" s="5"/>
      <c r="D408" s="5"/>
      <c r="E408" s="5"/>
      <c r="F408" s="28"/>
      <c r="G408" s="28"/>
      <c r="H408" s="28"/>
      <c r="I408" s="4"/>
      <c r="J408" s="4"/>
      <c r="K408" s="4"/>
      <c r="L408" s="28"/>
      <c r="M408" s="28"/>
      <c r="N408" s="28"/>
      <c r="O408" s="4"/>
      <c r="P408" s="4"/>
      <c r="Q408" s="4"/>
      <c r="R408" s="25"/>
      <c r="S408" s="25"/>
      <c r="T408" s="25"/>
      <c r="U408" s="4"/>
      <c r="V408" s="4"/>
      <c r="W408" s="4"/>
      <c r="X408" s="28"/>
      <c r="Y408" s="28"/>
      <c r="Z408" s="28"/>
    </row>
    <row r="409" spans="1:26" x14ac:dyDescent="0.55000000000000004">
      <c r="A409" s="3"/>
      <c r="B409" s="3"/>
      <c r="C409" s="5"/>
      <c r="D409" s="5"/>
      <c r="E409" s="5"/>
      <c r="F409" s="28"/>
      <c r="G409" s="28"/>
      <c r="H409" s="28"/>
      <c r="I409" s="4"/>
      <c r="J409" s="4"/>
      <c r="K409" s="4"/>
      <c r="L409" s="28"/>
      <c r="M409" s="28"/>
      <c r="N409" s="28"/>
      <c r="O409" s="4"/>
      <c r="P409" s="4"/>
      <c r="Q409" s="4"/>
      <c r="R409" s="25"/>
      <c r="S409" s="25"/>
      <c r="T409" s="25"/>
      <c r="U409" s="4"/>
      <c r="V409" s="4"/>
      <c r="W409" s="4"/>
      <c r="X409" s="28"/>
      <c r="Y409" s="28"/>
      <c r="Z409" s="28"/>
    </row>
    <row r="410" spans="1:26" x14ac:dyDescent="0.55000000000000004">
      <c r="A410" s="3"/>
      <c r="B410" s="3"/>
      <c r="C410" s="5"/>
      <c r="D410" s="5"/>
      <c r="E410" s="5"/>
      <c r="F410" s="28"/>
      <c r="G410" s="28"/>
      <c r="H410" s="28"/>
      <c r="I410" s="4"/>
      <c r="J410" s="4"/>
      <c r="K410" s="4"/>
      <c r="L410" s="28"/>
      <c r="M410" s="28"/>
      <c r="N410" s="28"/>
      <c r="O410" s="4"/>
      <c r="P410" s="4"/>
      <c r="Q410" s="4"/>
      <c r="R410" s="25"/>
      <c r="S410" s="25"/>
      <c r="T410" s="25"/>
      <c r="U410" s="4"/>
      <c r="V410" s="4"/>
      <c r="W410" s="4"/>
      <c r="X410" s="28"/>
      <c r="Y410" s="28"/>
      <c r="Z410" s="28"/>
    </row>
    <row r="411" spans="1:26" x14ac:dyDescent="0.55000000000000004">
      <c r="A411" s="3"/>
      <c r="B411" s="3"/>
      <c r="C411" s="5"/>
      <c r="D411" s="5"/>
      <c r="E411" s="5"/>
      <c r="F411" s="28"/>
      <c r="G411" s="28"/>
      <c r="H411" s="28"/>
      <c r="I411" s="4"/>
      <c r="J411" s="4"/>
      <c r="K411" s="4"/>
      <c r="L411" s="28"/>
      <c r="M411" s="28"/>
      <c r="N411" s="28"/>
      <c r="O411" s="4"/>
      <c r="P411" s="4"/>
      <c r="Q411" s="4"/>
      <c r="R411" s="25"/>
      <c r="S411" s="25"/>
      <c r="T411" s="25"/>
      <c r="U411" s="4"/>
      <c r="V411" s="4"/>
      <c r="W411" s="4"/>
      <c r="X411" s="28"/>
      <c r="Y411" s="28"/>
      <c r="Z411" s="28"/>
    </row>
    <row r="412" spans="1:26" x14ac:dyDescent="0.55000000000000004">
      <c r="A412" s="3"/>
      <c r="B412" s="3"/>
      <c r="C412" s="5"/>
      <c r="D412" s="5"/>
      <c r="E412" s="5"/>
      <c r="F412" s="28"/>
      <c r="G412" s="28"/>
      <c r="H412" s="28"/>
      <c r="I412" s="4"/>
      <c r="J412" s="4"/>
      <c r="K412" s="4"/>
      <c r="L412" s="28"/>
      <c r="M412" s="28"/>
      <c r="N412" s="28"/>
      <c r="O412" s="4"/>
      <c r="P412" s="4"/>
      <c r="Q412" s="4"/>
      <c r="R412" s="25"/>
      <c r="S412" s="25"/>
      <c r="T412" s="25"/>
      <c r="U412" s="4"/>
      <c r="V412" s="4"/>
      <c r="W412" s="4"/>
      <c r="X412" s="28"/>
      <c r="Y412" s="28"/>
      <c r="Z412" s="28"/>
    </row>
    <row r="413" spans="1:26" x14ac:dyDescent="0.55000000000000004">
      <c r="A413" s="3"/>
      <c r="B413" s="3"/>
      <c r="C413" s="5"/>
      <c r="D413" s="5"/>
      <c r="E413" s="5"/>
      <c r="F413" s="28"/>
      <c r="G413" s="28"/>
      <c r="H413" s="28"/>
      <c r="I413" s="4"/>
      <c r="J413" s="4"/>
      <c r="K413" s="4"/>
      <c r="L413" s="28"/>
      <c r="M413" s="28"/>
      <c r="N413" s="28"/>
      <c r="O413" s="4"/>
      <c r="P413" s="4"/>
      <c r="Q413" s="4"/>
      <c r="R413" s="25"/>
      <c r="S413" s="25"/>
      <c r="T413" s="25"/>
      <c r="U413" s="4"/>
      <c r="V413" s="4"/>
      <c r="W413" s="4"/>
      <c r="X413" s="28"/>
      <c r="Y413" s="28"/>
      <c r="Z413" s="28"/>
    </row>
    <row r="414" spans="1:26" x14ac:dyDescent="0.55000000000000004">
      <c r="A414" s="3"/>
      <c r="B414" s="3"/>
      <c r="C414" s="5"/>
      <c r="D414" s="5"/>
      <c r="E414" s="5"/>
      <c r="F414" s="28"/>
      <c r="G414" s="28"/>
      <c r="H414" s="28"/>
      <c r="I414" s="4"/>
      <c r="J414" s="4"/>
      <c r="K414" s="4"/>
      <c r="L414" s="28"/>
      <c r="M414" s="28"/>
      <c r="N414" s="28"/>
      <c r="O414" s="4"/>
      <c r="P414" s="4"/>
      <c r="Q414" s="4"/>
      <c r="R414" s="25"/>
      <c r="S414" s="25"/>
      <c r="T414" s="25"/>
      <c r="U414" s="4"/>
      <c r="V414" s="4"/>
      <c r="W414" s="4"/>
      <c r="X414" s="28"/>
      <c r="Y414" s="28"/>
      <c r="Z414" s="28"/>
    </row>
    <row r="415" spans="1:26" x14ac:dyDescent="0.55000000000000004">
      <c r="A415" s="3"/>
      <c r="B415" s="3"/>
      <c r="C415" s="5"/>
      <c r="D415" s="5"/>
      <c r="E415" s="5"/>
      <c r="F415" s="28"/>
      <c r="G415" s="28"/>
      <c r="H415" s="28"/>
      <c r="I415" s="4"/>
      <c r="J415" s="4"/>
      <c r="K415" s="4"/>
      <c r="L415" s="28"/>
      <c r="M415" s="28"/>
      <c r="N415" s="28"/>
      <c r="O415" s="4"/>
      <c r="P415" s="4"/>
      <c r="Q415" s="4"/>
      <c r="R415" s="25"/>
      <c r="S415" s="25"/>
      <c r="T415" s="25"/>
      <c r="U415" s="4"/>
      <c r="V415" s="4"/>
      <c r="W415" s="4"/>
      <c r="X415" s="28"/>
      <c r="Y415" s="28"/>
      <c r="Z415" s="28"/>
    </row>
    <row r="416" spans="1:26" x14ac:dyDescent="0.55000000000000004">
      <c r="A416" s="3"/>
      <c r="B416" s="3"/>
      <c r="C416" s="5"/>
      <c r="D416" s="5"/>
      <c r="E416" s="5"/>
      <c r="F416" s="28"/>
      <c r="G416" s="28"/>
      <c r="H416" s="28"/>
      <c r="I416" s="4"/>
      <c r="J416" s="4"/>
      <c r="K416" s="4"/>
      <c r="L416" s="28"/>
      <c r="M416" s="28"/>
      <c r="N416" s="28"/>
      <c r="O416" s="4"/>
      <c r="P416" s="4"/>
      <c r="Q416" s="4"/>
      <c r="R416" s="25"/>
      <c r="S416" s="25"/>
      <c r="T416" s="25"/>
      <c r="U416" s="4"/>
      <c r="V416" s="4"/>
      <c r="W416" s="4"/>
      <c r="X416" s="28"/>
      <c r="Y416" s="28"/>
      <c r="Z416" s="28"/>
    </row>
    <row r="417" spans="1:26" x14ac:dyDescent="0.55000000000000004">
      <c r="A417" s="3"/>
      <c r="B417" s="3"/>
      <c r="C417" s="5"/>
      <c r="D417" s="5"/>
      <c r="E417" s="5"/>
      <c r="F417" s="28"/>
      <c r="G417" s="28"/>
      <c r="H417" s="28"/>
      <c r="I417" s="4"/>
      <c r="J417" s="4"/>
      <c r="K417" s="4"/>
      <c r="L417" s="28"/>
      <c r="M417" s="28"/>
      <c r="N417" s="28"/>
      <c r="O417" s="4"/>
      <c r="P417" s="4"/>
      <c r="Q417" s="4"/>
      <c r="R417" s="25"/>
      <c r="S417" s="25"/>
      <c r="T417" s="25"/>
      <c r="U417" s="4"/>
      <c r="V417" s="4"/>
      <c r="W417" s="4"/>
      <c r="X417" s="28"/>
      <c r="Y417" s="28"/>
      <c r="Z417" s="28"/>
    </row>
    <row r="418" spans="1:26" x14ac:dyDescent="0.55000000000000004">
      <c r="A418" s="3"/>
      <c r="B418" s="3"/>
      <c r="C418" s="5"/>
      <c r="D418" s="5"/>
      <c r="E418" s="5"/>
      <c r="F418" s="28"/>
      <c r="G418" s="28"/>
      <c r="H418" s="28"/>
      <c r="I418" s="4"/>
      <c r="J418" s="4"/>
      <c r="K418" s="4"/>
      <c r="L418" s="28"/>
      <c r="M418" s="28"/>
      <c r="N418" s="28"/>
      <c r="O418" s="4"/>
      <c r="P418" s="4"/>
      <c r="Q418" s="4"/>
      <c r="R418" s="25"/>
      <c r="S418" s="25"/>
      <c r="T418" s="25"/>
      <c r="U418" s="4"/>
      <c r="V418" s="4"/>
      <c r="W418" s="4"/>
      <c r="X418" s="28"/>
      <c r="Y418" s="28"/>
      <c r="Z418" s="28"/>
    </row>
    <row r="419" spans="1:26" x14ac:dyDescent="0.55000000000000004">
      <c r="A419" s="3"/>
      <c r="B419" s="3"/>
      <c r="C419" s="5"/>
      <c r="D419" s="5"/>
      <c r="E419" s="5"/>
      <c r="F419" s="28"/>
      <c r="G419" s="28"/>
      <c r="H419" s="28"/>
      <c r="I419" s="4"/>
      <c r="J419" s="4"/>
      <c r="K419" s="4"/>
      <c r="L419" s="28"/>
      <c r="M419" s="28"/>
      <c r="N419" s="28"/>
      <c r="O419" s="4"/>
      <c r="P419" s="4"/>
      <c r="Q419" s="4"/>
      <c r="R419" s="25"/>
      <c r="S419" s="25"/>
      <c r="T419" s="25"/>
      <c r="U419" s="4"/>
      <c r="V419" s="4"/>
      <c r="W419" s="4"/>
      <c r="X419" s="28"/>
      <c r="Y419" s="28"/>
      <c r="Z419" s="28"/>
    </row>
    <row r="420" spans="1:26" x14ac:dyDescent="0.55000000000000004">
      <c r="A420" s="3"/>
      <c r="B420" s="3"/>
      <c r="C420" s="5"/>
      <c r="D420" s="5"/>
      <c r="E420" s="5"/>
      <c r="F420" s="28"/>
      <c r="G420" s="28"/>
      <c r="H420" s="28"/>
      <c r="I420" s="4"/>
      <c r="J420" s="4"/>
      <c r="K420" s="4"/>
      <c r="L420" s="28"/>
      <c r="M420" s="28"/>
      <c r="N420" s="28"/>
      <c r="O420" s="4"/>
      <c r="P420" s="4"/>
      <c r="Q420" s="4"/>
      <c r="R420" s="25"/>
      <c r="S420" s="25"/>
      <c r="T420" s="25"/>
      <c r="U420" s="4"/>
      <c r="V420" s="4"/>
      <c r="W420" s="4"/>
      <c r="X420" s="28"/>
      <c r="Y420" s="28"/>
      <c r="Z420" s="28"/>
    </row>
    <row r="421" spans="1:26" x14ac:dyDescent="0.55000000000000004">
      <c r="A421" s="3"/>
      <c r="B421" s="3"/>
      <c r="C421" s="5"/>
      <c r="D421" s="5"/>
      <c r="E421" s="5"/>
      <c r="F421" s="28"/>
      <c r="G421" s="28"/>
      <c r="H421" s="28"/>
      <c r="I421" s="4"/>
      <c r="J421" s="4"/>
      <c r="K421" s="4"/>
      <c r="L421" s="28"/>
      <c r="M421" s="28"/>
      <c r="N421" s="28"/>
      <c r="O421" s="4"/>
      <c r="P421" s="4"/>
      <c r="Q421" s="4"/>
      <c r="R421" s="25"/>
      <c r="S421" s="25"/>
      <c r="T421" s="25"/>
      <c r="U421" s="4"/>
      <c r="V421" s="4"/>
      <c r="W421" s="4"/>
      <c r="X421" s="28"/>
      <c r="Y421" s="28"/>
      <c r="Z421" s="28"/>
    </row>
    <row r="422" spans="1:26" x14ac:dyDescent="0.55000000000000004">
      <c r="A422" s="3"/>
      <c r="B422" s="3"/>
      <c r="C422" s="5"/>
      <c r="D422" s="5"/>
      <c r="E422" s="5"/>
      <c r="F422" s="28"/>
      <c r="G422" s="28"/>
      <c r="H422" s="28"/>
      <c r="I422" s="4"/>
      <c r="J422" s="4"/>
      <c r="K422" s="4"/>
      <c r="L422" s="28"/>
      <c r="M422" s="28"/>
      <c r="N422" s="28"/>
      <c r="O422" s="4"/>
      <c r="P422" s="4"/>
      <c r="Q422" s="4"/>
      <c r="R422" s="25"/>
      <c r="S422" s="25"/>
      <c r="T422" s="25"/>
      <c r="U422" s="4"/>
      <c r="V422" s="4"/>
      <c r="W422" s="4"/>
      <c r="X422" s="28"/>
      <c r="Y422" s="28"/>
      <c r="Z422" s="28"/>
    </row>
    <row r="423" spans="1:26" x14ac:dyDescent="0.55000000000000004">
      <c r="A423" s="3"/>
      <c r="B423" s="3"/>
      <c r="C423" s="5"/>
      <c r="D423" s="5"/>
      <c r="E423" s="5"/>
      <c r="F423" s="28"/>
      <c r="G423" s="28"/>
      <c r="H423" s="28"/>
      <c r="I423" s="4"/>
      <c r="J423" s="4"/>
      <c r="K423" s="4"/>
      <c r="L423" s="28"/>
      <c r="M423" s="28"/>
      <c r="N423" s="28"/>
      <c r="O423" s="4"/>
      <c r="P423" s="4"/>
      <c r="Q423" s="4"/>
      <c r="R423" s="25"/>
      <c r="S423" s="25"/>
      <c r="T423" s="25"/>
      <c r="U423" s="4"/>
      <c r="V423" s="4"/>
      <c r="W423" s="4"/>
      <c r="X423" s="28"/>
      <c r="Y423" s="28"/>
      <c r="Z423" s="28"/>
    </row>
    <row r="424" spans="1:26" x14ac:dyDescent="0.55000000000000004">
      <c r="A424" s="3"/>
      <c r="B424" s="3"/>
      <c r="C424" s="5"/>
      <c r="D424" s="5"/>
      <c r="E424" s="5"/>
      <c r="F424" s="28"/>
      <c r="G424" s="28"/>
      <c r="H424" s="28"/>
      <c r="I424" s="4"/>
      <c r="J424" s="4"/>
      <c r="K424" s="4"/>
      <c r="L424" s="28"/>
      <c r="M424" s="28"/>
      <c r="N424" s="28"/>
      <c r="O424" s="4"/>
      <c r="P424" s="4"/>
      <c r="Q424" s="4"/>
      <c r="R424" s="25"/>
      <c r="S424" s="25"/>
      <c r="T424" s="25"/>
      <c r="U424" s="4"/>
      <c r="V424" s="4"/>
      <c r="W424" s="4"/>
      <c r="X424" s="28"/>
      <c r="Y424" s="28"/>
      <c r="Z424" s="28"/>
    </row>
    <row r="425" spans="1:26" x14ac:dyDescent="0.55000000000000004">
      <c r="A425" s="3"/>
      <c r="B425" s="3"/>
      <c r="C425" s="5"/>
      <c r="D425" s="5"/>
      <c r="E425" s="5"/>
      <c r="F425" s="28"/>
      <c r="G425" s="28"/>
      <c r="H425" s="28"/>
      <c r="I425" s="4"/>
      <c r="J425" s="4"/>
      <c r="K425" s="4"/>
      <c r="L425" s="28"/>
      <c r="M425" s="28"/>
      <c r="N425" s="28"/>
      <c r="O425" s="4"/>
      <c r="P425" s="4"/>
      <c r="Q425" s="4"/>
      <c r="R425" s="25"/>
      <c r="S425" s="25"/>
      <c r="T425" s="25"/>
      <c r="U425" s="4"/>
      <c r="V425" s="4"/>
      <c r="W425" s="4"/>
      <c r="X425" s="28"/>
      <c r="Y425" s="28"/>
      <c r="Z425" s="28"/>
    </row>
    <row r="426" spans="1:26" x14ac:dyDescent="0.55000000000000004">
      <c r="A426" s="3"/>
      <c r="B426" s="3"/>
      <c r="C426" s="5"/>
      <c r="D426" s="5"/>
      <c r="E426" s="5"/>
      <c r="F426" s="28"/>
      <c r="G426" s="28"/>
      <c r="H426" s="28"/>
      <c r="I426" s="4"/>
      <c r="J426" s="4"/>
      <c r="K426" s="4"/>
      <c r="L426" s="28"/>
      <c r="M426" s="28"/>
      <c r="N426" s="28"/>
      <c r="O426" s="4"/>
      <c r="P426" s="4"/>
      <c r="Q426" s="4"/>
      <c r="R426" s="25"/>
      <c r="S426" s="25"/>
      <c r="T426" s="25"/>
      <c r="U426" s="4"/>
      <c r="V426" s="4"/>
      <c r="W426" s="4"/>
      <c r="X426" s="28"/>
      <c r="Y426" s="28"/>
      <c r="Z426" s="28"/>
    </row>
    <row r="427" spans="1:26" x14ac:dyDescent="0.55000000000000004">
      <c r="A427" s="3"/>
      <c r="B427" s="3"/>
      <c r="C427" s="5"/>
      <c r="D427" s="5"/>
      <c r="E427" s="5"/>
      <c r="F427" s="28"/>
      <c r="G427" s="28"/>
      <c r="H427" s="28"/>
      <c r="I427" s="4"/>
      <c r="J427" s="4"/>
      <c r="K427" s="4"/>
      <c r="L427" s="28"/>
      <c r="M427" s="28"/>
      <c r="N427" s="28"/>
      <c r="O427" s="4"/>
      <c r="P427" s="4"/>
      <c r="Q427" s="4"/>
      <c r="R427" s="25"/>
      <c r="S427" s="25"/>
      <c r="T427" s="25"/>
      <c r="U427" s="4"/>
      <c r="V427" s="4"/>
      <c r="W427" s="4"/>
      <c r="X427" s="28"/>
      <c r="Y427" s="28"/>
      <c r="Z427" s="28"/>
    </row>
    <row r="428" spans="1:26" x14ac:dyDescent="0.55000000000000004">
      <c r="A428" s="3"/>
      <c r="B428" s="3"/>
      <c r="C428" s="5"/>
      <c r="D428" s="5"/>
      <c r="E428" s="5"/>
      <c r="F428" s="28"/>
      <c r="G428" s="28"/>
      <c r="H428" s="28"/>
      <c r="I428" s="4"/>
      <c r="J428" s="4"/>
      <c r="K428" s="4"/>
      <c r="L428" s="28"/>
      <c r="M428" s="28"/>
      <c r="N428" s="28"/>
      <c r="O428" s="4"/>
      <c r="P428" s="4"/>
      <c r="Q428" s="4"/>
      <c r="R428" s="25"/>
      <c r="S428" s="25"/>
      <c r="T428" s="25"/>
      <c r="U428" s="4"/>
      <c r="V428" s="4"/>
      <c r="W428" s="4"/>
      <c r="X428" s="28"/>
      <c r="Y428" s="28"/>
      <c r="Z428" s="28"/>
    </row>
    <row r="429" spans="1:26" x14ac:dyDescent="0.55000000000000004">
      <c r="A429" s="3"/>
      <c r="B429" s="3"/>
      <c r="C429" s="5"/>
      <c r="D429" s="5"/>
      <c r="E429" s="5"/>
      <c r="F429" s="28"/>
      <c r="G429" s="28"/>
      <c r="H429" s="28"/>
      <c r="I429" s="4"/>
      <c r="J429" s="4"/>
      <c r="K429" s="4"/>
      <c r="L429" s="28"/>
      <c r="M429" s="28"/>
      <c r="N429" s="28"/>
      <c r="O429" s="4"/>
      <c r="P429" s="4"/>
      <c r="Q429" s="4"/>
      <c r="R429" s="25"/>
      <c r="S429" s="25"/>
      <c r="T429" s="25"/>
      <c r="U429" s="4"/>
      <c r="V429" s="4"/>
      <c r="W429" s="4"/>
      <c r="X429" s="28"/>
      <c r="Y429" s="28"/>
      <c r="Z429" s="28"/>
    </row>
    <row r="430" spans="1:26" x14ac:dyDescent="0.55000000000000004">
      <c r="A430" s="3"/>
      <c r="B430" s="3"/>
      <c r="C430" s="5"/>
      <c r="D430" s="5"/>
      <c r="E430" s="5"/>
      <c r="F430" s="28"/>
      <c r="G430" s="28"/>
      <c r="H430" s="28"/>
      <c r="I430" s="4"/>
      <c r="J430" s="4"/>
      <c r="K430" s="4"/>
      <c r="L430" s="28"/>
      <c r="M430" s="28"/>
      <c r="N430" s="28"/>
      <c r="O430" s="4"/>
      <c r="P430" s="4"/>
      <c r="Q430" s="4"/>
      <c r="R430" s="25"/>
      <c r="S430" s="25"/>
      <c r="T430" s="25"/>
      <c r="U430" s="4"/>
      <c r="V430" s="4"/>
      <c r="W430" s="4"/>
      <c r="X430" s="28"/>
      <c r="Y430" s="28"/>
      <c r="Z430" s="28"/>
    </row>
    <row r="431" spans="1:26" x14ac:dyDescent="0.55000000000000004">
      <c r="A431" s="3"/>
      <c r="B431" s="3"/>
      <c r="C431" s="5"/>
      <c r="D431" s="5"/>
      <c r="E431" s="5"/>
      <c r="F431" s="28"/>
      <c r="G431" s="28"/>
      <c r="H431" s="28"/>
      <c r="I431" s="4"/>
      <c r="J431" s="4"/>
      <c r="K431" s="4"/>
      <c r="L431" s="28"/>
      <c r="M431" s="28"/>
      <c r="N431" s="28"/>
      <c r="O431" s="4"/>
      <c r="P431" s="4"/>
      <c r="Q431" s="4"/>
      <c r="R431" s="25"/>
      <c r="S431" s="25"/>
      <c r="T431" s="25"/>
      <c r="U431" s="4"/>
      <c r="V431" s="4"/>
      <c r="W431" s="4"/>
      <c r="X431" s="28"/>
      <c r="Y431" s="28"/>
      <c r="Z431" s="28"/>
    </row>
    <row r="432" spans="1:26" x14ac:dyDescent="0.55000000000000004">
      <c r="A432" s="3"/>
      <c r="B432" s="3"/>
      <c r="C432" s="5"/>
      <c r="D432" s="5"/>
      <c r="E432" s="5"/>
      <c r="F432" s="28"/>
      <c r="G432" s="28"/>
      <c r="H432" s="28"/>
      <c r="I432" s="4"/>
      <c r="J432" s="4"/>
      <c r="K432" s="4"/>
      <c r="L432" s="28"/>
      <c r="M432" s="28"/>
      <c r="N432" s="28"/>
      <c r="O432" s="4"/>
      <c r="P432" s="4"/>
      <c r="Q432" s="4"/>
      <c r="R432" s="25"/>
      <c r="S432" s="25"/>
      <c r="T432" s="25"/>
      <c r="U432" s="4"/>
      <c r="V432" s="4"/>
      <c r="W432" s="4"/>
      <c r="X432" s="28"/>
      <c r="Y432" s="28"/>
      <c r="Z432" s="28"/>
    </row>
    <row r="433" spans="1:26" x14ac:dyDescent="0.55000000000000004">
      <c r="A433" s="3"/>
      <c r="B433" s="3"/>
      <c r="C433" s="5"/>
      <c r="D433" s="5"/>
      <c r="E433" s="5"/>
      <c r="F433" s="28"/>
      <c r="G433" s="28"/>
      <c r="H433" s="28"/>
      <c r="I433" s="4"/>
      <c r="J433" s="4"/>
      <c r="K433" s="4"/>
      <c r="L433" s="28"/>
      <c r="M433" s="28"/>
      <c r="N433" s="28"/>
      <c r="O433" s="4"/>
      <c r="P433" s="4"/>
      <c r="Q433" s="4"/>
      <c r="R433" s="25"/>
      <c r="S433" s="25"/>
      <c r="T433" s="25"/>
      <c r="U433" s="4"/>
      <c r="V433" s="4"/>
      <c r="W433" s="4"/>
      <c r="X433" s="28"/>
      <c r="Y433" s="28"/>
      <c r="Z433" s="28"/>
    </row>
    <row r="434" spans="1:26" x14ac:dyDescent="0.55000000000000004">
      <c r="A434" s="3"/>
      <c r="B434" s="3"/>
      <c r="C434" s="5"/>
      <c r="D434" s="5"/>
      <c r="E434" s="5"/>
      <c r="F434" s="28"/>
      <c r="G434" s="28"/>
      <c r="H434" s="28"/>
      <c r="I434" s="4"/>
      <c r="J434" s="4"/>
      <c r="K434" s="4"/>
      <c r="L434" s="28"/>
      <c r="M434" s="28"/>
      <c r="N434" s="28"/>
      <c r="O434" s="4"/>
      <c r="P434" s="4"/>
      <c r="Q434" s="4"/>
      <c r="R434" s="25"/>
      <c r="S434" s="25"/>
      <c r="T434" s="25"/>
      <c r="U434" s="4"/>
      <c r="V434" s="4"/>
      <c r="W434" s="4"/>
      <c r="X434" s="28"/>
      <c r="Y434" s="28"/>
      <c r="Z434" s="28"/>
    </row>
    <row r="435" spans="1:26" x14ac:dyDescent="0.55000000000000004">
      <c r="A435" s="3"/>
      <c r="B435" s="3"/>
      <c r="C435" s="5"/>
      <c r="D435" s="5"/>
      <c r="E435" s="5"/>
      <c r="F435" s="28"/>
      <c r="G435" s="28"/>
      <c r="H435" s="28"/>
      <c r="I435" s="4"/>
      <c r="J435" s="4"/>
      <c r="K435" s="4"/>
      <c r="L435" s="28"/>
      <c r="M435" s="28"/>
      <c r="N435" s="28"/>
      <c r="O435" s="4"/>
      <c r="P435" s="4"/>
      <c r="Q435" s="4"/>
      <c r="R435" s="25"/>
      <c r="S435" s="25"/>
      <c r="T435" s="25"/>
      <c r="U435" s="4"/>
      <c r="V435" s="4"/>
      <c r="W435" s="4"/>
      <c r="X435" s="28"/>
      <c r="Y435" s="28"/>
      <c r="Z435" s="28"/>
    </row>
    <row r="436" spans="1:26" x14ac:dyDescent="0.55000000000000004">
      <c r="A436" s="3"/>
      <c r="B436" s="3"/>
      <c r="C436" s="5"/>
      <c r="D436" s="5"/>
      <c r="E436" s="5"/>
      <c r="F436" s="28"/>
      <c r="G436" s="28"/>
      <c r="H436" s="28"/>
      <c r="I436" s="4"/>
      <c r="J436" s="4"/>
      <c r="K436" s="4"/>
      <c r="L436" s="28"/>
      <c r="M436" s="28"/>
      <c r="N436" s="28"/>
      <c r="O436" s="4"/>
      <c r="P436" s="4"/>
      <c r="Q436" s="4"/>
      <c r="R436" s="25"/>
      <c r="S436" s="25"/>
      <c r="T436" s="25"/>
      <c r="U436" s="4"/>
      <c r="V436" s="4"/>
      <c r="W436" s="4"/>
      <c r="X436" s="28"/>
      <c r="Y436" s="28"/>
      <c r="Z436" s="28"/>
    </row>
    <row r="437" spans="1:26" x14ac:dyDescent="0.55000000000000004">
      <c r="A437" s="3"/>
      <c r="B437" s="3"/>
      <c r="C437" s="5"/>
      <c r="D437" s="5"/>
      <c r="E437" s="5"/>
      <c r="F437" s="28"/>
      <c r="G437" s="28"/>
      <c r="H437" s="28"/>
      <c r="I437" s="4"/>
      <c r="J437" s="4"/>
      <c r="K437" s="4"/>
      <c r="L437" s="28"/>
      <c r="M437" s="28"/>
      <c r="N437" s="28"/>
      <c r="O437" s="4"/>
      <c r="P437" s="4"/>
      <c r="Q437" s="4"/>
      <c r="R437" s="25"/>
      <c r="S437" s="25"/>
      <c r="T437" s="25"/>
      <c r="U437" s="4"/>
      <c r="V437" s="4"/>
      <c r="W437" s="4"/>
      <c r="X437" s="28"/>
      <c r="Y437" s="28"/>
      <c r="Z437" s="28"/>
    </row>
    <row r="438" spans="1:26" x14ac:dyDescent="0.55000000000000004">
      <c r="A438" s="3"/>
      <c r="B438" s="3"/>
      <c r="C438" s="5"/>
      <c r="D438" s="5"/>
      <c r="E438" s="5"/>
      <c r="F438" s="28"/>
      <c r="G438" s="28"/>
      <c r="H438" s="28"/>
      <c r="I438" s="4"/>
      <c r="J438" s="4"/>
      <c r="K438" s="4"/>
      <c r="L438" s="28"/>
      <c r="M438" s="28"/>
      <c r="N438" s="28"/>
      <c r="O438" s="4"/>
      <c r="P438" s="4"/>
      <c r="Q438" s="4"/>
      <c r="R438" s="25"/>
      <c r="S438" s="25"/>
      <c r="T438" s="25"/>
      <c r="U438" s="4"/>
      <c r="V438" s="4"/>
      <c r="W438" s="4"/>
      <c r="X438" s="28"/>
      <c r="Y438" s="28"/>
      <c r="Z438" s="28"/>
    </row>
    <row r="439" spans="1:26" x14ac:dyDescent="0.55000000000000004">
      <c r="A439" s="3"/>
      <c r="B439" s="3"/>
      <c r="C439" s="5"/>
      <c r="D439" s="5"/>
      <c r="E439" s="5"/>
      <c r="F439" s="28"/>
      <c r="G439" s="28"/>
      <c r="H439" s="28"/>
      <c r="I439" s="4"/>
      <c r="J439" s="4"/>
      <c r="K439" s="4"/>
      <c r="L439" s="28"/>
      <c r="M439" s="28"/>
      <c r="N439" s="28"/>
      <c r="O439" s="4"/>
      <c r="P439" s="4"/>
      <c r="Q439" s="4"/>
      <c r="R439" s="25"/>
      <c r="S439" s="25"/>
      <c r="T439" s="25"/>
      <c r="U439" s="4"/>
      <c r="V439" s="4"/>
      <c r="W439" s="4"/>
      <c r="X439" s="28"/>
      <c r="Y439" s="28"/>
      <c r="Z439" s="28"/>
    </row>
    <row r="440" spans="1:26" x14ac:dyDescent="0.55000000000000004">
      <c r="A440" s="3"/>
      <c r="B440" s="3"/>
      <c r="C440" s="5"/>
      <c r="D440" s="5"/>
      <c r="E440" s="5"/>
      <c r="F440" s="28"/>
      <c r="G440" s="28"/>
      <c r="H440" s="28"/>
      <c r="I440" s="4"/>
      <c r="J440" s="4"/>
      <c r="K440" s="4"/>
      <c r="L440" s="28"/>
      <c r="M440" s="28"/>
      <c r="N440" s="28"/>
      <c r="O440" s="4"/>
      <c r="P440" s="4"/>
      <c r="Q440" s="4"/>
      <c r="R440" s="25"/>
      <c r="S440" s="25"/>
      <c r="T440" s="25"/>
      <c r="U440" s="4"/>
      <c r="V440" s="4"/>
      <c r="W440" s="4"/>
      <c r="X440" s="28"/>
      <c r="Y440" s="28"/>
      <c r="Z440" s="28"/>
    </row>
    <row r="441" spans="1:26" x14ac:dyDescent="0.55000000000000004">
      <c r="A441" s="3"/>
      <c r="B441" s="3"/>
      <c r="C441" s="5"/>
      <c r="D441" s="5"/>
      <c r="E441" s="5"/>
      <c r="F441" s="28"/>
      <c r="G441" s="28"/>
      <c r="H441" s="28"/>
      <c r="I441" s="4"/>
      <c r="J441" s="4"/>
      <c r="K441" s="4"/>
      <c r="L441" s="28"/>
      <c r="M441" s="28"/>
      <c r="N441" s="28"/>
      <c r="O441" s="4"/>
      <c r="P441" s="4"/>
      <c r="Q441" s="4"/>
      <c r="R441" s="25"/>
      <c r="S441" s="25"/>
      <c r="T441" s="25"/>
      <c r="U441" s="4"/>
      <c r="V441" s="4"/>
      <c r="W441" s="4"/>
      <c r="X441" s="28"/>
      <c r="Y441" s="28"/>
      <c r="Z441" s="28"/>
    </row>
    <row r="442" spans="1:26" x14ac:dyDescent="0.55000000000000004">
      <c r="A442" s="3"/>
      <c r="B442" s="3"/>
      <c r="C442" s="5"/>
      <c r="D442" s="5"/>
      <c r="E442" s="5"/>
      <c r="F442" s="28"/>
      <c r="G442" s="28"/>
      <c r="H442" s="28"/>
      <c r="I442" s="4"/>
      <c r="J442" s="4"/>
      <c r="K442" s="4"/>
      <c r="L442" s="28"/>
      <c r="M442" s="28"/>
      <c r="N442" s="28"/>
      <c r="O442" s="4"/>
      <c r="P442" s="4"/>
      <c r="Q442" s="4"/>
      <c r="R442" s="25"/>
      <c r="S442" s="25"/>
      <c r="T442" s="25"/>
      <c r="U442" s="4"/>
      <c r="V442" s="4"/>
      <c r="W442" s="4"/>
      <c r="X442" s="28"/>
      <c r="Y442" s="28"/>
      <c r="Z442" s="28"/>
    </row>
    <row r="443" spans="1:26" x14ac:dyDescent="0.55000000000000004">
      <c r="A443" s="3"/>
      <c r="B443" s="3"/>
      <c r="C443" s="5"/>
      <c r="D443" s="5"/>
      <c r="E443" s="5"/>
      <c r="F443" s="28"/>
      <c r="G443" s="28"/>
      <c r="H443" s="28"/>
      <c r="I443" s="4"/>
      <c r="J443" s="4"/>
      <c r="K443" s="4"/>
      <c r="L443" s="28"/>
      <c r="M443" s="28"/>
      <c r="N443" s="28"/>
      <c r="O443" s="4"/>
      <c r="P443" s="4"/>
      <c r="Q443" s="4"/>
      <c r="R443" s="25"/>
      <c r="S443" s="25"/>
      <c r="T443" s="25"/>
      <c r="U443" s="4"/>
      <c r="V443" s="4"/>
      <c r="W443" s="4"/>
      <c r="X443" s="28"/>
      <c r="Y443" s="28"/>
      <c r="Z443" s="28"/>
    </row>
    <row r="444" spans="1:26" x14ac:dyDescent="0.55000000000000004">
      <c r="A444" s="3"/>
      <c r="B444" s="3"/>
      <c r="C444" s="5"/>
      <c r="D444" s="5"/>
      <c r="E444" s="5"/>
      <c r="F444" s="28"/>
      <c r="G444" s="28"/>
      <c r="H444" s="28"/>
      <c r="I444" s="4"/>
      <c r="J444" s="4"/>
      <c r="K444" s="4"/>
      <c r="L444" s="28"/>
      <c r="M444" s="28"/>
      <c r="N444" s="28"/>
      <c r="O444" s="4"/>
      <c r="P444" s="4"/>
      <c r="Q444" s="4"/>
      <c r="R444" s="25"/>
      <c r="S444" s="25"/>
      <c r="T444" s="25"/>
      <c r="U444" s="4"/>
      <c r="V444" s="4"/>
      <c r="W444" s="4"/>
      <c r="X444" s="28"/>
      <c r="Y444" s="28"/>
      <c r="Z444" s="28"/>
    </row>
    <row r="445" spans="1:26" x14ac:dyDescent="0.55000000000000004">
      <c r="A445" s="3"/>
      <c r="B445" s="3"/>
      <c r="C445" s="5"/>
      <c r="D445" s="5"/>
      <c r="E445" s="5"/>
      <c r="F445" s="28"/>
      <c r="G445" s="28"/>
      <c r="H445" s="28"/>
      <c r="I445" s="4"/>
      <c r="J445" s="4"/>
      <c r="K445" s="4"/>
      <c r="L445" s="28"/>
      <c r="M445" s="28"/>
      <c r="N445" s="28"/>
      <c r="O445" s="4"/>
      <c r="P445" s="4"/>
      <c r="Q445" s="4"/>
      <c r="R445" s="25"/>
      <c r="S445" s="25"/>
      <c r="T445" s="25"/>
      <c r="U445" s="4"/>
      <c r="V445" s="4"/>
      <c r="W445" s="4"/>
      <c r="X445" s="28"/>
      <c r="Y445" s="28"/>
      <c r="Z445" s="28"/>
    </row>
    <row r="446" spans="1:26" x14ac:dyDescent="0.55000000000000004">
      <c r="A446" s="3"/>
      <c r="B446" s="3"/>
      <c r="C446" s="5"/>
      <c r="D446" s="5"/>
      <c r="E446" s="5"/>
      <c r="F446" s="28"/>
      <c r="G446" s="28"/>
      <c r="H446" s="28"/>
      <c r="I446" s="4"/>
      <c r="J446" s="4"/>
      <c r="K446" s="4"/>
      <c r="L446" s="28"/>
      <c r="M446" s="28"/>
      <c r="N446" s="28"/>
      <c r="O446" s="4"/>
      <c r="P446" s="4"/>
      <c r="Q446" s="4"/>
      <c r="R446" s="25"/>
      <c r="S446" s="25"/>
      <c r="T446" s="25"/>
      <c r="U446" s="4"/>
      <c r="V446" s="4"/>
      <c r="W446" s="4"/>
      <c r="X446" s="28"/>
      <c r="Y446" s="28"/>
      <c r="Z446" s="28"/>
    </row>
    <row r="447" spans="1:26" x14ac:dyDescent="0.55000000000000004">
      <c r="A447" s="3"/>
      <c r="B447" s="3"/>
      <c r="C447" s="5"/>
      <c r="D447" s="5"/>
      <c r="E447" s="5"/>
      <c r="F447" s="28"/>
      <c r="G447" s="28"/>
      <c r="H447" s="28"/>
      <c r="I447" s="4"/>
      <c r="J447" s="4"/>
      <c r="K447" s="4"/>
      <c r="L447" s="28"/>
      <c r="M447" s="28"/>
      <c r="N447" s="28"/>
      <c r="O447" s="4"/>
      <c r="P447" s="4"/>
      <c r="Q447" s="4"/>
      <c r="R447" s="25"/>
      <c r="S447" s="25"/>
      <c r="T447" s="25"/>
      <c r="U447" s="4"/>
      <c r="V447" s="4"/>
      <c r="W447" s="4"/>
      <c r="X447" s="28"/>
      <c r="Y447" s="28"/>
      <c r="Z447" s="28"/>
    </row>
    <row r="448" spans="1:26" x14ac:dyDescent="0.55000000000000004">
      <c r="A448" s="3"/>
      <c r="B448" s="3"/>
      <c r="C448" s="5"/>
      <c r="D448" s="5"/>
      <c r="E448" s="5"/>
      <c r="F448" s="28"/>
      <c r="G448" s="28"/>
      <c r="H448" s="28"/>
      <c r="I448" s="4"/>
      <c r="J448" s="4"/>
      <c r="K448" s="4"/>
      <c r="L448" s="28"/>
      <c r="M448" s="28"/>
      <c r="N448" s="28"/>
      <c r="O448" s="4"/>
      <c r="P448" s="4"/>
      <c r="Q448" s="4"/>
      <c r="R448" s="25"/>
      <c r="S448" s="25"/>
      <c r="T448" s="25"/>
      <c r="U448" s="4"/>
      <c r="V448" s="4"/>
      <c r="W448" s="4"/>
      <c r="X448" s="28"/>
      <c r="Y448" s="28"/>
      <c r="Z448" s="28"/>
    </row>
    <row r="449" spans="1:26" x14ac:dyDescent="0.55000000000000004">
      <c r="A449" s="3"/>
      <c r="B449" s="3"/>
      <c r="C449" s="5"/>
      <c r="D449" s="5"/>
      <c r="E449" s="5"/>
      <c r="F449" s="28"/>
      <c r="G449" s="28"/>
      <c r="H449" s="28"/>
      <c r="I449" s="4"/>
      <c r="J449" s="4"/>
      <c r="K449" s="4"/>
      <c r="L449" s="28"/>
      <c r="M449" s="28"/>
      <c r="N449" s="28"/>
      <c r="O449" s="4"/>
      <c r="P449" s="4"/>
      <c r="Q449" s="4"/>
      <c r="R449" s="25"/>
      <c r="S449" s="25"/>
      <c r="T449" s="25"/>
      <c r="U449" s="4"/>
      <c r="V449" s="4"/>
      <c r="W449" s="4"/>
      <c r="X449" s="28"/>
      <c r="Y449" s="28"/>
      <c r="Z449" s="28"/>
    </row>
    <row r="450" spans="1:26" x14ac:dyDescent="0.55000000000000004">
      <c r="A450" s="3"/>
      <c r="B450" s="3"/>
      <c r="C450" s="5"/>
      <c r="D450" s="5"/>
      <c r="E450" s="5"/>
      <c r="F450" s="28"/>
      <c r="G450" s="28"/>
      <c r="H450" s="28"/>
      <c r="I450" s="4"/>
      <c r="J450" s="4"/>
      <c r="K450" s="4"/>
      <c r="L450" s="28"/>
      <c r="M450" s="28"/>
      <c r="N450" s="28"/>
      <c r="O450" s="4"/>
      <c r="P450" s="4"/>
      <c r="Q450" s="4"/>
      <c r="R450" s="25"/>
      <c r="S450" s="25"/>
      <c r="T450" s="25"/>
      <c r="U450" s="4"/>
      <c r="V450" s="4"/>
      <c r="W450" s="4"/>
      <c r="X450" s="28"/>
      <c r="Y450" s="28"/>
      <c r="Z450" s="28"/>
    </row>
    <row r="451" spans="1:26" x14ac:dyDescent="0.55000000000000004">
      <c r="A451" s="3"/>
      <c r="B451" s="3"/>
      <c r="C451" s="5"/>
      <c r="D451" s="5"/>
      <c r="E451" s="5"/>
      <c r="F451" s="28"/>
      <c r="G451" s="28"/>
      <c r="H451" s="28"/>
      <c r="I451" s="4"/>
      <c r="J451" s="4"/>
      <c r="K451" s="4"/>
      <c r="L451" s="28"/>
      <c r="M451" s="28"/>
      <c r="N451" s="28"/>
      <c r="O451" s="4"/>
      <c r="P451" s="4"/>
      <c r="Q451" s="4"/>
      <c r="R451" s="25"/>
      <c r="S451" s="25"/>
      <c r="T451" s="25"/>
      <c r="U451" s="4"/>
      <c r="V451" s="4"/>
      <c r="W451" s="4"/>
      <c r="X451" s="28"/>
      <c r="Y451" s="28"/>
      <c r="Z451" s="28"/>
    </row>
    <row r="452" spans="1:26" x14ac:dyDescent="0.55000000000000004">
      <c r="A452" s="3"/>
      <c r="B452" s="3"/>
      <c r="C452" s="5"/>
      <c r="D452" s="5"/>
      <c r="E452" s="5"/>
      <c r="F452" s="28"/>
      <c r="G452" s="28"/>
      <c r="H452" s="28"/>
      <c r="I452" s="4"/>
      <c r="J452" s="4"/>
      <c r="K452" s="4"/>
      <c r="L452" s="28"/>
      <c r="M452" s="28"/>
      <c r="N452" s="28"/>
      <c r="O452" s="4"/>
      <c r="P452" s="4"/>
      <c r="Q452" s="4"/>
      <c r="R452" s="25"/>
      <c r="S452" s="25"/>
      <c r="T452" s="25"/>
      <c r="U452" s="4"/>
      <c r="V452" s="4"/>
      <c r="W452" s="4"/>
      <c r="X452" s="28"/>
      <c r="Y452" s="28"/>
      <c r="Z452" s="28"/>
    </row>
    <row r="453" spans="1:26" x14ac:dyDescent="0.55000000000000004">
      <c r="A453" s="3"/>
      <c r="B453" s="3"/>
      <c r="C453" s="5"/>
      <c r="D453" s="5"/>
      <c r="E453" s="5"/>
      <c r="F453" s="28"/>
      <c r="G453" s="28"/>
      <c r="H453" s="28"/>
      <c r="I453" s="4"/>
      <c r="J453" s="4"/>
      <c r="K453" s="4"/>
      <c r="L453" s="28"/>
      <c r="M453" s="28"/>
      <c r="N453" s="28"/>
      <c r="O453" s="4"/>
      <c r="P453" s="4"/>
      <c r="Q453" s="4"/>
      <c r="R453" s="25"/>
      <c r="S453" s="25"/>
      <c r="T453" s="25"/>
      <c r="U453" s="4"/>
      <c r="V453" s="4"/>
      <c r="W453" s="4"/>
      <c r="X453" s="28"/>
      <c r="Y453" s="28"/>
      <c r="Z453" s="28"/>
    </row>
    <row r="454" spans="1:26" x14ac:dyDescent="0.55000000000000004">
      <c r="A454" s="3"/>
      <c r="B454" s="3"/>
      <c r="C454" s="5"/>
      <c r="D454" s="5"/>
      <c r="E454" s="5"/>
      <c r="F454" s="28"/>
      <c r="G454" s="28"/>
      <c r="H454" s="28"/>
      <c r="I454" s="4"/>
      <c r="J454" s="4"/>
      <c r="K454" s="4"/>
      <c r="L454" s="28"/>
      <c r="M454" s="28"/>
      <c r="N454" s="28"/>
      <c r="O454" s="4"/>
      <c r="P454" s="4"/>
      <c r="Q454" s="4"/>
      <c r="R454" s="25"/>
      <c r="S454" s="25"/>
      <c r="T454" s="25"/>
      <c r="U454" s="4"/>
      <c r="V454" s="4"/>
      <c r="W454" s="4"/>
      <c r="X454" s="28"/>
      <c r="Y454" s="28"/>
      <c r="Z454" s="28"/>
    </row>
    <row r="455" spans="1:26" x14ac:dyDescent="0.55000000000000004">
      <c r="A455" s="3"/>
      <c r="B455" s="3"/>
      <c r="C455" s="5"/>
      <c r="D455" s="5"/>
      <c r="E455" s="5"/>
      <c r="F455" s="28"/>
      <c r="G455" s="28"/>
      <c r="H455" s="28"/>
      <c r="I455" s="4"/>
      <c r="J455" s="4"/>
      <c r="K455" s="4"/>
      <c r="L455" s="28"/>
      <c r="M455" s="28"/>
      <c r="N455" s="28"/>
      <c r="O455" s="4"/>
      <c r="P455" s="4"/>
      <c r="Q455" s="4"/>
      <c r="R455" s="25"/>
      <c r="S455" s="25"/>
      <c r="T455" s="25"/>
      <c r="U455" s="4"/>
      <c r="V455" s="4"/>
      <c r="W455" s="4"/>
      <c r="X455" s="28"/>
      <c r="Y455" s="28"/>
      <c r="Z455" s="28"/>
    </row>
    <row r="456" spans="1:26" x14ac:dyDescent="0.55000000000000004">
      <c r="A456" s="3"/>
      <c r="B456" s="3"/>
      <c r="C456" s="5"/>
      <c r="D456" s="5"/>
      <c r="E456" s="5"/>
      <c r="F456" s="28"/>
      <c r="G456" s="28"/>
      <c r="H456" s="28"/>
      <c r="I456" s="4"/>
      <c r="J456" s="4"/>
      <c r="K456" s="4"/>
      <c r="L456" s="28"/>
      <c r="M456" s="28"/>
      <c r="N456" s="28"/>
      <c r="O456" s="4"/>
      <c r="P456" s="4"/>
      <c r="Q456" s="4"/>
      <c r="R456" s="25"/>
      <c r="S456" s="25"/>
      <c r="T456" s="25"/>
      <c r="U456" s="4"/>
      <c r="V456" s="4"/>
      <c r="W456" s="4"/>
      <c r="X456" s="28"/>
      <c r="Y456" s="28"/>
      <c r="Z456" s="28"/>
    </row>
    <row r="457" spans="1:26" x14ac:dyDescent="0.55000000000000004">
      <c r="A457" s="3"/>
      <c r="B457" s="3"/>
      <c r="C457" s="5"/>
      <c r="D457" s="5"/>
      <c r="E457" s="5"/>
      <c r="F457" s="28"/>
      <c r="G457" s="28"/>
      <c r="H457" s="28"/>
      <c r="I457" s="4"/>
      <c r="J457" s="4"/>
      <c r="K457" s="4"/>
      <c r="L457" s="28"/>
      <c r="M457" s="28"/>
      <c r="N457" s="28"/>
      <c r="O457" s="4"/>
      <c r="P457" s="4"/>
      <c r="Q457" s="4"/>
      <c r="R457" s="25"/>
      <c r="S457" s="25"/>
      <c r="T457" s="25"/>
      <c r="U457" s="4"/>
      <c r="V457" s="4"/>
      <c r="W457" s="4"/>
      <c r="X457" s="28"/>
      <c r="Y457" s="28"/>
      <c r="Z457" s="28"/>
    </row>
    <row r="458" spans="1:26" x14ac:dyDescent="0.55000000000000004">
      <c r="A458" s="3"/>
      <c r="B458" s="3"/>
      <c r="C458" s="5"/>
      <c r="D458" s="5"/>
      <c r="E458" s="5"/>
      <c r="F458" s="28"/>
      <c r="G458" s="28"/>
      <c r="H458" s="28"/>
      <c r="I458" s="4"/>
      <c r="J458" s="4"/>
      <c r="K458" s="4"/>
      <c r="L458" s="28"/>
      <c r="M458" s="28"/>
      <c r="N458" s="28"/>
      <c r="O458" s="4"/>
      <c r="P458" s="4"/>
      <c r="Q458" s="4"/>
      <c r="R458" s="25"/>
      <c r="S458" s="25"/>
      <c r="T458" s="25"/>
      <c r="U458" s="4"/>
      <c r="V458" s="4"/>
      <c r="W458" s="4"/>
      <c r="X458" s="28"/>
      <c r="Y458" s="28"/>
      <c r="Z458" s="28"/>
    </row>
    <row r="459" spans="1:26" x14ac:dyDescent="0.55000000000000004">
      <c r="A459" s="3"/>
      <c r="B459" s="3"/>
      <c r="C459" s="5"/>
      <c r="D459" s="5"/>
      <c r="E459" s="5"/>
      <c r="F459" s="28"/>
      <c r="G459" s="28"/>
      <c r="H459" s="28"/>
      <c r="I459" s="4"/>
      <c r="J459" s="4"/>
      <c r="K459" s="4"/>
      <c r="L459" s="28"/>
      <c r="M459" s="28"/>
      <c r="N459" s="28"/>
      <c r="O459" s="4"/>
      <c r="P459" s="4"/>
      <c r="Q459" s="4"/>
      <c r="R459" s="25"/>
      <c r="S459" s="25"/>
      <c r="T459" s="25"/>
      <c r="U459" s="4"/>
      <c r="V459" s="4"/>
      <c r="W459" s="4"/>
      <c r="X459" s="28"/>
      <c r="Y459" s="28"/>
      <c r="Z459" s="28"/>
    </row>
    <row r="460" spans="1:26" x14ac:dyDescent="0.55000000000000004">
      <c r="A460" s="3"/>
      <c r="B460" s="3"/>
      <c r="C460" s="5"/>
      <c r="D460" s="5"/>
      <c r="E460" s="5"/>
      <c r="F460" s="28"/>
      <c r="G460" s="28"/>
      <c r="H460" s="28"/>
      <c r="I460" s="4"/>
      <c r="J460" s="4"/>
      <c r="K460" s="4"/>
      <c r="L460" s="28"/>
      <c r="M460" s="28"/>
      <c r="N460" s="28"/>
      <c r="O460" s="4"/>
      <c r="P460" s="4"/>
      <c r="Q460" s="4"/>
      <c r="R460" s="25"/>
      <c r="S460" s="25"/>
      <c r="T460" s="25"/>
      <c r="U460" s="4"/>
      <c r="V460" s="4"/>
      <c r="W460" s="4"/>
      <c r="X460" s="28"/>
      <c r="Y460" s="28"/>
      <c r="Z460" s="28"/>
    </row>
    <row r="461" spans="1:26" x14ac:dyDescent="0.55000000000000004">
      <c r="A461" s="3"/>
      <c r="B461" s="3"/>
      <c r="C461" s="5"/>
      <c r="D461" s="5"/>
      <c r="E461" s="5"/>
      <c r="F461" s="28"/>
      <c r="G461" s="28"/>
      <c r="H461" s="28"/>
      <c r="I461" s="4"/>
      <c r="J461" s="4"/>
      <c r="K461" s="4"/>
      <c r="L461" s="28"/>
      <c r="M461" s="28"/>
      <c r="N461" s="28"/>
      <c r="O461" s="4"/>
      <c r="P461" s="4"/>
      <c r="Q461" s="4"/>
      <c r="R461" s="25"/>
      <c r="S461" s="25"/>
      <c r="T461" s="25"/>
      <c r="U461" s="4"/>
      <c r="V461" s="4"/>
      <c r="W461" s="4"/>
      <c r="X461" s="28"/>
      <c r="Y461" s="28"/>
      <c r="Z461" s="28"/>
    </row>
    <row r="462" spans="1:26" x14ac:dyDescent="0.55000000000000004">
      <c r="A462" s="3"/>
      <c r="B462" s="3"/>
      <c r="C462" s="5"/>
      <c r="D462" s="5"/>
      <c r="E462" s="5"/>
      <c r="F462" s="28"/>
      <c r="G462" s="28"/>
      <c r="H462" s="28"/>
      <c r="I462" s="4"/>
      <c r="J462" s="4"/>
      <c r="K462" s="4"/>
      <c r="L462" s="28"/>
      <c r="M462" s="28"/>
      <c r="N462" s="28"/>
      <c r="O462" s="4"/>
      <c r="P462" s="4"/>
      <c r="Q462" s="4"/>
      <c r="R462" s="25"/>
      <c r="S462" s="25"/>
      <c r="T462" s="25"/>
      <c r="U462" s="4"/>
      <c r="V462" s="4"/>
      <c r="W462" s="4"/>
      <c r="X462" s="28"/>
      <c r="Y462" s="28"/>
      <c r="Z462" s="28"/>
    </row>
    <row r="463" spans="1:26" x14ac:dyDescent="0.55000000000000004">
      <c r="A463" s="3"/>
      <c r="B463" s="3"/>
      <c r="C463" s="5"/>
      <c r="D463" s="5"/>
      <c r="E463" s="5"/>
      <c r="F463" s="28"/>
      <c r="G463" s="28"/>
      <c r="H463" s="28"/>
      <c r="I463" s="4"/>
      <c r="J463" s="4"/>
      <c r="K463" s="4"/>
      <c r="L463" s="28"/>
      <c r="M463" s="28"/>
      <c r="N463" s="28"/>
      <c r="O463" s="4"/>
      <c r="P463" s="4"/>
      <c r="Q463" s="4"/>
      <c r="R463" s="25"/>
      <c r="S463" s="25"/>
      <c r="T463" s="25"/>
      <c r="U463" s="4"/>
      <c r="V463" s="4"/>
      <c r="W463" s="4"/>
      <c r="X463" s="28"/>
      <c r="Y463" s="28"/>
      <c r="Z463" s="28"/>
    </row>
    <row r="464" spans="1:26" x14ac:dyDescent="0.55000000000000004">
      <c r="A464" s="3"/>
      <c r="B464" s="3"/>
      <c r="C464" s="5"/>
      <c r="D464" s="5"/>
      <c r="E464" s="5"/>
      <c r="F464" s="28"/>
      <c r="G464" s="28"/>
      <c r="H464" s="28"/>
      <c r="I464" s="4"/>
      <c r="J464" s="4"/>
      <c r="K464" s="4"/>
      <c r="L464" s="28"/>
      <c r="M464" s="28"/>
      <c r="N464" s="28"/>
      <c r="O464" s="4"/>
      <c r="P464" s="4"/>
      <c r="Q464" s="4"/>
      <c r="R464" s="25"/>
      <c r="S464" s="25"/>
      <c r="T464" s="25"/>
      <c r="U464" s="4"/>
      <c r="V464" s="4"/>
      <c r="W464" s="4"/>
      <c r="X464" s="28"/>
      <c r="Y464" s="28"/>
      <c r="Z464" s="28"/>
    </row>
    <row r="465" spans="1:26" x14ac:dyDescent="0.55000000000000004">
      <c r="A465" s="3"/>
      <c r="B465" s="3"/>
      <c r="C465" s="5"/>
      <c r="D465" s="5"/>
      <c r="E465" s="5"/>
      <c r="F465" s="28"/>
      <c r="G465" s="28"/>
      <c r="H465" s="28"/>
      <c r="I465" s="4"/>
      <c r="J465" s="4"/>
      <c r="K465" s="4"/>
      <c r="L465" s="28"/>
      <c r="M465" s="28"/>
      <c r="N465" s="28"/>
      <c r="O465" s="4"/>
      <c r="P465" s="4"/>
      <c r="Q465" s="4"/>
      <c r="R465" s="25"/>
      <c r="S465" s="25"/>
      <c r="T465" s="25"/>
      <c r="U465" s="4"/>
      <c r="V465" s="4"/>
      <c r="W465" s="4"/>
      <c r="X465" s="28"/>
      <c r="Y465" s="28"/>
      <c r="Z465" s="28"/>
    </row>
    <row r="466" spans="1:26" x14ac:dyDescent="0.55000000000000004">
      <c r="A466" s="3"/>
      <c r="B466" s="3"/>
      <c r="C466" s="5"/>
      <c r="D466" s="5"/>
      <c r="E466" s="5"/>
      <c r="F466" s="28"/>
      <c r="G466" s="28"/>
      <c r="H466" s="28"/>
      <c r="I466" s="4"/>
      <c r="J466" s="4"/>
      <c r="K466" s="4"/>
      <c r="L466" s="28"/>
      <c r="M466" s="28"/>
      <c r="N466" s="28"/>
      <c r="O466" s="4"/>
      <c r="P466" s="4"/>
      <c r="Q466" s="4"/>
      <c r="R466" s="25"/>
      <c r="S466" s="25"/>
      <c r="T466" s="25"/>
      <c r="U466" s="4"/>
      <c r="V466" s="4"/>
      <c r="W466" s="4"/>
      <c r="X466" s="28"/>
      <c r="Y466" s="28"/>
      <c r="Z466" s="28"/>
    </row>
    <row r="467" spans="1:26" x14ac:dyDescent="0.55000000000000004">
      <c r="A467" s="3"/>
      <c r="B467" s="3"/>
      <c r="C467" s="5"/>
      <c r="D467" s="5"/>
      <c r="E467" s="5"/>
      <c r="F467" s="28"/>
      <c r="G467" s="28"/>
      <c r="H467" s="28"/>
      <c r="I467" s="4"/>
      <c r="J467" s="4"/>
      <c r="K467" s="4"/>
      <c r="L467" s="28"/>
      <c r="M467" s="28"/>
      <c r="N467" s="28"/>
      <c r="O467" s="4"/>
      <c r="P467" s="4"/>
      <c r="Q467" s="4"/>
      <c r="R467" s="25"/>
      <c r="S467" s="25"/>
      <c r="T467" s="25"/>
      <c r="U467" s="4"/>
      <c r="V467" s="4"/>
      <c r="W467" s="4"/>
      <c r="X467" s="28"/>
      <c r="Y467" s="28"/>
      <c r="Z467" s="28"/>
    </row>
    <row r="468" spans="1:26" x14ac:dyDescent="0.55000000000000004">
      <c r="A468" s="3"/>
      <c r="B468" s="3"/>
      <c r="C468" s="5"/>
      <c r="D468" s="5"/>
      <c r="E468" s="5"/>
      <c r="F468" s="28"/>
      <c r="G468" s="28"/>
      <c r="H468" s="28"/>
      <c r="I468" s="4"/>
      <c r="J468" s="4"/>
      <c r="K468" s="4"/>
      <c r="L468" s="28"/>
      <c r="M468" s="28"/>
      <c r="N468" s="28"/>
      <c r="O468" s="4"/>
      <c r="P468" s="4"/>
      <c r="Q468" s="4"/>
      <c r="R468" s="25"/>
      <c r="S468" s="25"/>
      <c r="T468" s="25"/>
      <c r="U468" s="4"/>
      <c r="V468" s="4"/>
      <c r="W468" s="4"/>
      <c r="X468" s="28"/>
      <c r="Y468" s="28"/>
      <c r="Z468" s="28"/>
    </row>
    <row r="469" spans="1:26" x14ac:dyDescent="0.55000000000000004">
      <c r="A469" s="3"/>
      <c r="B469" s="3"/>
      <c r="C469" s="5"/>
      <c r="D469" s="5"/>
      <c r="E469" s="5"/>
      <c r="F469" s="28"/>
      <c r="G469" s="28"/>
      <c r="H469" s="28"/>
      <c r="I469" s="4"/>
      <c r="J469" s="4"/>
      <c r="K469" s="4"/>
      <c r="L469" s="28"/>
      <c r="M469" s="28"/>
      <c r="N469" s="28"/>
      <c r="O469" s="4"/>
      <c r="P469" s="4"/>
      <c r="Q469" s="4"/>
      <c r="R469" s="25"/>
      <c r="S469" s="25"/>
      <c r="T469" s="25"/>
      <c r="U469" s="4"/>
      <c r="V469" s="4"/>
      <c r="W469" s="4"/>
      <c r="X469" s="28"/>
      <c r="Y469" s="28"/>
      <c r="Z469" s="28"/>
    </row>
    <row r="470" spans="1:26" x14ac:dyDescent="0.55000000000000004">
      <c r="A470" s="3"/>
      <c r="B470" s="3"/>
      <c r="C470" s="5"/>
      <c r="D470" s="5"/>
      <c r="E470" s="5"/>
      <c r="F470" s="28"/>
      <c r="G470" s="28"/>
      <c r="H470" s="28"/>
      <c r="I470" s="4"/>
      <c r="J470" s="4"/>
      <c r="K470" s="4"/>
      <c r="L470" s="28"/>
      <c r="M470" s="28"/>
      <c r="N470" s="28"/>
      <c r="O470" s="4"/>
      <c r="P470" s="4"/>
      <c r="Q470" s="4"/>
      <c r="R470" s="25"/>
      <c r="S470" s="25"/>
      <c r="T470" s="25"/>
      <c r="U470" s="4"/>
      <c r="V470" s="4"/>
      <c r="W470" s="4"/>
      <c r="X470" s="28"/>
      <c r="Y470" s="28"/>
      <c r="Z470" s="28"/>
    </row>
    <row r="471" spans="1:26" x14ac:dyDescent="0.55000000000000004">
      <c r="A471" s="3"/>
      <c r="B471" s="3"/>
      <c r="C471" s="5"/>
      <c r="D471" s="5"/>
      <c r="E471" s="5"/>
      <c r="F471" s="28"/>
      <c r="G471" s="28"/>
      <c r="H471" s="28"/>
      <c r="I471" s="4"/>
      <c r="J471" s="4"/>
      <c r="K471" s="4"/>
      <c r="L471" s="28"/>
      <c r="M471" s="28"/>
      <c r="N471" s="28"/>
      <c r="O471" s="4"/>
      <c r="P471" s="4"/>
      <c r="Q471" s="4"/>
      <c r="R471" s="25"/>
      <c r="S471" s="25"/>
      <c r="T471" s="25"/>
      <c r="U471" s="4"/>
      <c r="V471" s="4"/>
      <c r="W471" s="4"/>
      <c r="X471" s="28"/>
      <c r="Y471" s="28"/>
      <c r="Z471" s="28"/>
    </row>
    <row r="472" spans="1:26" x14ac:dyDescent="0.55000000000000004">
      <c r="A472" s="3"/>
      <c r="B472" s="3"/>
      <c r="C472" s="5"/>
      <c r="D472" s="5"/>
      <c r="E472" s="5"/>
      <c r="F472" s="28"/>
      <c r="G472" s="28"/>
      <c r="H472" s="28"/>
      <c r="I472" s="4"/>
      <c r="J472" s="4"/>
      <c r="K472" s="4"/>
      <c r="L472" s="28"/>
      <c r="M472" s="28"/>
      <c r="N472" s="28"/>
      <c r="O472" s="4"/>
      <c r="P472" s="4"/>
      <c r="Q472" s="4"/>
      <c r="R472" s="25"/>
      <c r="S472" s="25"/>
      <c r="T472" s="25"/>
      <c r="U472" s="4"/>
      <c r="V472" s="4"/>
      <c r="W472" s="4"/>
      <c r="X472" s="28"/>
      <c r="Y472" s="28"/>
      <c r="Z472" s="28"/>
    </row>
    <row r="473" spans="1:26" x14ac:dyDescent="0.55000000000000004">
      <c r="A473" s="3"/>
      <c r="B473" s="3"/>
      <c r="C473" s="5"/>
      <c r="D473" s="5"/>
      <c r="E473" s="5"/>
      <c r="F473" s="28"/>
      <c r="G473" s="28"/>
      <c r="H473" s="28"/>
      <c r="I473" s="4"/>
      <c r="J473" s="4"/>
      <c r="K473" s="4"/>
      <c r="L473" s="28"/>
      <c r="M473" s="28"/>
      <c r="N473" s="28"/>
      <c r="O473" s="4"/>
      <c r="P473" s="4"/>
      <c r="Q473" s="4"/>
      <c r="R473" s="25"/>
      <c r="S473" s="25"/>
      <c r="T473" s="25"/>
      <c r="U473" s="4"/>
      <c r="V473" s="4"/>
      <c r="W473" s="4"/>
      <c r="X473" s="28"/>
      <c r="Y473" s="28"/>
      <c r="Z473" s="28"/>
    </row>
    <row r="474" spans="1:26" x14ac:dyDescent="0.55000000000000004">
      <c r="A474" s="3"/>
      <c r="B474" s="3"/>
      <c r="C474" s="5"/>
      <c r="D474" s="5"/>
      <c r="E474" s="5"/>
      <c r="F474" s="28"/>
      <c r="G474" s="28"/>
      <c r="H474" s="28"/>
      <c r="I474" s="4"/>
      <c r="J474" s="4"/>
      <c r="K474" s="4"/>
      <c r="L474" s="28"/>
      <c r="M474" s="28"/>
      <c r="N474" s="28"/>
      <c r="O474" s="4"/>
      <c r="P474" s="4"/>
      <c r="Q474" s="4"/>
      <c r="R474" s="25"/>
      <c r="S474" s="25"/>
      <c r="T474" s="25"/>
      <c r="U474" s="4"/>
      <c r="V474" s="4"/>
      <c r="W474" s="4"/>
      <c r="X474" s="28"/>
      <c r="Y474" s="28"/>
      <c r="Z474" s="28"/>
    </row>
    <row r="475" spans="1:26" x14ac:dyDescent="0.55000000000000004">
      <c r="A475" s="3"/>
      <c r="B475" s="3"/>
      <c r="C475" s="5"/>
      <c r="D475" s="5"/>
      <c r="E475" s="5"/>
      <c r="F475" s="28"/>
      <c r="G475" s="28"/>
      <c r="H475" s="28"/>
      <c r="I475" s="4"/>
      <c r="J475" s="4"/>
      <c r="K475" s="4"/>
      <c r="L475" s="28"/>
      <c r="M475" s="28"/>
      <c r="N475" s="28"/>
      <c r="O475" s="4"/>
      <c r="P475" s="4"/>
      <c r="Q475" s="4"/>
      <c r="R475" s="25"/>
      <c r="S475" s="25"/>
      <c r="T475" s="25"/>
      <c r="U475" s="4"/>
      <c r="V475" s="4"/>
      <c r="W475" s="4"/>
      <c r="X475" s="28"/>
      <c r="Y475" s="28"/>
      <c r="Z475" s="28"/>
    </row>
    <row r="476" spans="1:26" x14ac:dyDescent="0.55000000000000004">
      <c r="A476" s="3"/>
      <c r="B476" s="3"/>
      <c r="C476" s="5"/>
      <c r="D476" s="5"/>
      <c r="E476" s="5"/>
      <c r="F476" s="28"/>
      <c r="G476" s="28"/>
      <c r="H476" s="28"/>
      <c r="I476" s="4"/>
      <c r="J476" s="4"/>
      <c r="K476" s="4"/>
      <c r="L476" s="28"/>
      <c r="M476" s="28"/>
      <c r="N476" s="28"/>
      <c r="O476" s="4"/>
      <c r="P476" s="4"/>
      <c r="Q476" s="4"/>
      <c r="R476" s="25"/>
      <c r="S476" s="25"/>
      <c r="T476" s="25"/>
      <c r="U476" s="4"/>
      <c r="V476" s="4"/>
      <c r="W476" s="4"/>
      <c r="X476" s="28"/>
      <c r="Y476" s="28"/>
      <c r="Z476" s="28"/>
    </row>
    <row r="477" spans="1:26" x14ac:dyDescent="0.55000000000000004">
      <c r="A477" s="3"/>
      <c r="B477" s="3"/>
      <c r="C477" s="5"/>
      <c r="D477" s="5"/>
      <c r="E477" s="5"/>
      <c r="F477" s="28"/>
      <c r="G477" s="28"/>
      <c r="H477" s="28"/>
      <c r="I477" s="4"/>
      <c r="J477" s="4"/>
      <c r="K477" s="4"/>
      <c r="L477" s="28"/>
      <c r="M477" s="28"/>
      <c r="N477" s="28"/>
      <c r="O477" s="4"/>
      <c r="P477" s="4"/>
      <c r="Q477" s="4"/>
      <c r="R477" s="25"/>
      <c r="S477" s="25"/>
      <c r="T477" s="25"/>
      <c r="U477" s="4"/>
      <c r="V477" s="4"/>
      <c r="W477" s="4"/>
      <c r="X477" s="28"/>
      <c r="Y477" s="28"/>
      <c r="Z477" s="28"/>
    </row>
    <row r="478" spans="1:26" x14ac:dyDescent="0.55000000000000004">
      <c r="A478" s="3"/>
      <c r="B478" s="3"/>
      <c r="C478" s="5"/>
      <c r="D478" s="5"/>
      <c r="E478" s="5"/>
      <c r="F478" s="28"/>
      <c r="G478" s="28"/>
      <c r="H478" s="28"/>
      <c r="I478" s="4"/>
      <c r="J478" s="4"/>
      <c r="K478" s="4"/>
      <c r="L478" s="28"/>
      <c r="M478" s="28"/>
      <c r="N478" s="28"/>
      <c r="O478" s="4"/>
      <c r="P478" s="4"/>
      <c r="Q478" s="4"/>
      <c r="R478" s="25"/>
      <c r="S478" s="25"/>
      <c r="T478" s="25"/>
      <c r="U478" s="4"/>
      <c r="V478" s="4"/>
      <c r="W478" s="4"/>
      <c r="X478" s="28"/>
      <c r="Y478" s="28"/>
      <c r="Z478" s="28"/>
    </row>
    <row r="479" spans="1:26" x14ac:dyDescent="0.55000000000000004">
      <c r="A479" s="3"/>
      <c r="B479" s="3"/>
      <c r="C479" s="5"/>
      <c r="D479" s="5"/>
      <c r="E479" s="5"/>
      <c r="F479" s="28"/>
      <c r="G479" s="28"/>
      <c r="H479" s="28"/>
      <c r="I479" s="4"/>
      <c r="J479" s="4"/>
      <c r="K479" s="4"/>
      <c r="L479" s="28"/>
      <c r="M479" s="28"/>
      <c r="N479" s="28"/>
      <c r="O479" s="4"/>
      <c r="P479" s="4"/>
      <c r="Q479" s="4"/>
      <c r="R479" s="25"/>
      <c r="S479" s="25"/>
      <c r="T479" s="25"/>
      <c r="U479" s="4"/>
      <c r="V479" s="4"/>
      <c r="W479" s="4"/>
      <c r="X479" s="28"/>
      <c r="Y479" s="28"/>
      <c r="Z479" s="28"/>
    </row>
    <row r="480" spans="1:26" x14ac:dyDescent="0.55000000000000004">
      <c r="A480" s="3"/>
      <c r="B480" s="3"/>
      <c r="C480" s="5"/>
      <c r="D480" s="5"/>
      <c r="E480" s="5"/>
      <c r="F480" s="28"/>
      <c r="G480" s="28"/>
      <c r="H480" s="28"/>
      <c r="I480" s="4"/>
      <c r="J480" s="4"/>
      <c r="K480" s="4"/>
      <c r="L480" s="28"/>
      <c r="M480" s="28"/>
      <c r="N480" s="28"/>
      <c r="O480" s="4"/>
      <c r="P480" s="4"/>
      <c r="Q480" s="4"/>
      <c r="R480" s="25"/>
      <c r="S480" s="25"/>
      <c r="T480" s="25"/>
      <c r="U480" s="4"/>
      <c r="V480" s="4"/>
      <c r="W480" s="4"/>
      <c r="X480" s="28"/>
      <c r="Y480" s="28"/>
      <c r="Z480" s="28"/>
    </row>
    <row r="481" spans="1:26" x14ac:dyDescent="0.55000000000000004">
      <c r="A481" s="3"/>
      <c r="B481" s="3"/>
      <c r="C481" s="5"/>
      <c r="D481" s="5"/>
      <c r="E481" s="5"/>
      <c r="F481" s="28"/>
      <c r="G481" s="28"/>
      <c r="H481" s="28"/>
      <c r="I481" s="4"/>
      <c r="J481" s="4"/>
      <c r="K481" s="4"/>
      <c r="L481" s="28"/>
      <c r="M481" s="28"/>
      <c r="N481" s="28"/>
      <c r="O481" s="4"/>
      <c r="P481" s="4"/>
      <c r="Q481" s="4"/>
      <c r="R481" s="25"/>
      <c r="S481" s="25"/>
      <c r="T481" s="25"/>
      <c r="U481" s="4"/>
      <c r="V481" s="4"/>
      <c r="W481" s="4"/>
      <c r="X481" s="28"/>
      <c r="Y481" s="28"/>
      <c r="Z481" s="28"/>
    </row>
    <row r="482" spans="1:26" x14ac:dyDescent="0.55000000000000004">
      <c r="A482" s="3"/>
      <c r="B482" s="3"/>
      <c r="C482" s="5"/>
      <c r="D482" s="5"/>
      <c r="E482" s="5"/>
      <c r="F482" s="28"/>
      <c r="G482" s="28"/>
      <c r="H482" s="28"/>
      <c r="I482" s="4"/>
      <c r="J482" s="4"/>
      <c r="K482" s="4"/>
      <c r="L482" s="28"/>
      <c r="M482" s="28"/>
      <c r="N482" s="28"/>
      <c r="O482" s="4"/>
      <c r="P482" s="4"/>
      <c r="Q482" s="4"/>
      <c r="R482" s="25"/>
      <c r="S482" s="25"/>
      <c r="T482" s="25"/>
      <c r="U482" s="4"/>
      <c r="V482" s="4"/>
      <c r="W482" s="4"/>
      <c r="X482" s="28"/>
      <c r="Y482" s="28"/>
      <c r="Z482" s="28"/>
    </row>
    <row r="483" spans="1:26" x14ac:dyDescent="0.55000000000000004">
      <c r="A483" s="3"/>
      <c r="B483" s="3"/>
      <c r="C483" s="5"/>
      <c r="D483" s="5"/>
      <c r="E483" s="5"/>
      <c r="F483" s="28"/>
      <c r="G483" s="28"/>
      <c r="H483" s="28"/>
      <c r="I483" s="4"/>
      <c r="J483" s="4"/>
      <c r="K483" s="4"/>
      <c r="L483" s="28"/>
      <c r="M483" s="28"/>
      <c r="N483" s="28"/>
      <c r="O483" s="4"/>
      <c r="P483" s="4"/>
      <c r="Q483" s="4"/>
      <c r="R483" s="25"/>
      <c r="S483" s="25"/>
      <c r="T483" s="25"/>
      <c r="U483" s="4"/>
      <c r="V483" s="4"/>
      <c r="W483" s="4"/>
      <c r="X483" s="28"/>
      <c r="Y483" s="28"/>
      <c r="Z483" s="28"/>
    </row>
    <row r="484" spans="1:26" x14ac:dyDescent="0.55000000000000004">
      <c r="A484" s="3"/>
      <c r="B484" s="3"/>
      <c r="C484" s="5"/>
      <c r="D484" s="5"/>
      <c r="E484" s="5"/>
      <c r="F484" s="28"/>
      <c r="G484" s="28"/>
      <c r="H484" s="28"/>
      <c r="I484" s="4"/>
      <c r="J484" s="4"/>
      <c r="K484" s="4"/>
      <c r="L484" s="28"/>
      <c r="M484" s="28"/>
      <c r="N484" s="28"/>
      <c r="O484" s="4"/>
      <c r="P484" s="4"/>
      <c r="Q484" s="4"/>
      <c r="R484" s="25"/>
      <c r="S484" s="25"/>
      <c r="T484" s="25"/>
      <c r="U484" s="4"/>
      <c r="V484" s="4"/>
      <c r="W484" s="4"/>
      <c r="X484" s="28"/>
      <c r="Y484" s="28"/>
      <c r="Z484" s="28"/>
    </row>
    <row r="485" spans="1:26" x14ac:dyDescent="0.55000000000000004">
      <c r="A485" s="3"/>
      <c r="B485" s="3"/>
      <c r="C485" s="5"/>
      <c r="D485" s="5"/>
      <c r="E485" s="5"/>
      <c r="F485" s="28"/>
      <c r="G485" s="28"/>
      <c r="H485" s="28"/>
      <c r="I485" s="4"/>
      <c r="J485" s="4"/>
      <c r="K485" s="4"/>
      <c r="L485" s="28"/>
      <c r="M485" s="28"/>
      <c r="N485" s="28"/>
      <c r="O485" s="4"/>
      <c r="P485" s="4"/>
      <c r="Q485" s="4"/>
      <c r="R485" s="25"/>
      <c r="S485" s="25"/>
      <c r="T485" s="25"/>
      <c r="U485" s="4"/>
      <c r="V485" s="4"/>
      <c r="W485" s="4"/>
      <c r="X485" s="28"/>
      <c r="Y485" s="28"/>
      <c r="Z485" s="28"/>
    </row>
    <row r="486" spans="1:26" x14ac:dyDescent="0.55000000000000004">
      <c r="A486" s="3"/>
      <c r="B486" s="3"/>
      <c r="C486" s="5"/>
      <c r="D486" s="5"/>
      <c r="E486" s="5"/>
      <c r="F486" s="28"/>
      <c r="G486" s="28"/>
      <c r="H486" s="28"/>
      <c r="I486" s="4"/>
      <c r="J486" s="4"/>
      <c r="K486" s="4"/>
      <c r="L486" s="28"/>
      <c r="M486" s="28"/>
      <c r="N486" s="28"/>
      <c r="O486" s="4"/>
      <c r="P486" s="4"/>
      <c r="Q486" s="4"/>
      <c r="R486" s="25"/>
      <c r="S486" s="25"/>
      <c r="T486" s="25"/>
      <c r="U486" s="4"/>
      <c r="V486" s="4"/>
      <c r="W486" s="4"/>
      <c r="X486" s="28"/>
      <c r="Y486" s="28"/>
      <c r="Z486" s="28"/>
    </row>
    <row r="487" spans="1:26" x14ac:dyDescent="0.55000000000000004">
      <c r="A487" s="3"/>
      <c r="B487" s="3"/>
      <c r="C487" s="5"/>
      <c r="D487" s="5"/>
      <c r="E487" s="5"/>
      <c r="F487" s="28"/>
      <c r="G487" s="28"/>
      <c r="H487" s="28"/>
      <c r="I487" s="4"/>
      <c r="J487" s="4"/>
      <c r="K487" s="4"/>
      <c r="L487" s="28"/>
      <c r="M487" s="28"/>
      <c r="N487" s="28"/>
      <c r="O487" s="4"/>
      <c r="P487" s="4"/>
      <c r="Q487" s="4"/>
      <c r="R487" s="25"/>
      <c r="S487" s="25"/>
      <c r="T487" s="25"/>
      <c r="U487" s="4"/>
      <c r="V487" s="4"/>
      <c r="W487" s="4"/>
      <c r="X487" s="28"/>
      <c r="Y487" s="28"/>
      <c r="Z487" s="28"/>
    </row>
    <row r="488" spans="1:26" x14ac:dyDescent="0.55000000000000004">
      <c r="A488" s="3"/>
      <c r="B488" s="3"/>
      <c r="C488" s="5"/>
      <c r="D488" s="5"/>
      <c r="E488" s="5"/>
      <c r="F488" s="28"/>
      <c r="G488" s="28"/>
      <c r="H488" s="28"/>
      <c r="I488" s="4"/>
      <c r="J488" s="4"/>
      <c r="K488" s="4"/>
      <c r="L488" s="28"/>
      <c r="M488" s="28"/>
      <c r="N488" s="28"/>
      <c r="O488" s="4"/>
      <c r="P488" s="4"/>
      <c r="Q488" s="4"/>
      <c r="R488" s="25"/>
      <c r="S488" s="25"/>
      <c r="T488" s="25"/>
      <c r="U488" s="4"/>
      <c r="V488" s="4"/>
      <c r="W488" s="4"/>
      <c r="X488" s="28"/>
      <c r="Y488" s="28"/>
      <c r="Z488" s="28"/>
    </row>
    <row r="489" spans="1:26" x14ac:dyDescent="0.55000000000000004">
      <c r="A489" s="3"/>
      <c r="B489" s="3"/>
      <c r="C489" s="5"/>
      <c r="D489" s="5"/>
      <c r="E489" s="5"/>
      <c r="F489" s="28"/>
      <c r="G489" s="28"/>
      <c r="H489" s="28"/>
      <c r="I489" s="4"/>
      <c r="J489" s="4"/>
      <c r="K489" s="4"/>
      <c r="L489" s="28"/>
      <c r="M489" s="28"/>
      <c r="N489" s="28"/>
      <c r="O489" s="4"/>
      <c r="P489" s="4"/>
      <c r="Q489" s="4"/>
      <c r="R489" s="25"/>
      <c r="S489" s="25"/>
      <c r="T489" s="25"/>
      <c r="U489" s="4"/>
      <c r="V489" s="4"/>
      <c r="W489" s="4"/>
      <c r="X489" s="28"/>
      <c r="Y489" s="28"/>
      <c r="Z489" s="28"/>
    </row>
    <row r="490" spans="1:26" x14ac:dyDescent="0.55000000000000004">
      <c r="A490" s="3"/>
      <c r="B490" s="3"/>
      <c r="C490" s="5"/>
      <c r="D490" s="5"/>
      <c r="E490" s="5"/>
      <c r="F490" s="28"/>
      <c r="G490" s="28"/>
      <c r="H490" s="28"/>
      <c r="I490" s="4"/>
      <c r="J490" s="4"/>
      <c r="K490" s="4"/>
      <c r="L490" s="28"/>
      <c r="M490" s="28"/>
      <c r="N490" s="28"/>
      <c r="O490" s="4"/>
      <c r="P490" s="4"/>
      <c r="Q490" s="4"/>
      <c r="R490" s="25"/>
      <c r="S490" s="25"/>
      <c r="T490" s="25"/>
      <c r="U490" s="4"/>
      <c r="V490" s="4"/>
      <c r="W490" s="4"/>
      <c r="X490" s="28"/>
      <c r="Y490" s="28"/>
      <c r="Z490" s="28"/>
    </row>
    <row r="491" spans="1:26" x14ac:dyDescent="0.55000000000000004">
      <c r="A491" s="3"/>
      <c r="B491" s="3"/>
      <c r="C491" s="5"/>
      <c r="D491" s="5"/>
      <c r="E491" s="5"/>
      <c r="F491" s="28"/>
      <c r="G491" s="28"/>
      <c r="H491" s="28"/>
      <c r="I491" s="4"/>
      <c r="J491" s="4"/>
      <c r="K491" s="4"/>
      <c r="L491" s="28"/>
      <c r="M491" s="28"/>
      <c r="N491" s="28"/>
      <c r="O491" s="4"/>
      <c r="P491" s="4"/>
      <c r="Q491" s="4"/>
      <c r="R491" s="25"/>
      <c r="S491" s="25"/>
      <c r="T491" s="25"/>
      <c r="U491" s="4"/>
      <c r="V491" s="4"/>
      <c r="W491" s="4"/>
      <c r="X491" s="28"/>
      <c r="Y491" s="28"/>
      <c r="Z491" s="28"/>
    </row>
    <row r="492" spans="1:26" x14ac:dyDescent="0.55000000000000004">
      <c r="A492" s="3"/>
      <c r="B492" s="3"/>
      <c r="C492" s="5"/>
      <c r="D492" s="5"/>
      <c r="E492" s="5"/>
      <c r="F492" s="28"/>
      <c r="G492" s="28"/>
      <c r="H492" s="28"/>
      <c r="I492" s="4"/>
      <c r="J492" s="4"/>
      <c r="K492" s="4"/>
      <c r="L492" s="28"/>
      <c r="M492" s="28"/>
      <c r="N492" s="28"/>
      <c r="O492" s="4"/>
      <c r="P492" s="4"/>
      <c r="Q492" s="4"/>
      <c r="R492" s="25"/>
      <c r="S492" s="25"/>
      <c r="T492" s="25"/>
      <c r="U492" s="4"/>
      <c r="V492" s="4"/>
      <c r="W492" s="4"/>
      <c r="X492" s="28"/>
      <c r="Y492" s="28"/>
      <c r="Z492" s="28"/>
    </row>
    <row r="493" spans="1:26" x14ac:dyDescent="0.55000000000000004">
      <c r="A493" s="3"/>
      <c r="B493" s="3"/>
      <c r="C493" s="5"/>
      <c r="D493" s="5"/>
      <c r="E493" s="5"/>
      <c r="F493" s="28"/>
      <c r="G493" s="28"/>
      <c r="H493" s="28"/>
      <c r="I493" s="4"/>
      <c r="J493" s="4"/>
      <c r="K493" s="4"/>
      <c r="L493" s="28"/>
      <c r="M493" s="28"/>
      <c r="N493" s="28"/>
      <c r="O493" s="4"/>
      <c r="P493" s="4"/>
      <c r="Q493" s="4"/>
      <c r="R493" s="25"/>
      <c r="S493" s="25"/>
      <c r="T493" s="25"/>
      <c r="U493" s="4"/>
      <c r="V493" s="4"/>
      <c r="W493" s="4"/>
      <c r="X493" s="28"/>
      <c r="Y493" s="28"/>
      <c r="Z493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topLeftCell="CU73" workbookViewId="0">
      <selection activeCell="B45" sqref="B45:DJ84"/>
    </sheetView>
  </sheetViews>
  <sheetFormatPr defaultRowHeight="14.4" x14ac:dyDescent="0.55000000000000004"/>
  <sheetData>
    <row r="1" spans="1:120" x14ac:dyDescent="0.55000000000000004">
      <c r="A1" s="9" t="s">
        <v>2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19" t="s">
        <v>207</v>
      </c>
      <c r="DL2" s="19" t="s">
        <v>208</v>
      </c>
      <c r="DM2" s="19" t="s">
        <v>209</v>
      </c>
      <c r="DN2" s="19" t="s">
        <v>4</v>
      </c>
      <c r="DO2" s="19" t="s">
        <v>18</v>
      </c>
      <c r="DP2" s="19" t="s">
        <v>5</v>
      </c>
    </row>
    <row r="3" spans="1:120" x14ac:dyDescent="0.55000000000000004">
      <c r="A3" s="7" t="s">
        <v>132</v>
      </c>
      <c r="B3" s="5">
        <v>641734.26</v>
      </c>
      <c r="C3" s="5">
        <v>877715.26</v>
      </c>
      <c r="D3" s="5">
        <v>649285.25999999989</v>
      </c>
      <c r="E3" s="5">
        <v>1155545.26</v>
      </c>
      <c r="F3" s="5">
        <v>938761.25999999978</v>
      </c>
      <c r="G3" s="5">
        <v>291168.26</v>
      </c>
      <c r="H3" s="5">
        <v>168088.26000000007</v>
      </c>
      <c r="I3" s="5">
        <v>57116.219999999943</v>
      </c>
      <c r="J3" s="5">
        <v>511822.25999999995</v>
      </c>
      <c r="K3" s="5">
        <v>361733.26</v>
      </c>
      <c r="L3" s="5">
        <v>961156.25999999978</v>
      </c>
      <c r="M3" s="5">
        <v>522305.25999999995</v>
      </c>
      <c r="N3" s="5">
        <v>222172.22000000003</v>
      </c>
      <c r="O3" s="5">
        <v>716290.26</v>
      </c>
      <c r="P3" s="5">
        <v>106911.2399999999</v>
      </c>
      <c r="Q3" s="5">
        <v>612367.25999999989</v>
      </c>
      <c r="R3" s="5">
        <v>730772.25999999989</v>
      </c>
      <c r="S3" s="5">
        <v>204955.26</v>
      </c>
      <c r="T3" s="5">
        <v>393661.24</v>
      </c>
      <c r="U3" s="5">
        <v>579187.21999999986</v>
      </c>
      <c r="V3" s="5">
        <v>139361.22000000003</v>
      </c>
      <c r="W3" s="5">
        <v>891240.25999999989</v>
      </c>
      <c r="X3" s="5">
        <v>156625.26000000015</v>
      </c>
      <c r="Y3" s="5">
        <v>0</v>
      </c>
      <c r="Z3" s="5">
        <v>106215.21999999996</v>
      </c>
      <c r="AA3" s="5">
        <v>382648.24</v>
      </c>
      <c r="AB3" s="5">
        <v>694543.21999999962</v>
      </c>
      <c r="AC3" s="5">
        <v>119172.23999999998</v>
      </c>
      <c r="AD3" s="5">
        <v>196448.24</v>
      </c>
      <c r="AE3" s="5">
        <v>10047.25999999998</v>
      </c>
      <c r="AF3" s="5">
        <v>0</v>
      </c>
      <c r="AG3" s="5">
        <v>93132.26</v>
      </c>
      <c r="AH3" s="5">
        <v>286827.26</v>
      </c>
      <c r="AI3" s="5">
        <v>242261.22000000003</v>
      </c>
      <c r="AJ3" s="5">
        <v>143455.25999999998</v>
      </c>
      <c r="AK3" s="5">
        <v>423983.26000000007</v>
      </c>
      <c r="AL3" s="5">
        <v>368352.26000000013</v>
      </c>
      <c r="AM3" s="5">
        <v>84363.26</v>
      </c>
      <c r="AN3" s="5">
        <v>0</v>
      </c>
      <c r="AO3" s="5">
        <v>0</v>
      </c>
      <c r="AP3" s="5">
        <v>107329.25999999994</v>
      </c>
      <c r="AQ3" s="5">
        <v>170737.21999999991</v>
      </c>
      <c r="AR3" s="5">
        <v>323182.26000000013</v>
      </c>
      <c r="AS3" s="5">
        <v>338433.22</v>
      </c>
      <c r="AT3" s="5">
        <v>452615.25999999995</v>
      </c>
      <c r="AU3" s="5">
        <v>563764.26</v>
      </c>
      <c r="AV3" s="5">
        <v>943523.25999999989</v>
      </c>
      <c r="AW3" s="5">
        <v>905452.25999999989</v>
      </c>
      <c r="AX3" s="5">
        <v>599328.26</v>
      </c>
      <c r="AY3" s="5">
        <v>686289.21999999986</v>
      </c>
      <c r="AZ3" s="5">
        <v>777926.25999999989</v>
      </c>
      <c r="BA3" s="5">
        <v>345423.26000000007</v>
      </c>
      <c r="BB3" s="5">
        <v>996859.25999999978</v>
      </c>
      <c r="BC3" s="5">
        <v>624996.26</v>
      </c>
      <c r="BD3" s="5">
        <v>283638.21999999997</v>
      </c>
      <c r="BE3" s="5">
        <v>162857.22000000003</v>
      </c>
      <c r="BF3" s="5">
        <v>304385.26</v>
      </c>
      <c r="BG3" s="5">
        <v>521433.26000000007</v>
      </c>
      <c r="BH3" s="5">
        <v>216755.22000000003</v>
      </c>
      <c r="BI3" s="5">
        <v>853506.26</v>
      </c>
      <c r="BJ3" s="5">
        <v>439050.26000000007</v>
      </c>
      <c r="BK3" s="5">
        <v>618934.26</v>
      </c>
      <c r="BL3" s="5">
        <v>243870.26000000007</v>
      </c>
      <c r="BM3" s="5">
        <v>554125.26</v>
      </c>
      <c r="BN3" s="5">
        <v>570281.26</v>
      </c>
      <c r="BO3" s="5">
        <v>542792.26</v>
      </c>
      <c r="BP3" s="5">
        <v>185092.26000000007</v>
      </c>
      <c r="BQ3" s="5">
        <v>261842.26000000013</v>
      </c>
      <c r="BR3" s="5">
        <v>188560.26000000007</v>
      </c>
      <c r="BS3" s="5">
        <v>165429.26</v>
      </c>
      <c r="BT3" s="5">
        <v>0</v>
      </c>
      <c r="BU3" s="5">
        <v>140540.23999999993</v>
      </c>
      <c r="BV3" s="5">
        <v>411183.26000000013</v>
      </c>
      <c r="BW3" s="5">
        <v>527319.26</v>
      </c>
      <c r="BX3" s="5">
        <v>677137.26</v>
      </c>
      <c r="BY3" s="5">
        <v>200253.21999999997</v>
      </c>
      <c r="BZ3" s="5">
        <v>447380.26000000007</v>
      </c>
      <c r="CA3" s="5">
        <v>339503.26000000013</v>
      </c>
      <c r="CB3" s="5">
        <v>414177.26</v>
      </c>
      <c r="CC3" s="5">
        <v>217952.21999999997</v>
      </c>
      <c r="CD3" s="5">
        <v>385677.26000000013</v>
      </c>
      <c r="CE3" s="5">
        <v>354443.22000000003</v>
      </c>
      <c r="CF3" s="5">
        <v>311912.24</v>
      </c>
      <c r="CG3" s="5">
        <v>323348.21999999997</v>
      </c>
      <c r="CH3" s="5">
        <v>193307.24</v>
      </c>
      <c r="CI3" s="5">
        <v>96747.239999999947</v>
      </c>
      <c r="CJ3" s="5">
        <v>278964.24000000005</v>
      </c>
      <c r="CK3" s="5">
        <v>1210660.2599999998</v>
      </c>
      <c r="CL3" s="5">
        <v>81777.239999999991</v>
      </c>
      <c r="CM3" s="5">
        <v>758006.26</v>
      </c>
      <c r="CN3" s="5">
        <v>614412.26</v>
      </c>
      <c r="CO3" s="5">
        <v>389221.26000000007</v>
      </c>
      <c r="CP3" s="5">
        <v>281459.26000000007</v>
      </c>
      <c r="CQ3" s="5">
        <v>646108.26</v>
      </c>
      <c r="CR3" s="5">
        <v>438890.26000000013</v>
      </c>
      <c r="CS3" s="5">
        <v>259975.21999999997</v>
      </c>
      <c r="CT3" s="5">
        <v>161997.21999999997</v>
      </c>
      <c r="CU3" s="5">
        <v>471170.26000000013</v>
      </c>
      <c r="CV3" s="5">
        <v>383511.26000000013</v>
      </c>
      <c r="CW3" s="5">
        <v>932513.26</v>
      </c>
      <c r="CX3" s="5">
        <v>518854.26000000007</v>
      </c>
      <c r="CY3" s="5">
        <v>165045.21999999991</v>
      </c>
      <c r="CZ3" s="5">
        <v>94960.239999999991</v>
      </c>
      <c r="DA3" s="5">
        <v>166208.21999999991</v>
      </c>
      <c r="DB3" s="5">
        <v>133841.25999999995</v>
      </c>
      <c r="DC3" s="5">
        <v>423338.26000000013</v>
      </c>
      <c r="DD3" s="5">
        <v>98845.260000000068</v>
      </c>
      <c r="DE3" s="5">
        <v>0</v>
      </c>
      <c r="DF3" s="5">
        <v>0</v>
      </c>
      <c r="DG3" s="5">
        <v>0</v>
      </c>
      <c r="DH3" s="5">
        <v>60606.259999999929</v>
      </c>
      <c r="DI3" s="5">
        <v>294587.26</v>
      </c>
      <c r="DJ3" s="5">
        <v>0</v>
      </c>
      <c r="DK3" s="5">
        <f t="shared" ref="DK3:DK42" si="0">MIN(B3:DJ3)</f>
        <v>0</v>
      </c>
      <c r="DL3" s="5">
        <f t="shared" ref="DL3:DL42" si="1">AVERAGE(B3:DJ3)</f>
        <v>379607.70761061955</v>
      </c>
      <c r="DM3" s="5">
        <f t="shared" ref="DM3:DM42" si="2">MAX(B3:DJ3)</f>
        <v>1210660.2599999998</v>
      </c>
      <c r="DN3" s="5">
        <f t="shared" ref="DN3:DN42" si="3">PERCENTILE(B3:DJ3,0.1)</f>
        <v>64840.455999999962</v>
      </c>
      <c r="DO3" s="5">
        <f t="shared" ref="DO3:DO42" si="4">PERCENTILE(B3:DJ3,0.5)</f>
        <v>323348.21999999997</v>
      </c>
      <c r="DP3" s="5">
        <f t="shared" ref="DP3:DP42" si="5">PERCENTILE(B3:DJ3,0.9)</f>
        <v>773942.25999999989</v>
      </c>
    </row>
    <row r="4" spans="1:120" x14ac:dyDescent="0.55000000000000004">
      <c r="A4" s="7" t="s">
        <v>133</v>
      </c>
      <c r="B4" s="5">
        <v>704299.24999999977</v>
      </c>
      <c r="C4" s="5">
        <v>596757.01999999979</v>
      </c>
      <c r="D4" s="5">
        <v>1103017.02</v>
      </c>
      <c r="E4" s="5">
        <v>765345.24999999977</v>
      </c>
      <c r="F4" s="5">
        <v>117752.24999999994</v>
      </c>
      <c r="G4" s="5">
        <v>115560.01999999989</v>
      </c>
      <c r="H4" s="5">
        <v>4588.0399999998917</v>
      </c>
      <c r="I4" s="5">
        <v>459294.0199999999</v>
      </c>
      <c r="J4" s="5">
        <v>188317.2499999998</v>
      </c>
      <c r="K4" s="5">
        <v>787740.24999999977</v>
      </c>
      <c r="L4" s="5">
        <v>236777.01999999973</v>
      </c>
      <c r="M4" s="5">
        <v>169644.03999999992</v>
      </c>
      <c r="N4" s="5">
        <v>663762.0199999999</v>
      </c>
      <c r="O4" s="5">
        <v>54383.019999999582</v>
      </c>
      <c r="P4" s="5">
        <v>559839.01999999979</v>
      </c>
      <c r="Q4" s="5">
        <v>678244.01999999979</v>
      </c>
      <c r="R4" s="5">
        <v>152427.0199999999</v>
      </c>
      <c r="S4" s="5">
        <v>341133.01999999967</v>
      </c>
      <c r="T4" s="5">
        <v>526659.0399999998</v>
      </c>
      <c r="U4" s="5">
        <v>86833.039999999906</v>
      </c>
      <c r="V4" s="5">
        <v>838712.01999999979</v>
      </c>
      <c r="W4" s="5">
        <v>104097.01999999999</v>
      </c>
      <c r="X4" s="5">
        <v>0</v>
      </c>
      <c r="Y4" s="5">
        <v>53687.03999999979</v>
      </c>
      <c r="Z4" s="5">
        <v>330120.01999999973</v>
      </c>
      <c r="AA4" s="5">
        <v>939436.07999999973</v>
      </c>
      <c r="AB4" s="5">
        <v>66644.019999999655</v>
      </c>
      <c r="AC4" s="5">
        <v>143920.01999999973</v>
      </c>
      <c r="AD4" s="5">
        <v>254940.07999999993</v>
      </c>
      <c r="AE4" s="5">
        <v>21976.079999999878</v>
      </c>
      <c r="AF4" s="5">
        <v>40604.019999999946</v>
      </c>
      <c r="AG4" s="5">
        <v>531720.07999999996</v>
      </c>
      <c r="AH4" s="5">
        <v>487154.08</v>
      </c>
      <c r="AI4" s="5">
        <v>90927.019999999873</v>
      </c>
      <c r="AJ4" s="5">
        <v>668876.07999999973</v>
      </c>
      <c r="AK4" s="5">
        <v>0</v>
      </c>
      <c r="AL4" s="5">
        <v>0</v>
      </c>
      <c r="AM4" s="5">
        <v>0</v>
      </c>
      <c r="AN4" s="5">
        <v>0</v>
      </c>
      <c r="AO4" s="5">
        <v>54801.019999999829</v>
      </c>
      <c r="AP4" s="5">
        <v>415630.08000000007</v>
      </c>
      <c r="AQ4" s="5">
        <v>270654.0199999999</v>
      </c>
      <c r="AR4" s="5">
        <v>285905.03999999992</v>
      </c>
      <c r="AS4" s="5">
        <v>400087.0199999999</v>
      </c>
      <c r="AT4" s="5">
        <v>511236.01999999984</v>
      </c>
      <c r="AU4" s="5">
        <v>890995.01999999967</v>
      </c>
      <c r="AV4" s="5">
        <v>732036.24999999977</v>
      </c>
      <c r="AW4" s="5">
        <v>546800.01999999979</v>
      </c>
      <c r="AX4" s="5">
        <v>931182.07999999996</v>
      </c>
      <c r="AY4" s="5">
        <v>725398.01999999979</v>
      </c>
      <c r="AZ4" s="5">
        <v>292895.01999999984</v>
      </c>
      <c r="BA4" s="5">
        <v>944331.0199999999</v>
      </c>
      <c r="BB4" s="5">
        <v>572468.01999999979</v>
      </c>
      <c r="BC4" s="5">
        <v>528531.08000000007</v>
      </c>
      <c r="BD4" s="5">
        <v>110329.04</v>
      </c>
      <c r="BE4" s="5">
        <v>549278.07999999996</v>
      </c>
      <c r="BF4" s="5">
        <v>468905.01999999984</v>
      </c>
      <c r="BG4" s="5">
        <v>461648.08000000007</v>
      </c>
      <c r="BH4" s="5">
        <v>1098399.08</v>
      </c>
      <c r="BI4" s="5">
        <v>386522.0199999999</v>
      </c>
      <c r="BJ4" s="5">
        <v>566406.01999999979</v>
      </c>
      <c r="BK4" s="5">
        <v>191342.0199999999</v>
      </c>
      <c r="BL4" s="5">
        <v>501597.01999999984</v>
      </c>
      <c r="BM4" s="5">
        <v>396865.24999999988</v>
      </c>
      <c r="BN4" s="5">
        <v>369376.24999999988</v>
      </c>
      <c r="BO4" s="5">
        <v>132564.01999999984</v>
      </c>
      <c r="BP4" s="5">
        <v>209314.01999999996</v>
      </c>
      <c r="BQ4" s="5">
        <v>136032.01999999984</v>
      </c>
      <c r="BR4" s="5">
        <v>0</v>
      </c>
      <c r="BS4" s="5">
        <v>211171.07999999975</v>
      </c>
      <c r="BT4" s="5">
        <v>385433.07999999973</v>
      </c>
      <c r="BU4" s="5">
        <v>656076.07999999996</v>
      </c>
      <c r="BV4" s="5">
        <v>474791.01999999996</v>
      </c>
      <c r="BW4" s="5">
        <v>624609.01999999979</v>
      </c>
      <c r="BX4" s="5">
        <v>147725.03999999992</v>
      </c>
      <c r="BY4" s="5">
        <v>692273.08</v>
      </c>
      <c r="BZ4" s="5">
        <v>166087.24999999983</v>
      </c>
      <c r="CA4" s="5">
        <v>240761.24999999985</v>
      </c>
      <c r="CB4" s="5">
        <v>165424.03999999992</v>
      </c>
      <c r="CC4" s="5">
        <v>333149.0199999999</v>
      </c>
      <c r="CD4" s="5">
        <v>301915.03999999992</v>
      </c>
      <c r="CE4" s="5">
        <v>259384.01999999979</v>
      </c>
      <c r="CF4" s="5">
        <v>270820.03999999992</v>
      </c>
      <c r="CG4" s="5">
        <v>438200.07999999978</v>
      </c>
      <c r="CH4" s="5">
        <v>341640.07999999973</v>
      </c>
      <c r="CI4" s="5">
        <v>226436.0199999997</v>
      </c>
      <c r="CJ4" s="5">
        <v>1158132.0199999998</v>
      </c>
      <c r="CK4" s="5">
        <v>0</v>
      </c>
      <c r="CL4" s="5">
        <v>1002899.0800000001</v>
      </c>
      <c r="CM4" s="5">
        <v>440996.24999999994</v>
      </c>
      <c r="CN4" s="5">
        <v>215805.24999999988</v>
      </c>
      <c r="CO4" s="5">
        <v>108043.24999999985</v>
      </c>
      <c r="CP4" s="5">
        <v>472692.24999999988</v>
      </c>
      <c r="CQ4" s="5">
        <v>386362.0199999999</v>
      </c>
      <c r="CR4" s="5">
        <v>207447.03999999992</v>
      </c>
      <c r="CS4" s="5">
        <v>406890.08000000007</v>
      </c>
      <c r="CT4" s="5">
        <v>716063.08</v>
      </c>
      <c r="CU4" s="5">
        <v>330983.0199999999</v>
      </c>
      <c r="CV4" s="5">
        <v>1177406.0799999998</v>
      </c>
      <c r="CW4" s="5">
        <v>233326.0199999997</v>
      </c>
      <c r="CX4" s="5">
        <v>112517.03999999988</v>
      </c>
      <c r="CY4" s="5">
        <v>339853.07999999973</v>
      </c>
      <c r="CZ4" s="5">
        <v>113680.03999999994</v>
      </c>
      <c r="DA4" s="5">
        <v>81313.019999999844</v>
      </c>
      <c r="DB4" s="5">
        <v>370810.0199999999</v>
      </c>
      <c r="DC4" s="5">
        <v>46317.019999999968</v>
      </c>
      <c r="DD4" s="5">
        <v>236400.08</v>
      </c>
      <c r="DE4" s="5">
        <v>155872.07999999967</v>
      </c>
      <c r="DF4" s="5">
        <v>0</v>
      </c>
      <c r="DG4" s="5">
        <v>8078.0199999998586</v>
      </c>
      <c r="DH4" s="5">
        <v>242059.01999999987</v>
      </c>
      <c r="DI4" s="5">
        <v>0</v>
      </c>
      <c r="DJ4" s="5">
        <v>886627.08</v>
      </c>
      <c r="DK4" s="5">
        <f t="shared" si="0"/>
        <v>0</v>
      </c>
      <c r="DL4" s="5">
        <f t="shared" si="1"/>
        <v>371267.08088495553</v>
      </c>
      <c r="DM4" s="5">
        <f t="shared" si="2"/>
        <v>1177406.0799999998</v>
      </c>
      <c r="DN4" s="5">
        <f t="shared" si="3"/>
        <v>25701.667999999911</v>
      </c>
      <c r="DO4" s="5">
        <f t="shared" si="4"/>
        <v>330120.01999999973</v>
      </c>
      <c r="DP4" s="5">
        <f t="shared" si="5"/>
        <v>783261.24999999965</v>
      </c>
    </row>
    <row r="5" spans="1:120" x14ac:dyDescent="0.55000000000000004">
      <c r="A5" s="7" t="s">
        <v>134</v>
      </c>
      <c r="B5" s="5">
        <v>321355.50000000012</v>
      </c>
      <c r="C5" s="5">
        <v>939727.71999999951</v>
      </c>
      <c r="D5" s="5">
        <v>722943.71999999939</v>
      </c>
      <c r="E5" s="5">
        <v>0</v>
      </c>
      <c r="F5" s="5">
        <v>73158.479999999734</v>
      </c>
      <c r="G5" s="5">
        <v>0</v>
      </c>
      <c r="H5" s="5">
        <v>714313.5399999998</v>
      </c>
      <c r="I5" s="5">
        <v>257026.83999999965</v>
      </c>
      <c r="J5" s="5">
        <v>566226.47999999963</v>
      </c>
      <c r="K5" s="5">
        <v>44375.500000000218</v>
      </c>
      <c r="L5" s="5">
        <v>0</v>
      </c>
      <c r="M5" s="5">
        <v>388360.50000000023</v>
      </c>
      <c r="N5" s="5">
        <v>11981.500000000058</v>
      </c>
      <c r="O5" s="5">
        <v>517437.47999999969</v>
      </c>
      <c r="P5" s="5">
        <v>26175.820000000225</v>
      </c>
      <c r="Q5" s="5">
        <v>0</v>
      </c>
      <c r="R5" s="5">
        <v>65731.509999999704</v>
      </c>
      <c r="S5" s="5">
        <v>484257.50999999972</v>
      </c>
      <c r="T5" s="5">
        <v>44431.509999999762</v>
      </c>
      <c r="U5" s="5">
        <v>1093731.5399999998</v>
      </c>
      <c r="V5" s="5">
        <v>61695.479999999829</v>
      </c>
      <c r="W5" s="5">
        <v>0</v>
      </c>
      <c r="X5" s="5">
        <v>308706.53999999992</v>
      </c>
      <c r="Y5" s="5">
        <v>54718.509999999762</v>
      </c>
      <c r="Z5" s="5">
        <v>897034.53999999957</v>
      </c>
      <c r="AA5" s="5">
        <v>321663.55999999971</v>
      </c>
      <c r="AB5" s="5">
        <v>101518.5000000001</v>
      </c>
      <c r="AC5" s="5">
        <v>212538.53999999975</v>
      </c>
      <c r="AD5" s="5">
        <v>189130.09999999969</v>
      </c>
      <c r="AE5" s="5">
        <v>295623.5399999998</v>
      </c>
      <c r="AF5" s="5">
        <v>489318.5399999998</v>
      </c>
      <c r="AG5" s="5">
        <v>147331.51</v>
      </c>
      <c r="AH5" s="5">
        <v>48525.479999999712</v>
      </c>
      <c r="AI5" s="5">
        <v>626474.53999999957</v>
      </c>
      <c r="AJ5" s="5">
        <v>2534.7199999995937</v>
      </c>
      <c r="AK5" s="5">
        <v>0</v>
      </c>
      <c r="AL5" s="5">
        <v>10018.539999999753</v>
      </c>
      <c r="AM5" s="5">
        <v>195366.5399999998</v>
      </c>
      <c r="AN5" s="5">
        <v>12399.479999999676</v>
      </c>
      <c r="AO5" s="5">
        <v>373228.5399999998</v>
      </c>
      <c r="AP5" s="5">
        <v>525673.5399999998</v>
      </c>
      <c r="AQ5" s="5">
        <v>243503.50999999978</v>
      </c>
      <c r="AR5" s="5">
        <v>357685.47999999975</v>
      </c>
      <c r="AS5" s="5">
        <v>468834.47999999969</v>
      </c>
      <c r="AT5" s="5">
        <v>1146014.54</v>
      </c>
      <c r="AU5" s="5">
        <v>837055.76999999979</v>
      </c>
      <c r="AV5" s="5">
        <v>354398.47999999975</v>
      </c>
      <c r="AW5" s="5">
        <v>888780.5399999998</v>
      </c>
      <c r="AX5" s="5">
        <v>980417.5399999998</v>
      </c>
      <c r="AY5" s="5">
        <v>547914.5399999998</v>
      </c>
      <c r="AZ5" s="5">
        <v>928462.76999999979</v>
      </c>
      <c r="BA5" s="5">
        <v>297066.50000000012</v>
      </c>
      <c r="BB5" s="5">
        <v>188708.50999999975</v>
      </c>
      <c r="BC5" s="5">
        <v>365348.53999999986</v>
      </c>
      <c r="BD5" s="5">
        <v>506876.5399999998</v>
      </c>
      <c r="BE5" s="5">
        <v>723924.5399999998</v>
      </c>
      <c r="BF5" s="5">
        <v>121825.50999999979</v>
      </c>
      <c r="BG5" s="5">
        <v>1046220.8699999999</v>
      </c>
      <c r="BH5" s="5">
        <v>641541.53999999969</v>
      </c>
      <c r="BI5" s="5">
        <v>403116.71999999956</v>
      </c>
      <c r="BJ5" s="5">
        <v>446361.53999999986</v>
      </c>
      <c r="BK5" s="5">
        <v>635728.76999999979</v>
      </c>
      <c r="BL5" s="5">
        <v>354463.71999999962</v>
      </c>
      <c r="BM5" s="5">
        <v>147862.47999999975</v>
      </c>
      <c r="BN5" s="5">
        <v>90162.479999999705</v>
      </c>
      <c r="BO5" s="5">
        <v>464333.53999999986</v>
      </c>
      <c r="BP5" s="5">
        <v>93630.479999999821</v>
      </c>
      <c r="BQ5" s="5">
        <v>0</v>
      </c>
      <c r="BR5" s="5">
        <v>168769.55999999979</v>
      </c>
      <c r="BS5" s="5">
        <v>343031.55999999976</v>
      </c>
      <c r="BT5" s="5">
        <v>717674.55999999971</v>
      </c>
      <c r="BU5" s="5">
        <v>729810.5399999998</v>
      </c>
      <c r="BV5" s="5">
        <v>582207.47999999963</v>
      </c>
      <c r="BW5" s="5">
        <v>105323.50999999965</v>
      </c>
      <c r="BX5" s="5">
        <v>352450.47999999975</v>
      </c>
      <c r="BY5" s="5">
        <v>532217.86999999976</v>
      </c>
      <c r="BZ5" s="5">
        <v>0</v>
      </c>
      <c r="CA5" s="5">
        <v>0</v>
      </c>
      <c r="CB5" s="5">
        <v>0</v>
      </c>
      <c r="CC5" s="5">
        <v>26513.479999999705</v>
      </c>
      <c r="CD5" s="5">
        <v>0</v>
      </c>
      <c r="CE5" s="5">
        <v>228418.50999999978</v>
      </c>
      <c r="CF5" s="5">
        <v>395798.55999999982</v>
      </c>
      <c r="CG5" s="5">
        <v>299238.55999999976</v>
      </c>
      <c r="CH5" s="5">
        <v>481455.55999999982</v>
      </c>
      <c r="CI5" s="5">
        <v>1413151.5399999998</v>
      </c>
      <c r="CJ5" s="5">
        <v>0</v>
      </c>
      <c r="CK5" s="5">
        <v>663076.47999999963</v>
      </c>
      <c r="CL5" s="5">
        <v>816903.5399999998</v>
      </c>
      <c r="CM5" s="5">
        <v>0</v>
      </c>
      <c r="CN5" s="5">
        <v>0</v>
      </c>
      <c r="CO5" s="5">
        <v>18178.500000000095</v>
      </c>
      <c r="CP5" s="5">
        <v>193960.47999999975</v>
      </c>
      <c r="CQ5" s="5">
        <v>165045.50999999966</v>
      </c>
      <c r="CR5" s="5">
        <v>468488.53999999986</v>
      </c>
      <c r="CS5" s="5">
        <v>777661.55999999982</v>
      </c>
      <c r="CT5" s="5">
        <v>690002.55999999971</v>
      </c>
      <c r="CU5" s="5">
        <v>1135004.54</v>
      </c>
      <c r="CV5" s="5">
        <v>423924.47999999981</v>
      </c>
      <c r="CW5" s="5">
        <v>70115.509999999791</v>
      </c>
      <c r="CX5" s="5">
        <v>297451.55999999976</v>
      </c>
      <c r="CY5" s="5">
        <v>368699.53999999986</v>
      </c>
      <c r="CZ5" s="5">
        <v>38911.479999999669</v>
      </c>
      <c r="DA5" s="5">
        <v>328408.47999999975</v>
      </c>
      <c r="DB5" s="5">
        <v>3915.4799999997849</v>
      </c>
      <c r="DC5" s="5">
        <v>0</v>
      </c>
      <c r="DD5" s="5">
        <v>113470.55999999976</v>
      </c>
      <c r="DE5" s="5">
        <v>204891.53999999975</v>
      </c>
      <c r="DF5" s="5">
        <v>263097.53999999975</v>
      </c>
      <c r="DG5" s="5">
        <v>497078.5399999998</v>
      </c>
      <c r="DH5" s="5">
        <v>0</v>
      </c>
      <c r="DI5" s="5">
        <v>723337.76999999979</v>
      </c>
      <c r="DJ5" s="5">
        <v>959318.76999999979</v>
      </c>
      <c r="DK5" s="5">
        <f t="shared" si="0"/>
        <v>0</v>
      </c>
      <c r="DL5" s="5">
        <f t="shared" si="1"/>
        <v>354176.8190265483</v>
      </c>
      <c r="DM5" s="5">
        <f t="shared" si="2"/>
        <v>1413151.5399999998</v>
      </c>
      <c r="DN5" s="5">
        <f t="shared" si="3"/>
        <v>0</v>
      </c>
      <c r="DO5" s="5">
        <f t="shared" si="4"/>
        <v>299238.55999999976</v>
      </c>
      <c r="DP5" s="5">
        <f t="shared" si="5"/>
        <v>833025.32399999979</v>
      </c>
    </row>
    <row r="6" spans="1:120" x14ac:dyDescent="0.55000000000000004">
      <c r="A6" s="7" t="s">
        <v>135</v>
      </c>
      <c r="B6" s="5">
        <v>534754.39000000013</v>
      </c>
      <c r="C6" s="5">
        <v>317970.39000000025</v>
      </c>
      <c r="D6" s="5">
        <v>0</v>
      </c>
      <c r="E6" s="5">
        <v>0</v>
      </c>
      <c r="F6" s="5">
        <v>0</v>
      </c>
      <c r="G6" s="5">
        <v>414254.74000000034</v>
      </c>
      <c r="H6" s="5">
        <v>31165.730000000272</v>
      </c>
      <c r="I6" s="5">
        <v>573365.40000000014</v>
      </c>
      <c r="J6" s="5">
        <v>51514.390000000349</v>
      </c>
      <c r="K6" s="5">
        <v>0</v>
      </c>
      <c r="L6" s="5">
        <v>18832.730000000432</v>
      </c>
      <c r="M6" s="5">
        <v>0</v>
      </c>
      <c r="N6" s="5">
        <v>524576.40000000014</v>
      </c>
      <c r="O6" s="5">
        <v>33314.730000000491</v>
      </c>
      <c r="P6" s="5">
        <v>0</v>
      </c>
      <c r="Q6" s="5">
        <v>0</v>
      </c>
      <c r="R6" s="5">
        <v>258396.40000000034</v>
      </c>
      <c r="S6" s="5">
        <v>51570.400000000358</v>
      </c>
      <c r="T6" s="5">
        <v>803449.40000000014</v>
      </c>
      <c r="U6" s="5">
        <v>68834.400000000343</v>
      </c>
      <c r="V6" s="5">
        <v>0</v>
      </c>
      <c r="W6" s="5">
        <v>0</v>
      </c>
      <c r="X6" s="5">
        <v>61857.400000000474</v>
      </c>
      <c r="Y6" s="5">
        <v>606752.40000000037</v>
      </c>
      <c r="Z6" s="5">
        <v>328802.46000000043</v>
      </c>
      <c r="AA6" s="5">
        <v>406078.46000000054</v>
      </c>
      <c r="AB6" s="5">
        <v>219677.44000000012</v>
      </c>
      <c r="AC6" s="5">
        <v>232935.68000000031</v>
      </c>
      <c r="AD6" s="5">
        <v>792988.6800000004</v>
      </c>
      <c r="AE6" s="5">
        <v>496457.44000000018</v>
      </c>
      <c r="AF6" s="5">
        <v>451891.4500000003</v>
      </c>
      <c r="AG6" s="5">
        <v>55664.400000000249</v>
      </c>
      <c r="AH6" s="5">
        <v>176415.7400000004</v>
      </c>
      <c r="AI6" s="5">
        <v>418205.78000000038</v>
      </c>
      <c r="AJ6" s="5">
        <v>0</v>
      </c>
      <c r="AK6" s="5">
        <v>0</v>
      </c>
      <c r="AL6" s="5">
        <v>202505.44000000018</v>
      </c>
      <c r="AM6" s="5">
        <v>316959.44000000024</v>
      </c>
      <c r="AN6" s="5">
        <v>380367.4500000003</v>
      </c>
      <c r="AO6" s="5">
        <v>532812.44000000006</v>
      </c>
      <c r="AP6" s="5">
        <v>548063.45000000019</v>
      </c>
      <c r="AQ6" s="5">
        <v>364824.40000000026</v>
      </c>
      <c r="AR6" s="5">
        <v>773394.44000000006</v>
      </c>
      <c r="AS6" s="5">
        <v>855732.4</v>
      </c>
      <c r="AT6" s="5">
        <v>844194.67000000027</v>
      </c>
      <c r="AU6" s="5">
        <v>361537.40000000026</v>
      </c>
      <c r="AV6" s="5">
        <v>598498.40000000037</v>
      </c>
      <c r="AW6" s="5">
        <v>827779.78000000014</v>
      </c>
      <c r="AX6" s="5">
        <v>739276.7699999999</v>
      </c>
      <c r="AY6" s="5">
        <v>1046712.7800000001</v>
      </c>
      <c r="AZ6" s="5">
        <v>834626.44000000006</v>
      </c>
      <c r="BA6" s="5">
        <v>0</v>
      </c>
      <c r="BB6" s="5">
        <v>372487.45000000036</v>
      </c>
      <c r="BC6" s="5">
        <v>723571.00000000012</v>
      </c>
      <c r="BD6" s="5">
        <v>940619.00000000012</v>
      </c>
      <c r="BE6" s="5">
        <v>426385.4500000003</v>
      </c>
      <c r="BF6" s="5">
        <v>1053359.7800000003</v>
      </c>
      <c r="BG6" s="5">
        <v>648680.44000000006</v>
      </c>
      <c r="BH6" s="5">
        <v>521366.74000000028</v>
      </c>
      <c r="BI6" s="5">
        <v>156079.4000000002</v>
      </c>
      <c r="BJ6" s="5">
        <v>746867.66000000027</v>
      </c>
      <c r="BK6" s="5">
        <v>479911.44000000024</v>
      </c>
      <c r="BL6" s="5">
        <v>155001.40000000026</v>
      </c>
      <c r="BM6" s="5">
        <v>97301.400000000212</v>
      </c>
      <c r="BN6" s="5">
        <v>321472.44000000024</v>
      </c>
      <c r="BO6" s="5">
        <v>0</v>
      </c>
      <c r="BP6" s="5">
        <v>104171.67000000039</v>
      </c>
      <c r="BQ6" s="5">
        <v>175908.46000000052</v>
      </c>
      <c r="BR6" s="5">
        <v>350170.46000000049</v>
      </c>
      <c r="BS6" s="5">
        <v>830369.00000000012</v>
      </c>
      <c r="BT6" s="5">
        <v>840949.46000000043</v>
      </c>
      <c r="BU6" s="5">
        <v>886767.44000000006</v>
      </c>
      <c r="BV6" s="5">
        <v>112462.40000000039</v>
      </c>
      <c r="BW6" s="5">
        <v>359589.40000000026</v>
      </c>
      <c r="BX6" s="5">
        <v>91935.740000000354</v>
      </c>
      <c r="BY6" s="5">
        <v>26386.40000000022</v>
      </c>
      <c r="BZ6" s="5">
        <v>0</v>
      </c>
      <c r="CA6" s="5">
        <v>0</v>
      </c>
      <c r="CB6" s="5">
        <v>0</v>
      </c>
      <c r="CC6" s="5">
        <v>0</v>
      </c>
      <c r="CD6" s="5">
        <v>2557.4000000003289</v>
      </c>
      <c r="CE6" s="5">
        <v>402937.46000000054</v>
      </c>
      <c r="CF6" s="5">
        <v>560321.89000000025</v>
      </c>
      <c r="CG6" s="5">
        <v>800927.78000000026</v>
      </c>
      <c r="CH6" s="5">
        <v>1629846.0000000002</v>
      </c>
      <c r="CI6" s="5">
        <v>0</v>
      </c>
      <c r="CJ6" s="5">
        <v>670215.40000000014</v>
      </c>
      <c r="CK6" s="5">
        <v>477955.86000000039</v>
      </c>
      <c r="CL6" s="5">
        <v>102764.86000000041</v>
      </c>
      <c r="CM6" s="5">
        <v>0</v>
      </c>
      <c r="CN6" s="5">
        <v>25317.390000000225</v>
      </c>
      <c r="CO6" s="5">
        <v>0</v>
      </c>
      <c r="CP6" s="5">
        <v>172184.40000000037</v>
      </c>
      <c r="CQ6" s="5">
        <v>371627.4500000003</v>
      </c>
      <c r="CR6" s="5">
        <v>914133.77000000014</v>
      </c>
      <c r="CS6" s="5">
        <v>826474.77000000014</v>
      </c>
      <c r="CT6" s="5">
        <v>1351699</v>
      </c>
      <c r="CU6" s="5">
        <v>607596.67000000027</v>
      </c>
      <c r="CV6" s="5">
        <v>77254.400000000387</v>
      </c>
      <c r="CW6" s="5">
        <v>7169.390000000305</v>
      </c>
      <c r="CX6" s="5">
        <v>375838.45000000036</v>
      </c>
      <c r="CY6" s="5">
        <v>343471.44000000024</v>
      </c>
      <c r="CZ6" s="5">
        <v>335547.40000000026</v>
      </c>
      <c r="DA6" s="5">
        <v>308475.44000000018</v>
      </c>
      <c r="DB6" s="5">
        <v>201137.45000000022</v>
      </c>
      <c r="DC6" s="5">
        <v>120609.46000000049</v>
      </c>
      <c r="DD6" s="5">
        <v>420363.78000000032</v>
      </c>
      <c r="DE6" s="5">
        <v>516458.6800000004</v>
      </c>
      <c r="DF6" s="5">
        <v>504217.44000000018</v>
      </c>
      <c r="DG6" s="5">
        <v>172665.44000000018</v>
      </c>
      <c r="DH6" s="5">
        <v>730476.67000000027</v>
      </c>
      <c r="DI6" s="5">
        <v>787345.44000000018</v>
      </c>
      <c r="DJ6" s="5">
        <v>858915.44000000006</v>
      </c>
      <c r="DK6" s="5">
        <f t="shared" si="0"/>
        <v>0</v>
      </c>
      <c r="DL6" s="5">
        <f t="shared" si="1"/>
        <v>373940.99982300901</v>
      </c>
      <c r="DM6" s="5">
        <f t="shared" si="2"/>
        <v>1629846.0000000002</v>
      </c>
      <c r="DN6" s="5">
        <f t="shared" si="3"/>
        <v>0</v>
      </c>
      <c r="DO6" s="5">
        <f t="shared" si="4"/>
        <v>343471.44000000024</v>
      </c>
      <c r="DP6" s="5">
        <f t="shared" si="5"/>
        <v>833774.95200000005</v>
      </c>
    </row>
    <row r="7" spans="1:120" x14ac:dyDescent="0.55000000000000004">
      <c r="A7" s="7" t="s">
        <v>136</v>
      </c>
      <c r="B7" s="5">
        <v>0</v>
      </c>
      <c r="C7" s="5">
        <v>0</v>
      </c>
      <c r="D7" s="5">
        <v>88660.310000000041</v>
      </c>
      <c r="E7" s="5">
        <v>0</v>
      </c>
      <c r="F7" s="5">
        <v>243505.42999999991</v>
      </c>
      <c r="G7" s="5">
        <v>0</v>
      </c>
      <c r="H7" s="5">
        <v>348728.31999999995</v>
      </c>
      <c r="I7" s="5">
        <v>292877.30999999994</v>
      </c>
      <c r="J7" s="5">
        <v>0</v>
      </c>
      <c r="K7" s="5">
        <v>403862.32000000007</v>
      </c>
      <c r="L7" s="5">
        <v>0</v>
      </c>
      <c r="M7" s="5">
        <v>0</v>
      </c>
      <c r="N7" s="5">
        <v>41677.650000000067</v>
      </c>
      <c r="O7" s="5">
        <v>0</v>
      </c>
      <c r="P7" s="5">
        <v>0</v>
      </c>
      <c r="Q7" s="5">
        <v>0</v>
      </c>
      <c r="R7" s="5">
        <v>0</v>
      </c>
      <c r="S7" s="5">
        <v>811812.30999999982</v>
      </c>
      <c r="T7" s="5">
        <v>77197.310000000027</v>
      </c>
      <c r="U7" s="5">
        <v>0</v>
      </c>
      <c r="V7" s="5">
        <v>0</v>
      </c>
      <c r="W7" s="5">
        <v>70220.320000000167</v>
      </c>
      <c r="X7" s="5">
        <v>382115.30999999994</v>
      </c>
      <c r="Y7" s="5">
        <v>39744.319999999992</v>
      </c>
      <c r="Z7" s="5">
        <v>414441.3400000002</v>
      </c>
      <c r="AA7" s="5">
        <v>332040.3899999999</v>
      </c>
      <c r="AB7" s="5">
        <v>216520.83000000002</v>
      </c>
      <c r="AC7" s="5">
        <v>801350.57</v>
      </c>
      <c r="AD7" s="5">
        <v>695045.56999999983</v>
      </c>
      <c r="AE7" s="5">
        <v>460254.35000000009</v>
      </c>
      <c r="AF7" s="5">
        <v>64027.309999999932</v>
      </c>
      <c r="AG7" s="5">
        <v>482199.69000000012</v>
      </c>
      <c r="AH7" s="5">
        <v>286345.33999999985</v>
      </c>
      <c r="AI7" s="5">
        <v>2356.3399999998946</v>
      </c>
      <c r="AJ7" s="5">
        <v>25520.350000000159</v>
      </c>
      <c r="AK7" s="5">
        <v>0</v>
      </c>
      <c r="AL7" s="5">
        <v>27901.309999999867</v>
      </c>
      <c r="AM7" s="5">
        <v>388730.35000000021</v>
      </c>
      <c r="AN7" s="5">
        <v>541175.33999999985</v>
      </c>
      <c r="AO7" s="5">
        <v>556426.35000000009</v>
      </c>
      <c r="AP7" s="5">
        <v>670608.33999999985</v>
      </c>
      <c r="AQ7" s="5">
        <v>781757.33999999985</v>
      </c>
      <c r="AR7" s="5">
        <v>864095.30999999971</v>
      </c>
      <c r="AS7" s="5">
        <v>666247.64999999991</v>
      </c>
      <c r="AT7" s="5">
        <v>667321.33999999985</v>
      </c>
      <c r="AU7" s="5">
        <v>904282.35000000009</v>
      </c>
      <c r="AV7" s="5">
        <v>807030.45</v>
      </c>
      <c r="AW7" s="5">
        <v>656916.3899999999</v>
      </c>
      <c r="AX7" s="5">
        <v>1134352.3900000001</v>
      </c>
      <c r="AY7" s="5">
        <v>842989.33999999985</v>
      </c>
      <c r="AZ7" s="5">
        <v>204210.32000000015</v>
      </c>
      <c r="BA7" s="5">
        <v>83429.320000000196</v>
      </c>
      <c r="BB7" s="5">
        <v>626378.3899999999</v>
      </c>
      <c r="BC7" s="5">
        <v>985648.6100000001</v>
      </c>
      <c r="BD7" s="5">
        <v>644303.93000000005</v>
      </c>
      <c r="BE7" s="5">
        <v>1304832.71</v>
      </c>
      <c r="BF7" s="5">
        <v>657043.33999999985</v>
      </c>
      <c r="BG7" s="5">
        <v>536927.33999999985</v>
      </c>
      <c r="BH7" s="5">
        <v>461863.34</v>
      </c>
      <c r="BI7" s="5">
        <v>174697.30999999994</v>
      </c>
      <c r="BJ7" s="5">
        <v>707774.3899999999</v>
      </c>
      <c r="BK7" s="5">
        <v>460785.34</v>
      </c>
      <c r="BL7" s="5">
        <v>105664.3099999999</v>
      </c>
      <c r="BM7" s="5">
        <v>32414.309999999896</v>
      </c>
      <c r="BN7" s="5">
        <v>0</v>
      </c>
      <c r="BO7" s="5">
        <v>0</v>
      </c>
      <c r="BP7" s="5">
        <v>184271.34000000017</v>
      </c>
      <c r="BQ7" s="5">
        <v>358533.34000000014</v>
      </c>
      <c r="BR7" s="5">
        <v>838731.95000000007</v>
      </c>
      <c r="BS7" s="5">
        <v>966756.83</v>
      </c>
      <c r="BT7" s="5">
        <v>999130.3899999999</v>
      </c>
      <c r="BU7" s="5">
        <v>418246.35000000027</v>
      </c>
      <c r="BV7" s="5">
        <v>358175.64999999997</v>
      </c>
      <c r="BW7" s="5">
        <v>100298.65000000015</v>
      </c>
      <c r="BX7" s="5">
        <v>34749.309999999889</v>
      </c>
      <c r="BY7" s="5">
        <v>0</v>
      </c>
      <c r="BZ7" s="5">
        <v>0</v>
      </c>
      <c r="CA7" s="5">
        <v>0</v>
      </c>
      <c r="CB7" s="5">
        <v>0</v>
      </c>
      <c r="CC7" s="5">
        <v>10920.310000000012</v>
      </c>
      <c r="CD7" s="5">
        <v>113879.31999999996</v>
      </c>
      <c r="CE7" s="5">
        <v>568684.84000000008</v>
      </c>
      <c r="CF7" s="5">
        <v>1098226.27</v>
      </c>
      <c r="CG7" s="5">
        <v>1679922.2699999998</v>
      </c>
      <c r="CH7" s="5">
        <v>299770.34000000014</v>
      </c>
      <c r="CI7" s="5">
        <v>975999.33999999985</v>
      </c>
      <c r="CJ7" s="5">
        <v>534984.30999999982</v>
      </c>
      <c r="CK7" s="5">
        <v>9793.3099999999831</v>
      </c>
      <c r="CL7" s="5">
        <v>0</v>
      </c>
      <c r="CM7" s="5">
        <v>33680.319999999927</v>
      </c>
      <c r="CN7" s="5">
        <v>0</v>
      </c>
      <c r="CO7" s="5">
        <v>0</v>
      </c>
      <c r="CP7" s="5">
        <v>379990.35000000021</v>
      </c>
      <c r="CQ7" s="5">
        <v>898718.95000000007</v>
      </c>
      <c r="CR7" s="5">
        <v>1091729.57</v>
      </c>
      <c r="CS7" s="5">
        <v>1490731.5699999998</v>
      </c>
      <c r="CT7" s="5">
        <v>711515.11999999988</v>
      </c>
      <c r="CU7" s="5">
        <v>383038.35000000027</v>
      </c>
      <c r="CV7" s="5">
        <v>312953.3400000002</v>
      </c>
      <c r="CW7" s="5">
        <v>384201.35000000027</v>
      </c>
      <c r="CX7" s="5">
        <v>351834.34</v>
      </c>
      <c r="CY7" s="5">
        <v>641331.33999999985</v>
      </c>
      <c r="CZ7" s="5">
        <v>19417.310000000005</v>
      </c>
      <c r="DA7" s="5">
        <v>209500.35000000012</v>
      </c>
      <c r="DB7" s="5">
        <v>128972.34000000014</v>
      </c>
      <c r="DC7" s="5">
        <v>325948.94999999995</v>
      </c>
      <c r="DD7" s="5">
        <v>768824.57</v>
      </c>
      <c r="DE7" s="5">
        <v>775074.44000000006</v>
      </c>
      <c r="DF7" s="5">
        <v>181028.33999999997</v>
      </c>
      <c r="DG7" s="5">
        <v>859727.33999999985</v>
      </c>
      <c r="DH7" s="5">
        <v>795708.34</v>
      </c>
      <c r="DI7" s="5">
        <v>867278.33999999985</v>
      </c>
      <c r="DJ7" s="5">
        <v>776117.30999999982</v>
      </c>
      <c r="DK7" s="5">
        <f t="shared" si="0"/>
        <v>0</v>
      </c>
      <c r="DL7" s="5">
        <f t="shared" si="1"/>
        <v>398360.23495575244</v>
      </c>
      <c r="DM7" s="5">
        <f t="shared" si="2"/>
        <v>1679922.2699999998</v>
      </c>
      <c r="DN7" s="5">
        <f t="shared" si="3"/>
        <v>0</v>
      </c>
      <c r="DO7" s="5">
        <f t="shared" si="4"/>
        <v>348728.31999999995</v>
      </c>
      <c r="DP7" s="5">
        <f t="shared" si="5"/>
        <v>892430.82799999998</v>
      </c>
    </row>
    <row r="8" spans="1:120" x14ac:dyDescent="0.55000000000000004">
      <c r="A8" s="7" t="s">
        <v>137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313277.39000000013</v>
      </c>
      <c r="H8" s="5">
        <v>30426.390000000232</v>
      </c>
      <c r="I8" s="5">
        <v>0</v>
      </c>
      <c r="J8" s="5">
        <v>24894.529999999839</v>
      </c>
      <c r="K8" s="5">
        <v>0</v>
      </c>
      <c r="L8" s="5">
        <v>0</v>
      </c>
      <c r="M8" s="5">
        <v>39376.529999999897</v>
      </c>
      <c r="N8" s="5">
        <v>0</v>
      </c>
      <c r="O8" s="5">
        <v>0</v>
      </c>
      <c r="P8" s="5">
        <v>0</v>
      </c>
      <c r="Q8" s="5">
        <v>0</v>
      </c>
      <c r="R8" s="5">
        <v>543361.39</v>
      </c>
      <c r="S8" s="5">
        <v>41746.390000000094</v>
      </c>
      <c r="T8" s="5">
        <v>0</v>
      </c>
      <c r="U8" s="5">
        <v>0</v>
      </c>
      <c r="V8" s="5">
        <v>34769.399999999892</v>
      </c>
      <c r="W8" s="5">
        <v>346664.39000000013</v>
      </c>
      <c r="X8" s="5">
        <v>0</v>
      </c>
      <c r="Y8" s="5">
        <v>81569.390000000116</v>
      </c>
      <c r="Z8" s="5">
        <v>455144.96999999986</v>
      </c>
      <c r="AA8" s="5">
        <v>264847.65000000002</v>
      </c>
      <c r="AB8" s="5">
        <v>809045.43999999983</v>
      </c>
      <c r="AC8" s="5">
        <v>1025564.8899999997</v>
      </c>
      <c r="AD8" s="5">
        <v>1365443.33</v>
      </c>
      <c r="AE8" s="5">
        <v>409996.41999999981</v>
      </c>
      <c r="AF8" s="5">
        <v>518747.74000000005</v>
      </c>
      <c r="AG8" s="5">
        <v>0</v>
      </c>
      <c r="AH8" s="5">
        <v>38904.419999999736</v>
      </c>
      <c r="AI8" s="5">
        <v>68068.410000000033</v>
      </c>
      <c r="AJ8" s="5">
        <v>247416.41999999981</v>
      </c>
      <c r="AK8" s="5">
        <v>0</v>
      </c>
      <c r="AL8" s="5">
        <v>425278.41000000003</v>
      </c>
      <c r="AM8" s="5">
        <v>583723.41999999981</v>
      </c>
      <c r="AN8" s="5">
        <v>592974.40999999992</v>
      </c>
      <c r="AO8" s="5">
        <v>713156.41999999981</v>
      </c>
      <c r="AP8" s="5">
        <v>830305.41999999981</v>
      </c>
      <c r="AQ8" s="5">
        <v>1192064.42</v>
      </c>
      <c r="AR8" s="5">
        <v>636796.72999999986</v>
      </c>
      <c r="AS8" s="5">
        <v>334449.39</v>
      </c>
      <c r="AT8" s="5">
        <v>946830.40999999992</v>
      </c>
      <c r="AU8" s="5">
        <v>843578.52999999991</v>
      </c>
      <c r="AV8" s="5">
        <v>522965.43000000011</v>
      </c>
      <c r="AW8" s="5">
        <v>1036401.43</v>
      </c>
      <c r="AX8" s="5">
        <v>891537.41999999981</v>
      </c>
      <c r="AY8" s="5">
        <v>544179.41</v>
      </c>
      <c r="AZ8" s="5">
        <v>59978.399999999921</v>
      </c>
      <c r="BA8" s="5">
        <v>546926.41999999969</v>
      </c>
      <c r="BB8" s="5">
        <v>984308.74999999977</v>
      </c>
      <c r="BC8" s="5">
        <v>691630.74999999977</v>
      </c>
      <c r="BD8" s="5">
        <v>1335270.6499999999</v>
      </c>
      <c r="BE8" s="5">
        <v>902036.85999999987</v>
      </c>
      <c r="BF8" s="5">
        <v>573475.41999999969</v>
      </c>
      <c r="BG8" s="5">
        <v>693412.41999999981</v>
      </c>
      <c r="BH8" s="5">
        <v>514666.41999999987</v>
      </c>
      <c r="BI8" s="5">
        <v>155402.38999999996</v>
      </c>
      <c r="BJ8" s="5">
        <v>721834.43</v>
      </c>
      <c r="BK8" s="5">
        <v>445633.41999999981</v>
      </c>
      <c r="BL8" s="5">
        <v>0</v>
      </c>
      <c r="BM8" s="5">
        <v>0</v>
      </c>
      <c r="BN8" s="5">
        <v>0</v>
      </c>
      <c r="BO8" s="5">
        <v>214819.41</v>
      </c>
      <c r="BP8" s="5">
        <v>395081.41</v>
      </c>
      <c r="BQ8" s="5">
        <v>665724.41999999981</v>
      </c>
      <c r="BR8" s="5">
        <v>984305.85999999987</v>
      </c>
      <c r="BS8" s="5">
        <v>1128234.97</v>
      </c>
      <c r="BT8" s="5">
        <v>466794.41000000009</v>
      </c>
      <c r="BU8" s="5">
        <v>356501.39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339288.41000000003</v>
      </c>
      <c r="CE8" s="5">
        <v>1220886.4199999997</v>
      </c>
      <c r="CF8" s="5">
        <v>1839535.7500000002</v>
      </c>
      <c r="CG8" s="5">
        <v>466080.41000000003</v>
      </c>
      <c r="CH8" s="5">
        <v>1024547.4199999998</v>
      </c>
      <c r="CI8" s="5">
        <v>511533.39000000007</v>
      </c>
      <c r="CJ8" s="5">
        <v>147899.05999999982</v>
      </c>
      <c r="CK8" s="5">
        <v>0</v>
      </c>
      <c r="CL8" s="5">
        <v>10229.390000000116</v>
      </c>
      <c r="CM8" s="5">
        <v>0</v>
      </c>
      <c r="CN8" s="5">
        <v>145096.39999999985</v>
      </c>
      <c r="CO8" s="5">
        <v>47118.399999999921</v>
      </c>
      <c r="CP8" s="5">
        <v>798712.43</v>
      </c>
      <c r="CQ8" s="5">
        <v>1099424.44</v>
      </c>
      <c r="CR8" s="5">
        <v>1498426.4399999995</v>
      </c>
      <c r="CS8" s="5">
        <v>987729.74999999988</v>
      </c>
      <c r="CT8" s="5">
        <v>637587.43000000005</v>
      </c>
      <c r="CU8" s="5">
        <v>355501.41000000003</v>
      </c>
      <c r="CV8" s="5">
        <v>420749.41000000009</v>
      </c>
      <c r="CW8" s="5">
        <v>382382.41999999987</v>
      </c>
      <c r="CX8" s="5">
        <v>683879.41999999981</v>
      </c>
      <c r="CY8" s="5">
        <v>365386.41999999987</v>
      </c>
      <c r="CZ8" s="5">
        <v>234048.40999999995</v>
      </c>
      <c r="DA8" s="5">
        <v>165520.40999999992</v>
      </c>
      <c r="DB8" s="5">
        <v>440275.74999999994</v>
      </c>
      <c r="DC8" s="5">
        <v>536370.65</v>
      </c>
      <c r="DD8" s="5">
        <v>1004991.5499999998</v>
      </c>
      <c r="DE8" s="5">
        <v>1040615.11</v>
      </c>
      <c r="DF8" s="5">
        <v>981276.43</v>
      </c>
      <c r="DG8" s="5">
        <v>1108591.8600000001</v>
      </c>
      <c r="DH8" s="5">
        <v>903826.41999999958</v>
      </c>
      <c r="DI8" s="5">
        <v>758666.3899999999</v>
      </c>
      <c r="DJ8" s="5">
        <v>308882.39000000013</v>
      </c>
      <c r="DK8" s="5">
        <f t="shared" si="0"/>
        <v>0</v>
      </c>
      <c r="DL8" s="5">
        <f t="shared" si="1"/>
        <v>434111.54805309704</v>
      </c>
      <c r="DM8" s="5">
        <f t="shared" si="2"/>
        <v>1839535.7500000002</v>
      </c>
      <c r="DN8" s="5">
        <f t="shared" si="3"/>
        <v>0</v>
      </c>
      <c r="DO8" s="5">
        <f t="shared" si="4"/>
        <v>365386.41999999987</v>
      </c>
      <c r="DP8" s="5">
        <f t="shared" si="5"/>
        <v>1025361.3959999997</v>
      </c>
    </row>
    <row r="9" spans="1:120" x14ac:dyDescent="0.55000000000000004">
      <c r="A9" s="7" t="s">
        <v>138</v>
      </c>
      <c r="B9" s="5">
        <v>0</v>
      </c>
      <c r="C9" s="5">
        <v>0</v>
      </c>
      <c r="D9" s="5">
        <v>0</v>
      </c>
      <c r="E9" s="5">
        <v>0</v>
      </c>
      <c r="F9" s="5">
        <v>316780.2100000002</v>
      </c>
      <c r="G9" s="5">
        <v>27929.210000000356</v>
      </c>
      <c r="H9" s="5">
        <v>0</v>
      </c>
      <c r="I9" s="5">
        <v>28393.360000000146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425976.43000000017</v>
      </c>
      <c r="R9" s="5">
        <v>0</v>
      </c>
      <c r="S9" s="5">
        <v>0</v>
      </c>
      <c r="T9" s="5">
        <v>0</v>
      </c>
      <c r="U9" s="5">
        <v>44272.190000000046</v>
      </c>
      <c r="V9" s="5">
        <v>350167.21000000031</v>
      </c>
      <c r="W9" s="5">
        <v>0</v>
      </c>
      <c r="X9" s="5">
        <v>91072.210000000239</v>
      </c>
      <c r="Y9" s="5">
        <v>256088.22999999995</v>
      </c>
      <c r="Z9" s="5">
        <v>747099.47000000009</v>
      </c>
      <c r="AA9" s="5">
        <v>1107037.3600000003</v>
      </c>
      <c r="AB9" s="5">
        <v>1036843.4800000001</v>
      </c>
      <c r="AC9" s="5">
        <v>1423341.91</v>
      </c>
      <c r="AD9" s="5">
        <v>706276.00999999989</v>
      </c>
      <c r="AE9" s="5">
        <v>534247.5700000003</v>
      </c>
      <c r="AF9" s="5">
        <v>326393.23</v>
      </c>
      <c r="AG9" s="5">
        <v>42404.229999999909</v>
      </c>
      <c r="AH9" s="5">
        <v>65568.240000000107</v>
      </c>
      <c r="AI9" s="5">
        <v>256916.22999999998</v>
      </c>
      <c r="AJ9" s="5">
        <v>365370.23</v>
      </c>
      <c r="AK9" s="5">
        <v>416778.24000000011</v>
      </c>
      <c r="AL9" s="5">
        <v>581223.23</v>
      </c>
      <c r="AM9" s="5">
        <v>602474.23999999999</v>
      </c>
      <c r="AN9" s="5">
        <v>710656.23</v>
      </c>
      <c r="AO9" s="5">
        <v>827805.23</v>
      </c>
      <c r="AP9" s="5">
        <v>1213564.23</v>
      </c>
      <c r="AQ9" s="5">
        <v>751410.62999999989</v>
      </c>
      <c r="AR9" s="5">
        <v>701369.23</v>
      </c>
      <c r="AS9" s="5">
        <v>932330.24000000011</v>
      </c>
      <c r="AT9" s="5">
        <v>932080.36000000022</v>
      </c>
      <c r="AU9" s="5">
        <v>636466.25000000023</v>
      </c>
      <c r="AV9" s="5">
        <v>1131902.2500000002</v>
      </c>
      <c r="AW9" s="5">
        <v>889037.23</v>
      </c>
      <c r="AX9" s="5">
        <v>553679.24000000011</v>
      </c>
      <c r="AY9" s="5">
        <v>426898.24000000011</v>
      </c>
      <c r="AZ9" s="5">
        <v>562426.23</v>
      </c>
      <c r="BA9" s="5">
        <v>718808.68</v>
      </c>
      <c r="BB9" s="5">
        <v>671242.66999999981</v>
      </c>
      <c r="BC9" s="5">
        <v>1339633.5999999999</v>
      </c>
      <c r="BD9" s="5">
        <v>703091.23</v>
      </c>
      <c r="BE9" s="5">
        <v>726533.9</v>
      </c>
      <c r="BF9" s="5">
        <v>684913.25000000023</v>
      </c>
      <c r="BG9" s="5">
        <v>730168.22999999986</v>
      </c>
      <c r="BH9" s="5">
        <v>613324.24000000011</v>
      </c>
      <c r="BI9" s="5">
        <v>131416.21000000037</v>
      </c>
      <c r="BJ9" s="5">
        <v>655135.22999999986</v>
      </c>
      <c r="BK9" s="5">
        <v>375883.2300000001</v>
      </c>
      <c r="BL9" s="5">
        <v>0</v>
      </c>
      <c r="BM9" s="5">
        <v>111470.23000000004</v>
      </c>
      <c r="BN9" s="5">
        <v>218319.22000000018</v>
      </c>
      <c r="BO9" s="5">
        <v>392581.22000000015</v>
      </c>
      <c r="BP9" s="5">
        <v>748226.24000000011</v>
      </c>
      <c r="BQ9" s="5">
        <v>864362.24000000011</v>
      </c>
      <c r="BR9" s="5">
        <v>1137624.6900000004</v>
      </c>
      <c r="BS9" s="5">
        <v>470294.24000000017</v>
      </c>
      <c r="BT9" s="5">
        <v>717421.23</v>
      </c>
      <c r="BU9" s="5">
        <v>521989.8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525005.2200000002</v>
      </c>
      <c r="CE9" s="5">
        <v>1837036.56</v>
      </c>
      <c r="CF9" s="5">
        <v>463580.2200000002</v>
      </c>
      <c r="CG9" s="5">
        <v>1107049.2400000002</v>
      </c>
      <c r="CH9" s="5">
        <v>884453.23</v>
      </c>
      <c r="CI9" s="5">
        <v>289845.21000000031</v>
      </c>
      <c r="CJ9" s="5">
        <v>0</v>
      </c>
      <c r="CK9" s="5">
        <v>0</v>
      </c>
      <c r="CL9" s="5">
        <v>0</v>
      </c>
      <c r="CM9" s="5">
        <v>0</v>
      </c>
      <c r="CN9" s="5">
        <v>408038.24000000011</v>
      </c>
      <c r="CO9" s="5">
        <v>717211.23</v>
      </c>
      <c r="CP9" s="5">
        <v>831998.69000000018</v>
      </c>
      <c r="CQ9" s="5">
        <v>1501927.2599999998</v>
      </c>
      <c r="CR9" s="5">
        <v>1048870.4900000002</v>
      </c>
      <c r="CS9" s="5">
        <v>984459.26000000013</v>
      </c>
      <c r="CT9" s="5">
        <v>1014374.2600000001</v>
      </c>
      <c r="CU9" s="5">
        <v>626695.66999999981</v>
      </c>
      <c r="CV9" s="5">
        <v>391882.2300000001</v>
      </c>
      <c r="CW9" s="5">
        <v>675379.23</v>
      </c>
      <c r="CX9" s="5">
        <v>547443.81000000017</v>
      </c>
      <c r="CY9" s="5">
        <v>261548.24000000008</v>
      </c>
      <c r="CZ9" s="5">
        <v>157020.22000000009</v>
      </c>
      <c r="DA9" s="5">
        <v>503165.48000000033</v>
      </c>
      <c r="DB9" s="5">
        <v>780020.26000000013</v>
      </c>
      <c r="DC9" s="5">
        <v>714001.26</v>
      </c>
      <c r="DD9" s="5">
        <v>809967.12000000011</v>
      </c>
      <c r="DE9" s="5">
        <v>1422814.9100000001</v>
      </c>
      <c r="DF9" s="5">
        <v>1326313.8100000005</v>
      </c>
      <c r="DG9" s="5">
        <v>913326.22999999986</v>
      </c>
      <c r="DH9" s="5">
        <v>1113586.23</v>
      </c>
      <c r="DI9" s="5">
        <v>312385.2100000002</v>
      </c>
      <c r="DJ9" s="5">
        <v>0</v>
      </c>
      <c r="DK9" s="5">
        <f t="shared" si="0"/>
        <v>0</v>
      </c>
      <c r="DL9" s="5">
        <f t="shared" si="1"/>
        <v>484284.22044247767</v>
      </c>
      <c r="DM9" s="5">
        <f t="shared" si="2"/>
        <v>1837036.56</v>
      </c>
      <c r="DN9" s="5">
        <f t="shared" si="3"/>
        <v>0</v>
      </c>
      <c r="DO9" s="5">
        <f t="shared" si="4"/>
        <v>463580.2200000002</v>
      </c>
      <c r="DP9" s="5">
        <f t="shared" si="5"/>
        <v>1095403.986</v>
      </c>
    </row>
    <row r="10" spans="1:120" x14ac:dyDescent="0.55000000000000004">
      <c r="A10" s="7" t="s">
        <v>139</v>
      </c>
      <c r="B10" s="5">
        <v>0</v>
      </c>
      <c r="C10" s="5">
        <v>0</v>
      </c>
      <c r="D10" s="5">
        <v>0</v>
      </c>
      <c r="E10" s="5">
        <v>0</v>
      </c>
      <c r="F10" s="5">
        <v>27368.729999999967</v>
      </c>
      <c r="G10" s="5">
        <v>0</v>
      </c>
      <c r="H10" s="5">
        <v>27837.740000000034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202787.74</v>
      </c>
      <c r="Q10" s="5">
        <v>0</v>
      </c>
      <c r="R10" s="5">
        <v>0</v>
      </c>
      <c r="S10" s="5">
        <v>0</v>
      </c>
      <c r="T10" s="5">
        <v>37711.759999999878</v>
      </c>
      <c r="U10" s="5">
        <v>355606.7300000001</v>
      </c>
      <c r="V10" s="5">
        <v>0</v>
      </c>
      <c r="W10" s="5">
        <v>0</v>
      </c>
      <c r="X10" s="5">
        <v>0</v>
      </c>
      <c r="Y10" s="5">
        <v>318283.10999999975</v>
      </c>
      <c r="Z10" s="5">
        <v>1174754.23</v>
      </c>
      <c r="AA10" s="5">
        <v>1068449.2300000002</v>
      </c>
      <c r="AB10" s="5">
        <v>1182636.6599999999</v>
      </c>
      <c r="AC10" s="5">
        <v>807959.42999999993</v>
      </c>
      <c r="AD10" s="5">
        <v>752376.30999999982</v>
      </c>
      <c r="AE10" s="5">
        <v>337833.77999999991</v>
      </c>
      <c r="AF10" s="5">
        <v>41844.779999999839</v>
      </c>
      <c r="AG10" s="5">
        <v>65008.779999999919</v>
      </c>
      <c r="AH10" s="5">
        <v>250356.77999999991</v>
      </c>
      <c r="AI10" s="5">
        <v>370810.77999999991</v>
      </c>
      <c r="AJ10" s="5">
        <v>428218.77999999991</v>
      </c>
      <c r="AK10" s="5">
        <v>568663.77999999991</v>
      </c>
      <c r="AL10" s="5">
        <v>595914.7799999998</v>
      </c>
      <c r="AM10" s="5">
        <v>716096.77999999991</v>
      </c>
      <c r="AN10" s="5">
        <v>821245.77999999991</v>
      </c>
      <c r="AO10" s="5">
        <v>1207004.7799999998</v>
      </c>
      <c r="AP10" s="5">
        <v>1126268.2299999997</v>
      </c>
      <c r="AQ10" s="5">
        <v>343391.7300000001</v>
      </c>
      <c r="AR10" s="5">
        <v>580352.75999999978</v>
      </c>
      <c r="AS10" s="5">
        <v>834518.9</v>
      </c>
      <c r="AT10" s="5">
        <v>677409.75</v>
      </c>
      <c r="AU10" s="5">
        <v>1148845.75</v>
      </c>
      <c r="AV10" s="5">
        <v>876477.77999999991</v>
      </c>
      <c r="AW10" s="5">
        <v>547119.77999999991</v>
      </c>
      <c r="AX10" s="5">
        <v>432338.77999999991</v>
      </c>
      <c r="AY10" s="5">
        <v>567866.77999999991</v>
      </c>
      <c r="AZ10" s="5">
        <v>780141.99</v>
      </c>
      <c r="BA10" s="5">
        <v>462236.77999999991</v>
      </c>
      <c r="BB10" s="5">
        <v>1273461.55</v>
      </c>
      <c r="BC10" s="5">
        <v>1099758.99</v>
      </c>
      <c r="BD10" s="5">
        <v>905532.98999999976</v>
      </c>
      <c r="BE10" s="5">
        <v>719356.77999999991</v>
      </c>
      <c r="BF10" s="5">
        <v>717611.77999999991</v>
      </c>
      <c r="BG10" s="5">
        <v>758267.75</v>
      </c>
      <c r="BH10" s="5">
        <v>585278.75</v>
      </c>
      <c r="BI10" s="5">
        <v>430573.78</v>
      </c>
      <c r="BJ10" s="5">
        <v>569828.75</v>
      </c>
      <c r="BK10" s="5">
        <v>152041.77999999997</v>
      </c>
      <c r="BL10" s="5">
        <v>110910.77999999997</v>
      </c>
      <c r="BM10" s="5">
        <v>211759.81000000003</v>
      </c>
      <c r="BN10" s="5">
        <v>392021.81</v>
      </c>
      <c r="BO10" s="5">
        <v>741669.75</v>
      </c>
      <c r="BP10" s="5">
        <v>981250.2</v>
      </c>
      <c r="BQ10" s="5">
        <v>1013623.75</v>
      </c>
      <c r="BR10" s="5">
        <v>463734.77999999997</v>
      </c>
      <c r="BS10" s="5">
        <v>716861.77999999991</v>
      </c>
      <c r="BT10" s="5">
        <v>608984.77999999991</v>
      </c>
      <c r="BU10" s="5">
        <v>26240.730000000061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1640702.31</v>
      </c>
      <c r="CE10" s="5">
        <v>457020.81000000006</v>
      </c>
      <c r="CF10" s="5">
        <v>1206048.31</v>
      </c>
      <c r="CG10" s="5">
        <v>883893.78</v>
      </c>
      <c r="CH10" s="5">
        <v>658702.77999999991</v>
      </c>
      <c r="CI10" s="5">
        <v>0</v>
      </c>
      <c r="CJ10" s="5">
        <v>1171.7299999998504</v>
      </c>
      <c r="CK10" s="5">
        <v>0</v>
      </c>
      <c r="CL10" s="5">
        <v>0</v>
      </c>
      <c r="CM10" s="5">
        <v>0</v>
      </c>
      <c r="CN10" s="5">
        <v>716651.77999999991</v>
      </c>
      <c r="CO10" s="5">
        <v>707997.75</v>
      </c>
      <c r="CP10" s="5">
        <v>1502468.55</v>
      </c>
      <c r="CQ10" s="5">
        <v>938809.55000000028</v>
      </c>
      <c r="CR10" s="5">
        <v>1326351.5699999996</v>
      </c>
      <c r="CS10" s="5">
        <v>1270757.6599999997</v>
      </c>
      <c r="CT10" s="5">
        <v>986163.55000000028</v>
      </c>
      <c r="CU10" s="5">
        <v>581883.31000000006</v>
      </c>
      <c r="CV10" s="5">
        <v>680819.77999999991</v>
      </c>
      <c r="CW10" s="5">
        <v>0</v>
      </c>
      <c r="CX10" s="5">
        <v>333993.75000000017</v>
      </c>
      <c r="CY10" s="5">
        <v>180460.80999999994</v>
      </c>
      <c r="CZ10" s="5">
        <v>372831.22999999992</v>
      </c>
      <c r="DA10" s="5">
        <v>780561.55000000028</v>
      </c>
      <c r="DB10" s="5">
        <v>714542.55000000028</v>
      </c>
      <c r="DC10" s="5">
        <v>1023592.7899999997</v>
      </c>
      <c r="DD10" s="5">
        <v>1403040.5699999998</v>
      </c>
      <c r="DE10" s="5">
        <v>1633465.9899999998</v>
      </c>
      <c r="DF10" s="5">
        <v>912766.7799999998</v>
      </c>
      <c r="DG10" s="5">
        <v>1119026.7799999998</v>
      </c>
      <c r="DH10" s="5">
        <v>305824.72999999986</v>
      </c>
      <c r="DI10" s="5">
        <v>0</v>
      </c>
      <c r="DJ10" s="5">
        <v>0</v>
      </c>
      <c r="DK10" s="5">
        <f t="shared" si="0"/>
        <v>0</v>
      </c>
      <c r="DL10" s="5">
        <f t="shared" si="1"/>
        <v>482779.31044247787</v>
      </c>
      <c r="DM10" s="5">
        <f t="shared" si="2"/>
        <v>1640702.31</v>
      </c>
      <c r="DN10" s="5">
        <f t="shared" si="3"/>
        <v>0</v>
      </c>
      <c r="DO10" s="5">
        <f t="shared" si="4"/>
        <v>430573.78</v>
      </c>
      <c r="DP10" s="5">
        <f t="shared" si="5"/>
        <v>1144330.2459999998</v>
      </c>
    </row>
    <row r="11" spans="1:120" x14ac:dyDescent="0.55000000000000004">
      <c r="A11" s="7" t="s">
        <v>140</v>
      </c>
      <c r="B11" s="5">
        <v>0</v>
      </c>
      <c r="C11" s="5">
        <v>0</v>
      </c>
      <c r="D11" s="5">
        <v>316775.33999999973</v>
      </c>
      <c r="E11" s="5">
        <v>0</v>
      </c>
      <c r="F11" s="5">
        <v>0</v>
      </c>
      <c r="G11" s="5">
        <v>28392.939999999755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203342.93999999983</v>
      </c>
      <c r="P11" s="5">
        <v>0</v>
      </c>
      <c r="Q11" s="5">
        <v>0</v>
      </c>
      <c r="R11" s="5">
        <v>0</v>
      </c>
      <c r="S11" s="5">
        <v>0</v>
      </c>
      <c r="T11" s="5">
        <v>350162.33999999985</v>
      </c>
      <c r="U11" s="5">
        <v>0</v>
      </c>
      <c r="V11" s="5">
        <v>0</v>
      </c>
      <c r="W11" s="5">
        <v>0</v>
      </c>
      <c r="X11" s="5">
        <v>213680.94999999966</v>
      </c>
      <c r="Y11" s="5">
        <v>1178312.0299999998</v>
      </c>
      <c r="Z11" s="5">
        <v>1072007.0299999998</v>
      </c>
      <c r="AA11" s="5">
        <v>1427441.0299999998</v>
      </c>
      <c r="AB11" s="5">
        <v>642719.60999999964</v>
      </c>
      <c r="AC11" s="5">
        <v>1170274.1499999999</v>
      </c>
      <c r="AD11" s="5">
        <v>405394.3899999999</v>
      </c>
      <c r="AE11" s="5">
        <v>54404.379999999583</v>
      </c>
      <c r="AF11" s="5">
        <v>65568.379999999888</v>
      </c>
      <c r="AG11" s="5">
        <v>250916.37999999966</v>
      </c>
      <c r="AH11" s="5">
        <v>365370.37999999966</v>
      </c>
      <c r="AI11" s="5">
        <v>434778.37999999989</v>
      </c>
      <c r="AJ11" s="5">
        <v>581223.37999999966</v>
      </c>
      <c r="AK11" s="5">
        <v>584474.37999999977</v>
      </c>
      <c r="AL11" s="5">
        <v>710656.37999999966</v>
      </c>
      <c r="AM11" s="5">
        <v>827805.37999999966</v>
      </c>
      <c r="AN11" s="5">
        <v>1201564.3799999999</v>
      </c>
      <c r="AO11" s="5">
        <v>1120827.8199999998</v>
      </c>
      <c r="AP11" s="5">
        <v>361947.33999999973</v>
      </c>
      <c r="AQ11" s="5">
        <v>938330.37999999977</v>
      </c>
      <c r="AR11" s="5">
        <v>841078.47999999975</v>
      </c>
      <c r="AS11" s="5">
        <v>624465.38999999978</v>
      </c>
      <c r="AT11" s="5">
        <v>1417650.1499999997</v>
      </c>
      <c r="AU11" s="5">
        <v>962038.38999999978</v>
      </c>
      <c r="AV11" s="5">
        <v>535679.37999999989</v>
      </c>
      <c r="AW11" s="5">
        <v>611454.94999999972</v>
      </c>
      <c r="AX11" s="5">
        <v>770871.82999999973</v>
      </c>
      <c r="AY11" s="5">
        <v>884697.59999999963</v>
      </c>
      <c r="AZ11" s="5">
        <v>553797.38999999978</v>
      </c>
      <c r="BA11" s="5">
        <v>1095659.5</v>
      </c>
      <c r="BB11" s="5">
        <v>881647.94999999972</v>
      </c>
      <c r="BC11" s="5">
        <v>1028994.0499999996</v>
      </c>
      <c r="BD11" s="5">
        <v>713912.39999999991</v>
      </c>
      <c r="BE11" s="5">
        <v>757667.38999999978</v>
      </c>
      <c r="BF11" s="5">
        <v>746823.38999999978</v>
      </c>
      <c r="BG11" s="5">
        <v>963583.14999999979</v>
      </c>
      <c r="BH11" s="5">
        <v>449133.37999999966</v>
      </c>
      <c r="BI11" s="5">
        <v>357883.37999999971</v>
      </c>
      <c r="BJ11" s="5">
        <v>152601.37999999966</v>
      </c>
      <c r="BK11" s="5">
        <v>129470.37999999966</v>
      </c>
      <c r="BL11" s="5">
        <v>212319.38999999998</v>
      </c>
      <c r="BM11" s="5">
        <v>386581.38999999996</v>
      </c>
      <c r="BN11" s="5">
        <v>742225.38999999978</v>
      </c>
      <c r="BO11" s="5">
        <v>975805.82999999973</v>
      </c>
      <c r="BP11" s="5">
        <v>1119734.9499999997</v>
      </c>
      <c r="BQ11" s="5">
        <v>458294.37999999995</v>
      </c>
      <c r="BR11" s="5">
        <v>612532.47999999975</v>
      </c>
      <c r="BS11" s="5">
        <v>393656.60999999993</v>
      </c>
      <c r="BT11" s="5">
        <v>518886.14999999985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1099279.3399999996</v>
      </c>
      <c r="CD11" s="5">
        <v>327818.38999999996</v>
      </c>
      <c r="CE11" s="5">
        <v>1095048.3899999999</v>
      </c>
      <c r="CF11" s="5">
        <v>957454.38999999978</v>
      </c>
      <c r="CG11" s="5">
        <v>659262.37999999966</v>
      </c>
      <c r="CH11" s="5">
        <v>551500.37999999966</v>
      </c>
      <c r="CI11" s="5">
        <v>13727.33999999972</v>
      </c>
      <c r="CJ11" s="5">
        <v>0</v>
      </c>
      <c r="CK11" s="5">
        <v>0</v>
      </c>
      <c r="CL11" s="5">
        <v>62616.349999999991</v>
      </c>
      <c r="CM11" s="5">
        <v>126789.33999999972</v>
      </c>
      <c r="CN11" s="5">
        <v>708553.38999999978</v>
      </c>
      <c r="CO11" s="5">
        <v>1277777.5999999999</v>
      </c>
      <c r="CP11" s="5">
        <v>691951.94999999984</v>
      </c>
      <c r="CQ11" s="5">
        <v>1048289.3599999998</v>
      </c>
      <c r="CR11" s="5">
        <v>1341251.1499999997</v>
      </c>
      <c r="CS11" s="5">
        <v>875012.39999999991</v>
      </c>
      <c r="CT11" s="5">
        <v>898639.7999999997</v>
      </c>
      <c r="CU11" s="5">
        <v>871935.94999999972</v>
      </c>
      <c r="CV11" s="5">
        <v>356886.37999999971</v>
      </c>
      <c r="CW11" s="5">
        <v>243548.3799999998</v>
      </c>
      <c r="CX11" s="5">
        <v>359576.93999999983</v>
      </c>
      <c r="CY11" s="5">
        <v>515164.60999999975</v>
      </c>
      <c r="CZ11" s="5">
        <v>784119.34999999974</v>
      </c>
      <c r="DA11" s="5">
        <v>823702.57999999984</v>
      </c>
      <c r="DB11" s="5">
        <v>1042706.1399999997</v>
      </c>
      <c r="DC11" s="5">
        <v>1417709.48</v>
      </c>
      <c r="DD11" s="5">
        <v>1326757.3999999999</v>
      </c>
      <c r="DE11" s="5">
        <v>992327.38999999966</v>
      </c>
      <c r="DF11" s="5">
        <v>1127587.48</v>
      </c>
      <c r="DG11" s="5">
        <v>312380.33999999973</v>
      </c>
      <c r="DH11" s="5">
        <v>0</v>
      </c>
      <c r="DI11" s="5">
        <v>0</v>
      </c>
      <c r="DJ11" s="5">
        <v>0</v>
      </c>
      <c r="DK11" s="5">
        <f t="shared" si="0"/>
        <v>0</v>
      </c>
      <c r="DL11" s="5">
        <f t="shared" si="1"/>
        <v>498361.86672566348</v>
      </c>
      <c r="DM11" s="5">
        <f t="shared" si="2"/>
        <v>1427441.0299999998</v>
      </c>
      <c r="DN11" s="5">
        <f t="shared" si="3"/>
        <v>0</v>
      </c>
      <c r="DO11" s="5">
        <f t="shared" si="4"/>
        <v>434778.37999999989</v>
      </c>
      <c r="DP11" s="5">
        <f t="shared" si="5"/>
        <v>1115643.8279999997</v>
      </c>
    </row>
    <row r="12" spans="1:120" x14ac:dyDescent="0.55000000000000004">
      <c r="A12" s="7" t="s">
        <v>141</v>
      </c>
      <c r="B12" s="5">
        <v>0</v>
      </c>
      <c r="C12" s="5">
        <v>0</v>
      </c>
      <c r="D12" s="5">
        <v>0</v>
      </c>
      <c r="E12" s="5">
        <v>0</v>
      </c>
      <c r="F12" s="5">
        <v>28396.070000000225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203346.07000000018</v>
      </c>
      <c r="O12" s="5">
        <v>0</v>
      </c>
      <c r="P12" s="5">
        <v>0</v>
      </c>
      <c r="Q12" s="5">
        <v>0</v>
      </c>
      <c r="R12" s="5">
        <v>0</v>
      </c>
      <c r="S12" s="5">
        <v>116649.07000000021</v>
      </c>
      <c r="T12" s="5">
        <v>0</v>
      </c>
      <c r="U12" s="5">
        <v>0</v>
      </c>
      <c r="V12" s="5">
        <v>0</v>
      </c>
      <c r="W12" s="5">
        <v>23123.689999999995</v>
      </c>
      <c r="X12" s="5">
        <v>1141470.3</v>
      </c>
      <c r="Y12" s="5">
        <v>815757.6</v>
      </c>
      <c r="Z12" s="5">
        <v>1420236.96</v>
      </c>
      <c r="AA12" s="5">
        <v>820514.3600000001</v>
      </c>
      <c r="AB12" s="5">
        <v>480090.26000000018</v>
      </c>
      <c r="AC12" s="5">
        <v>753393.7</v>
      </c>
      <c r="AD12" s="5">
        <v>42403.689999999988</v>
      </c>
      <c r="AE12" s="5">
        <v>77567.690000000061</v>
      </c>
      <c r="AF12" s="5">
        <v>250915.69000000006</v>
      </c>
      <c r="AG12" s="5">
        <v>365369.69000000006</v>
      </c>
      <c r="AH12" s="5">
        <v>428777.69000000006</v>
      </c>
      <c r="AI12" s="5">
        <v>587222.69000000006</v>
      </c>
      <c r="AJ12" s="5">
        <v>596473.68999999994</v>
      </c>
      <c r="AK12" s="5">
        <v>698655.69000000006</v>
      </c>
      <c r="AL12" s="5">
        <v>821804.69000000006</v>
      </c>
      <c r="AM12" s="5">
        <v>1207563.6900000002</v>
      </c>
      <c r="AN12" s="5">
        <v>1163492.6900000002</v>
      </c>
      <c r="AO12" s="5">
        <v>355950.65000000014</v>
      </c>
      <c r="AP12" s="5">
        <v>956329.69</v>
      </c>
      <c r="AQ12" s="5">
        <v>841077.81</v>
      </c>
      <c r="AR12" s="5">
        <v>630464.70000000007</v>
      </c>
      <c r="AS12" s="5">
        <v>1137400.7000000004</v>
      </c>
      <c r="AT12" s="5">
        <v>1072037.7000000002</v>
      </c>
      <c r="AU12" s="5">
        <v>541678.69000000006</v>
      </c>
      <c r="AV12" s="5">
        <v>414897.69000000012</v>
      </c>
      <c r="AW12" s="5">
        <v>776760.02000000025</v>
      </c>
      <c r="AX12" s="5">
        <v>888252.47999999986</v>
      </c>
      <c r="AY12" s="5">
        <v>675296.70000000007</v>
      </c>
      <c r="AZ12" s="5">
        <v>1107658.7999999998</v>
      </c>
      <c r="BA12" s="5">
        <v>879591.70000000007</v>
      </c>
      <c r="BB12" s="5">
        <v>895865.67999999993</v>
      </c>
      <c r="BC12" s="5">
        <v>1072911.7000000002</v>
      </c>
      <c r="BD12" s="5">
        <v>1014257.6200000001</v>
      </c>
      <c r="BE12" s="5">
        <v>993072.62000000011</v>
      </c>
      <c r="BF12" s="5">
        <v>965583.62000000011</v>
      </c>
      <c r="BG12" s="5">
        <v>907883.62000000011</v>
      </c>
      <c r="BH12" s="5">
        <v>454883.70000000019</v>
      </c>
      <c r="BI12" s="5">
        <v>0</v>
      </c>
      <c r="BJ12" s="5">
        <v>223470.70000000007</v>
      </c>
      <c r="BK12" s="5">
        <v>230318.66999999978</v>
      </c>
      <c r="BL12" s="5">
        <v>386580.66999999981</v>
      </c>
      <c r="BM12" s="5">
        <v>736224.70000000007</v>
      </c>
      <c r="BN12" s="5">
        <v>975805.14000000013</v>
      </c>
      <c r="BO12" s="5">
        <v>1113734.2600000002</v>
      </c>
      <c r="BP12" s="5">
        <v>458293.69000000012</v>
      </c>
      <c r="BQ12" s="5">
        <v>660976.25</v>
      </c>
      <c r="BR12" s="5">
        <v>303543.69000000012</v>
      </c>
      <c r="BS12" s="5">
        <v>384217.69000000018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866282.66999999969</v>
      </c>
      <c r="CC12" s="5">
        <v>0</v>
      </c>
      <c r="CD12" s="5">
        <v>1004046.6900000001</v>
      </c>
      <c r="CE12" s="5">
        <v>872452.69000000006</v>
      </c>
      <c r="CF12" s="5">
        <v>459928.37</v>
      </c>
      <c r="CG12" s="5">
        <v>351499.66999999981</v>
      </c>
      <c r="CH12" s="5">
        <v>28176.210000000174</v>
      </c>
      <c r="CI12" s="5">
        <v>0</v>
      </c>
      <c r="CJ12" s="5">
        <v>0</v>
      </c>
      <c r="CK12" s="5">
        <v>0</v>
      </c>
      <c r="CL12" s="5">
        <v>729210.69000000006</v>
      </c>
      <c r="CM12" s="5">
        <v>629551.69000000006</v>
      </c>
      <c r="CN12" s="5">
        <v>1277776.92</v>
      </c>
      <c r="CO12" s="5">
        <v>464894.69000000018</v>
      </c>
      <c r="CP12" s="5">
        <v>987836.62000000011</v>
      </c>
      <c r="CQ12" s="5">
        <v>1343251.6200000003</v>
      </c>
      <c r="CR12" s="5">
        <v>927011.70000000007</v>
      </c>
      <c r="CS12" s="5">
        <v>945531.67999999993</v>
      </c>
      <c r="CT12" s="5">
        <v>1171629.6200000003</v>
      </c>
      <c r="CU12" s="5">
        <v>574331.14000000025</v>
      </c>
      <c r="CV12" s="5">
        <v>249547.68999999997</v>
      </c>
      <c r="CW12" s="5">
        <v>163019.66999999975</v>
      </c>
      <c r="CX12" s="5">
        <v>524163.94000000029</v>
      </c>
      <c r="CY12" s="5">
        <v>863388.76</v>
      </c>
      <c r="CZ12" s="5">
        <v>1047925.3200000001</v>
      </c>
      <c r="DA12" s="5">
        <v>1050215.54</v>
      </c>
      <c r="DB12" s="5">
        <v>1408598.8600000003</v>
      </c>
      <c r="DC12" s="5">
        <v>1626006.6200000003</v>
      </c>
      <c r="DD12" s="5">
        <v>1340326.7000000004</v>
      </c>
      <c r="DE12" s="5">
        <v>1119585.6900000002</v>
      </c>
      <c r="DF12" s="5">
        <v>545383.65000000014</v>
      </c>
      <c r="DG12" s="5">
        <v>0</v>
      </c>
      <c r="DH12" s="5">
        <v>0</v>
      </c>
      <c r="DI12" s="5">
        <v>0</v>
      </c>
      <c r="DJ12" s="5">
        <v>0</v>
      </c>
      <c r="DK12" s="5">
        <f t="shared" si="0"/>
        <v>0</v>
      </c>
      <c r="DL12" s="5">
        <f t="shared" si="1"/>
        <v>501502.85070796445</v>
      </c>
      <c r="DM12" s="5">
        <f t="shared" si="2"/>
        <v>1626006.6200000003</v>
      </c>
      <c r="DN12" s="5">
        <f t="shared" si="3"/>
        <v>0</v>
      </c>
      <c r="DO12" s="5">
        <f t="shared" si="4"/>
        <v>458293.69000000012</v>
      </c>
      <c r="DP12" s="5">
        <f t="shared" si="5"/>
        <v>1118415.4040000001</v>
      </c>
    </row>
    <row r="13" spans="1:120" x14ac:dyDescent="0.55000000000000004">
      <c r="A13" s="7" t="s">
        <v>142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116645.97</v>
      </c>
      <c r="S13" s="5">
        <v>0</v>
      </c>
      <c r="T13" s="5">
        <v>0</v>
      </c>
      <c r="U13" s="5">
        <v>0</v>
      </c>
      <c r="V13" s="5">
        <v>23125.400000000191</v>
      </c>
      <c r="W13" s="5">
        <v>339174.40000000026</v>
      </c>
      <c r="X13" s="5">
        <v>821756.31</v>
      </c>
      <c r="Y13" s="5">
        <v>1432441.04</v>
      </c>
      <c r="Z13" s="5">
        <v>684495.42</v>
      </c>
      <c r="AA13" s="5">
        <v>1175274.1599999999</v>
      </c>
      <c r="AB13" s="5">
        <v>326394.40000000014</v>
      </c>
      <c r="AC13" s="5">
        <v>121403.42</v>
      </c>
      <c r="AD13" s="5">
        <v>83331.440000000061</v>
      </c>
      <c r="AE13" s="5">
        <v>262917.40000000026</v>
      </c>
      <c r="AF13" s="5">
        <v>365371.40000000026</v>
      </c>
      <c r="AG13" s="5">
        <v>428779.42000000004</v>
      </c>
      <c r="AH13" s="5">
        <v>223803.38000000035</v>
      </c>
      <c r="AI13" s="5">
        <v>602475.42000000004</v>
      </c>
      <c r="AJ13" s="5">
        <v>710657.40000000026</v>
      </c>
      <c r="AK13" s="5">
        <v>809806.40000000026</v>
      </c>
      <c r="AL13" s="5">
        <v>1084898.7400000002</v>
      </c>
      <c r="AM13" s="5">
        <v>931939.9800000001</v>
      </c>
      <c r="AN13" s="5">
        <v>412394.89000000025</v>
      </c>
      <c r="AO13" s="5">
        <v>950331.42</v>
      </c>
      <c r="AP13" s="5">
        <v>859079.50000000023</v>
      </c>
      <c r="AQ13" s="5">
        <v>630463.43999999994</v>
      </c>
      <c r="AR13" s="5">
        <v>1154899.4600000004</v>
      </c>
      <c r="AS13" s="5">
        <v>950036.41999999993</v>
      </c>
      <c r="AT13" s="5">
        <v>547680.42000000016</v>
      </c>
      <c r="AU13" s="5">
        <v>420899.42000000016</v>
      </c>
      <c r="AV13" s="5">
        <v>740981.00000000012</v>
      </c>
      <c r="AW13" s="5">
        <v>860806.8</v>
      </c>
      <c r="AX13" s="5">
        <v>730795.44</v>
      </c>
      <c r="AY13" s="5">
        <v>1282019.3800000001</v>
      </c>
      <c r="AZ13" s="5">
        <v>930590.41999999993</v>
      </c>
      <c r="BA13" s="5">
        <v>747974.44</v>
      </c>
      <c r="BB13" s="5">
        <v>834751.44000000006</v>
      </c>
      <c r="BC13" s="5">
        <v>1024165.4600000001</v>
      </c>
      <c r="BD13" s="5">
        <v>1093321.42</v>
      </c>
      <c r="BE13" s="5">
        <v>1256924.1200000001</v>
      </c>
      <c r="BF13" s="5">
        <v>910883.16</v>
      </c>
      <c r="BG13" s="5">
        <v>865223.46000000008</v>
      </c>
      <c r="BH13" s="5">
        <v>152602.40000000026</v>
      </c>
      <c r="BI13" s="5">
        <v>111471.40000000026</v>
      </c>
      <c r="BJ13" s="5">
        <v>324318.46000000014</v>
      </c>
      <c r="BK13" s="5">
        <v>404582.44000000006</v>
      </c>
      <c r="BL13" s="5">
        <v>841779</v>
      </c>
      <c r="BM13" s="5">
        <v>957915</v>
      </c>
      <c r="BN13" s="5">
        <v>1113733.0000000002</v>
      </c>
      <c r="BO13" s="5">
        <v>452295.42000000016</v>
      </c>
      <c r="BP13" s="5">
        <v>625977.94000000018</v>
      </c>
      <c r="BQ13" s="5">
        <v>0</v>
      </c>
      <c r="BR13" s="5">
        <v>378219.40000000026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532762.97</v>
      </c>
      <c r="CB13" s="5">
        <v>0</v>
      </c>
      <c r="CC13" s="5">
        <v>1004048.4000000003</v>
      </c>
      <c r="CD13" s="5">
        <v>860454.40000000026</v>
      </c>
      <c r="CE13" s="5">
        <v>469485.66</v>
      </c>
      <c r="CF13" s="5">
        <v>245501.40000000031</v>
      </c>
      <c r="CG13" s="5">
        <v>616150.40000000026</v>
      </c>
      <c r="CH13" s="5">
        <v>0</v>
      </c>
      <c r="CI13" s="5">
        <v>0</v>
      </c>
      <c r="CJ13" s="5">
        <v>0</v>
      </c>
      <c r="CK13" s="5">
        <v>126791.33999999995</v>
      </c>
      <c r="CL13" s="5">
        <v>641553.40000000014</v>
      </c>
      <c r="CM13" s="5">
        <v>1100777.6200000003</v>
      </c>
      <c r="CN13" s="5">
        <v>464896.40000000031</v>
      </c>
      <c r="CO13" s="5">
        <v>617085.41999999993</v>
      </c>
      <c r="CP13" s="5">
        <v>1103092.1599999999</v>
      </c>
      <c r="CQ13" s="5">
        <v>927010.44</v>
      </c>
      <c r="CR13" s="5">
        <v>880530.44000000006</v>
      </c>
      <c r="CS13" s="5">
        <v>1174629.1599999999</v>
      </c>
      <c r="CT13" s="5">
        <v>1150136.1599999999</v>
      </c>
      <c r="CU13" s="5">
        <v>455103.02000000025</v>
      </c>
      <c r="CV13" s="5">
        <v>397963.90000000014</v>
      </c>
      <c r="CW13" s="5">
        <v>379384.90000000014</v>
      </c>
      <c r="CX13" s="5">
        <v>979721.6</v>
      </c>
      <c r="CY13" s="5">
        <v>1084767.04</v>
      </c>
      <c r="CZ13" s="5">
        <v>1053215.04</v>
      </c>
      <c r="DA13" s="5">
        <v>1406042.78</v>
      </c>
      <c r="DB13" s="5">
        <v>1379755.42</v>
      </c>
      <c r="DC13" s="5">
        <v>1276325.44</v>
      </c>
      <c r="DD13" s="5">
        <v>1119587.4000000004</v>
      </c>
      <c r="DE13" s="5">
        <v>902803.4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f t="shared" si="0"/>
        <v>0</v>
      </c>
      <c r="DL13" s="5">
        <f t="shared" si="1"/>
        <v>490808.70070796448</v>
      </c>
      <c r="DM13" s="5">
        <f t="shared" si="2"/>
        <v>1432441.04</v>
      </c>
      <c r="DN13" s="5">
        <f t="shared" si="3"/>
        <v>0</v>
      </c>
      <c r="DO13" s="5">
        <f t="shared" si="4"/>
        <v>420899.42000000016</v>
      </c>
      <c r="DP13" s="5">
        <f t="shared" si="5"/>
        <v>1111604.8320000002</v>
      </c>
    </row>
    <row r="14" spans="1:120" x14ac:dyDescent="0.55000000000000004">
      <c r="A14" s="7" t="s">
        <v>143</v>
      </c>
      <c r="B14" s="5">
        <v>0</v>
      </c>
      <c r="C14" s="5">
        <v>0</v>
      </c>
      <c r="D14" s="5">
        <v>11171.069999999818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106090.71000000005</v>
      </c>
      <c r="R14" s="5">
        <v>0</v>
      </c>
      <c r="S14" s="5">
        <v>0</v>
      </c>
      <c r="T14" s="5">
        <v>0</v>
      </c>
      <c r="U14" s="5">
        <v>28568.690000000111</v>
      </c>
      <c r="V14" s="5">
        <v>338617.69000000018</v>
      </c>
      <c r="W14" s="5">
        <v>532312.69000000006</v>
      </c>
      <c r="X14" s="5">
        <v>1432883.2100000004</v>
      </c>
      <c r="Y14" s="5">
        <v>753621.94999999984</v>
      </c>
      <c r="Z14" s="5">
        <v>931465.65999999968</v>
      </c>
      <c r="AA14" s="5">
        <v>764834.65999999992</v>
      </c>
      <c r="AB14" s="5">
        <v>41848.690000000104</v>
      </c>
      <c r="AC14" s="5">
        <v>176771.65000000011</v>
      </c>
      <c r="AD14" s="5">
        <v>250360.69000000018</v>
      </c>
      <c r="AE14" s="5">
        <v>376814.69000000018</v>
      </c>
      <c r="AF14" s="5">
        <v>428222.66000000015</v>
      </c>
      <c r="AG14" s="5">
        <v>580667.69000000018</v>
      </c>
      <c r="AH14" s="5">
        <v>595918.66</v>
      </c>
      <c r="AI14" s="5">
        <v>716100.69000000018</v>
      </c>
      <c r="AJ14" s="5">
        <v>821249.69000000018</v>
      </c>
      <c r="AK14" s="5">
        <v>1072341.98</v>
      </c>
      <c r="AL14" s="5">
        <v>505515.60999999993</v>
      </c>
      <c r="AM14" s="5">
        <v>712813.69000000018</v>
      </c>
      <c r="AN14" s="5">
        <v>943774.66</v>
      </c>
      <c r="AO14" s="5">
        <v>852522.81</v>
      </c>
      <c r="AP14" s="5">
        <v>647905.62999999989</v>
      </c>
      <c r="AQ14" s="5">
        <v>1142841.6600000001</v>
      </c>
      <c r="AR14" s="5">
        <v>955478.66</v>
      </c>
      <c r="AS14" s="5">
        <v>529123.66000000015</v>
      </c>
      <c r="AT14" s="5">
        <v>688061.89</v>
      </c>
      <c r="AU14" s="5">
        <v>773312.07</v>
      </c>
      <c r="AV14" s="5">
        <v>888582.31</v>
      </c>
      <c r="AW14" s="5">
        <v>739237.62999999989</v>
      </c>
      <c r="AX14" s="5">
        <v>1528858.1300000004</v>
      </c>
      <c r="AY14" s="5">
        <v>887088.19</v>
      </c>
      <c r="AZ14" s="5">
        <v>785916.66</v>
      </c>
      <c r="BA14" s="5">
        <v>710352.65000000014</v>
      </c>
      <c r="BB14" s="5">
        <v>1011607.6500000001</v>
      </c>
      <c r="BC14" s="5">
        <v>1039763.65</v>
      </c>
      <c r="BD14" s="5">
        <v>1294525.3300000003</v>
      </c>
      <c r="BE14" s="5">
        <v>954574.65000000014</v>
      </c>
      <c r="BF14" s="5">
        <v>852665.65000000014</v>
      </c>
      <c r="BG14" s="5">
        <v>717042.66</v>
      </c>
      <c r="BH14" s="5">
        <v>128914.69000000018</v>
      </c>
      <c r="BI14" s="5">
        <v>211763.68000000002</v>
      </c>
      <c r="BJ14" s="5">
        <v>498022.65000000026</v>
      </c>
      <c r="BK14" s="5">
        <v>871110.06999999983</v>
      </c>
      <c r="BL14" s="5">
        <v>969246.06999999983</v>
      </c>
      <c r="BM14" s="5">
        <v>1107175.1900000002</v>
      </c>
      <c r="BN14" s="5">
        <v>451738.66000000021</v>
      </c>
      <c r="BO14" s="5">
        <v>619421.25000000023</v>
      </c>
      <c r="BP14" s="5">
        <v>296988.69000000053</v>
      </c>
      <c r="BQ14" s="5">
        <v>14240.610000000015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532207.7100000002</v>
      </c>
      <c r="CA14" s="5">
        <v>0</v>
      </c>
      <c r="CB14" s="5">
        <v>407514.05000000005</v>
      </c>
      <c r="CC14" s="5">
        <v>859897.69000000018</v>
      </c>
      <c r="CD14" s="5">
        <v>634706.69000000018</v>
      </c>
      <c r="CE14" s="5">
        <v>238944.69000000024</v>
      </c>
      <c r="CF14" s="5">
        <v>609593.69000000018</v>
      </c>
      <c r="CG14" s="5">
        <v>0</v>
      </c>
      <c r="CH14" s="5">
        <v>172038.63000000012</v>
      </c>
      <c r="CI14" s="5">
        <v>62060.630000000252</v>
      </c>
      <c r="CJ14" s="5">
        <v>359233.61</v>
      </c>
      <c r="CK14" s="5">
        <v>628996.69000000006</v>
      </c>
      <c r="CL14" s="5">
        <v>1191217.8900000001</v>
      </c>
      <c r="CM14" s="5">
        <v>464339.69000000024</v>
      </c>
      <c r="CN14" s="5">
        <v>616527.66</v>
      </c>
      <c r="CO14" s="5">
        <v>1023915.55</v>
      </c>
      <c r="CP14" s="5">
        <v>935452.62999999989</v>
      </c>
      <c r="CQ14" s="5">
        <v>938972.65000000014</v>
      </c>
      <c r="CR14" s="5">
        <v>924820.66000000015</v>
      </c>
      <c r="CS14" s="5">
        <v>1150578.33</v>
      </c>
      <c r="CT14" s="5">
        <v>705751.65000000014</v>
      </c>
      <c r="CU14" s="5">
        <v>908091.19</v>
      </c>
      <c r="CV14" s="5">
        <v>827355.55</v>
      </c>
      <c r="CW14" s="5">
        <v>789561.55</v>
      </c>
      <c r="CX14" s="5">
        <v>1085209.2100000002</v>
      </c>
      <c r="CY14" s="5">
        <v>1053657.2100000002</v>
      </c>
      <c r="CZ14" s="5">
        <v>1155345.4500000002</v>
      </c>
      <c r="DA14" s="5">
        <v>1262197.6600000001</v>
      </c>
      <c r="DB14" s="5">
        <v>985767.6599999998</v>
      </c>
      <c r="DC14" s="5">
        <v>1113030.6900000002</v>
      </c>
      <c r="DD14" s="5">
        <v>902246.69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f t="shared" si="0"/>
        <v>0</v>
      </c>
      <c r="DL14" s="5">
        <f t="shared" si="1"/>
        <v>502914.01884955721</v>
      </c>
      <c r="DM14" s="5">
        <f t="shared" si="2"/>
        <v>1528858.1300000004</v>
      </c>
      <c r="DN14" s="5">
        <f t="shared" si="3"/>
        <v>0</v>
      </c>
      <c r="DO14" s="5">
        <f t="shared" si="4"/>
        <v>532207.7100000002</v>
      </c>
      <c r="DP14" s="5">
        <f t="shared" si="5"/>
        <v>1068605.0260000001</v>
      </c>
    </row>
    <row r="15" spans="1:120" x14ac:dyDescent="0.55000000000000004">
      <c r="A15" s="7" t="s">
        <v>144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204107.08000000007</v>
      </c>
      <c r="L15" s="5">
        <v>0</v>
      </c>
      <c r="M15" s="5">
        <v>0</v>
      </c>
      <c r="N15" s="5">
        <v>0</v>
      </c>
      <c r="O15" s="5">
        <v>0</v>
      </c>
      <c r="P15" s="5">
        <v>131381.08000000034</v>
      </c>
      <c r="Q15" s="5">
        <v>0</v>
      </c>
      <c r="R15" s="5">
        <v>0</v>
      </c>
      <c r="S15" s="5">
        <v>0</v>
      </c>
      <c r="T15" s="5">
        <v>23123.980000000149</v>
      </c>
      <c r="U15" s="5">
        <v>345172.98000000021</v>
      </c>
      <c r="V15" s="5">
        <v>532867.9800000001</v>
      </c>
      <c r="W15" s="5">
        <v>672857.50999999989</v>
      </c>
      <c r="X15" s="5">
        <v>760180.26000000024</v>
      </c>
      <c r="Y15" s="5">
        <v>812023.94999999984</v>
      </c>
      <c r="Z15" s="5">
        <v>832392.95000000007</v>
      </c>
      <c r="AA15" s="5">
        <v>148403.95000000013</v>
      </c>
      <c r="AB15" s="5">
        <v>66170.969999999972</v>
      </c>
      <c r="AC15" s="5">
        <v>344915.95000000019</v>
      </c>
      <c r="AD15" s="5">
        <v>365369.98000000021</v>
      </c>
      <c r="AE15" s="5">
        <v>440777.97</v>
      </c>
      <c r="AF15" s="5">
        <v>581222.9800000001</v>
      </c>
      <c r="AG15" s="5">
        <v>596473.97</v>
      </c>
      <c r="AH15" s="5">
        <v>710655.9800000001</v>
      </c>
      <c r="AI15" s="5">
        <v>827804.9800000001</v>
      </c>
      <c r="AJ15" s="5">
        <v>1084897.29</v>
      </c>
      <c r="AK15" s="5">
        <v>494073.9000000002</v>
      </c>
      <c r="AL15" s="5">
        <v>707368.9800000001</v>
      </c>
      <c r="AM15" s="5">
        <v>950329.97</v>
      </c>
      <c r="AN15" s="5">
        <v>847078.08000000019</v>
      </c>
      <c r="AO15" s="5">
        <v>642463.94000000018</v>
      </c>
      <c r="AP15" s="5">
        <v>1161399.9500000002</v>
      </c>
      <c r="AQ15" s="5">
        <v>877036.9800000001</v>
      </c>
      <c r="AR15" s="5">
        <v>535678.97000000009</v>
      </c>
      <c r="AS15" s="5">
        <v>408897.97000000009</v>
      </c>
      <c r="AT15" s="5">
        <v>1193287.3300000003</v>
      </c>
      <c r="AU15" s="5">
        <v>951049.86</v>
      </c>
      <c r="AV15" s="5">
        <v>727795.94000000018</v>
      </c>
      <c r="AW15" s="5">
        <v>1572519.4200000002</v>
      </c>
      <c r="AX15" s="5">
        <v>1151090.9500000002</v>
      </c>
      <c r="AY15" s="5">
        <v>843308.31</v>
      </c>
      <c r="AZ15" s="5">
        <v>722910.95000000007</v>
      </c>
      <c r="BA15" s="5">
        <v>981019.65000000014</v>
      </c>
      <c r="BB15" s="5">
        <v>1028321.95</v>
      </c>
      <c r="BC15" s="5">
        <v>1071832.9500000002</v>
      </c>
      <c r="BD15" s="5">
        <v>949132.95000000007</v>
      </c>
      <c r="BE15" s="5">
        <v>1164236.6500000001</v>
      </c>
      <c r="BF15" s="5">
        <v>240600.95000000016</v>
      </c>
      <c r="BG15" s="5">
        <v>635469.95000000007</v>
      </c>
      <c r="BH15" s="5">
        <v>230318.98000000019</v>
      </c>
      <c r="BI15" s="5">
        <v>386580.98000000021</v>
      </c>
      <c r="BJ15" s="5">
        <v>1070158.4300000002</v>
      </c>
      <c r="BK15" s="5">
        <v>999693.26000000013</v>
      </c>
      <c r="BL15" s="5">
        <v>1119622.3800000001</v>
      </c>
      <c r="BM15" s="5">
        <v>446293.97000000009</v>
      </c>
      <c r="BN15" s="5">
        <v>619976.54000000015</v>
      </c>
      <c r="BO15" s="5">
        <v>291543.98000000027</v>
      </c>
      <c r="BP15" s="5">
        <v>372217.98000000021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532761.28000000014</v>
      </c>
      <c r="BZ15" s="5">
        <v>0</v>
      </c>
      <c r="CA15" s="5">
        <v>443188.65</v>
      </c>
      <c r="CB15" s="5">
        <v>0</v>
      </c>
      <c r="CC15" s="5">
        <v>277842.90000000014</v>
      </c>
      <c r="CD15" s="5">
        <v>527499.9800000001</v>
      </c>
      <c r="CE15" s="5">
        <v>604148.9800000001</v>
      </c>
      <c r="CF15" s="5">
        <v>552930.9800000001</v>
      </c>
      <c r="CG15" s="5">
        <v>172596.93000000034</v>
      </c>
      <c r="CH15" s="5">
        <v>74618.930000000473</v>
      </c>
      <c r="CI15" s="5">
        <v>729210.9800000001</v>
      </c>
      <c r="CJ15" s="5">
        <v>629551.9800000001</v>
      </c>
      <c r="CK15" s="5">
        <v>1100776.2000000004</v>
      </c>
      <c r="CL15" s="5">
        <v>476894.98000000021</v>
      </c>
      <c r="CM15" s="5">
        <v>594085.95000000007</v>
      </c>
      <c r="CN15" s="5">
        <v>1024576.86</v>
      </c>
      <c r="CO15" s="5">
        <v>995824.86</v>
      </c>
      <c r="CP15" s="5">
        <v>889530.94000000018</v>
      </c>
      <c r="CQ15" s="5">
        <v>925378.95000000019</v>
      </c>
      <c r="CR15" s="5">
        <v>740885.94000000018</v>
      </c>
      <c r="CS15" s="5">
        <v>855547.95000000007</v>
      </c>
      <c r="CT15" s="5">
        <v>1167022.6400000001</v>
      </c>
      <c r="CU15" s="5">
        <v>1158256.74</v>
      </c>
      <c r="CV15" s="5">
        <v>790222.86</v>
      </c>
      <c r="CW15" s="5">
        <v>724203.86</v>
      </c>
      <c r="CX15" s="5">
        <v>1022891.7399999999</v>
      </c>
      <c r="CY15" s="5">
        <v>1407146.3100000003</v>
      </c>
      <c r="CZ15" s="5">
        <v>1192755.9400000004</v>
      </c>
      <c r="DA15" s="5">
        <v>1276325.9400000004</v>
      </c>
      <c r="DB15" s="5">
        <v>1113585.9800000002</v>
      </c>
      <c r="DC15" s="5">
        <v>306382.91000000027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f t="shared" si="0"/>
        <v>0</v>
      </c>
      <c r="DL15" s="5">
        <f t="shared" si="1"/>
        <v>506024.45999999985</v>
      </c>
      <c r="DM15" s="5">
        <f t="shared" si="2"/>
        <v>1572519.4200000002</v>
      </c>
      <c r="DN15" s="5">
        <f t="shared" si="3"/>
        <v>0</v>
      </c>
      <c r="DO15" s="5">
        <f t="shared" si="4"/>
        <v>527499.9800000001</v>
      </c>
      <c r="DP15" s="5">
        <f t="shared" si="5"/>
        <v>1111024.0240000002</v>
      </c>
    </row>
    <row r="16" spans="1:120" x14ac:dyDescent="0.55000000000000004">
      <c r="A16" s="7" t="s">
        <v>145</v>
      </c>
      <c r="B16" s="5">
        <v>36463.599999999962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131383.23999999996</v>
      </c>
      <c r="P16" s="5">
        <v>0</v>
      </c>
      <c r="Q16" s="5">
        <v>0</v>
      </c>
      <c r="R16" s="5">
        <v>0</v>
      </c>
      <c r="S16" s="5">
        <v>0</v>
      </c>
      <c r="T16" s="5">
        <v>339176.14000000025</v>
      </c>
      <c r="U16" s="5">
        <v>538871.14000000013</v>
      </c>
      <c r="V16" s="5">
        <v>672860.72999999975</v>
      </c>
      <c r="W16" s="5">
        <v>468499.14999999991</v>
      </c>
      <c r="X16" s="5">
        <v>818027.14999999967</v>
      </c>
      <c r="Y16" s="5">
        <v>408396.14999999991</v>
      </c>
      <c r="Z16" s="5">
        <v>432407.16000000015</v>
      </c>
      <c r="AA16" s="5">
        <v>189333.1699999999</v>
      </c>
      <c r="AB16" s="5">
        <v>250919.14000000013</v>
      </c>
      <c r="AC16" s="5">
        <v>365373.14000000013</v>
      </c>
      <c r="AD16" s="5">
        <v>503781.14999999979</v>
      </c>
      <c r="AE16" s="5">
        <v>593226.14000000013</v>
      </c>
      <c r="AF16" s="5">
        <v>596477.14999999967</v>
      </c>
      <c r="AG16" s="5">
        <v>710659.14000000013</v>
      </c>
      <c r="AH16" s="5">
        <v>821808.14000000013</v>
      </c>
      <c r="AI16" s="5">
        <v>1090900.4699999997</v>
      </c>
      <c r="AJ16" s="5">
        <v>506073.13000000006</v>
      </c>
      <c r="AK16" s="5">
        <v>695372.14000000013</v>
      </c>
      <c r="AL16" s="5">
        <v>586910.09999999974</v>
      </c>
      <c r="AM16" s="5">
        <v>853081.24999999988</v>
      </c>
      <c r="AN16" s="5">
        <v>636467.16</v>
      </c>
      <c r="AO16" s="5">
        <v>1166903.17</v>
      </c>
      <c r="AP16" s="5">
        <v>895040.14000000013</v>
      </c>
      <c r="AQ16" s="5">
        <v>535682.14999999979</v>
      </c>
      <c r="AR16" s="5">
        <v>414901.14999999985</v>
      </c>
      <c r="AS16" s="5">
        <v>749984.72</v>
      </c>
      <c r="AT16" s="5">
        <v>1274825.58</v>
      </c>
      <c r="AU16" s="5">
        <v>698132.49</v>
      </c>
      <c r="AV16" s="5">
        <v>1284120.8099999996</v>
      </c>
      <c r="AW16" s="5">
        <v>1492442.58</v>
      </c>
      <c r="AX16" s="5">
        <v>1088978.17</v>
      </c>
      <c r="AY16" s="5">
        <v>773255.16</v>
      </c>
      <c r="AZ16" s="5">
        <v>982017.57999999984</v>
      </c>
      <c r="BA16" s="5">
        <v>881166.16999999993</v>
      </c>
      <c r="BB16" s="5">
        <v>1296184.58</v>
      </c>
      <c r="BC16" s="5">
        <v>1238484.58</v>
      </c>
      <c r="BD16" s="5">
        <v>1165234.58</v>
      </c>
      <c r="BE16" s="5">
        <v>717604.14999999991</v>
      </c>
      <c r="BF16" s="5">
        <v>217473.14999999985</v>
      </c>
      <c r="BG16" s="5">
        <v>796084.16999999993</v>
      </c>
      <c r="BH16" s="5">
        <v>404584.16</v>
      </c>
      <c r="BI16" s="5">
        <v>841782.72</v>
      </c>
      <c r="BJ16" s="5">
        <v>1244214.1499999999</v>
      </c>
      <c r="BK16" s="5">
        <v>1137625.6000000001</v>
      </c>
      <c r="BL16" s="5">
        <v>446297.14999999985</v>
      </c>
      <c r="BM16" s="5">
        <v>617868.59999999986</v>
      </c>
      <c r="BN16" s="5">
        <v>291547.14000000031</v>
      </c>
      <c r="BO16" s="5">
        <v>366221.14000000025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532763.43999999983</v>
      </c>
      <c r="BY16" s="5">
        <v>0</v>
      </c>
      <c r="BZ16" s="5">
        <v>443187.80000000005</v>
      </c>
      <c r="CA16" s="5">
        <v>299593.8000000001</v>
      </c>
      <c r="CB16" s="5">
        <v>0</v>
      </c>
      <c r="CC16" s="5">
        <v>170080.13000000009</v>
      </c>
      <c r="CD16" s="5">
        <v>148619.09999999969</v>
      </c>
      <c r="CE16" s="5">
        <v>189511.13000000012</v>
      </c>
      <c r="CF16" s="5">
        <v>524019.14999999985</v>
      </c>
      <c r="CG16" s="5">
        <v>74618.099999999875</v>
      </c>
      <c r="CH16" s="5">
        <v>741214.14000000013</v>
      </c>
      <c r="CI16" s="5">
        <v>641555.14000000013</v>
      </c>
      <c r="CJ16" s="5">
        <v>1179779.3799999997</v>
      </c>
      <c r="CK16" s="5">
        <v>464898.14000000025</v>
      </c>
      <c r="CL16" s="5">
        <v>617589.16</v>
      </c>
      <c r="CM16" s="5">
        <v>628337.49</v>
      </c>
      <c r="CN16" s="5">
        <v>996822.80999999971</v>
      </c>
      <c r="CO16" s="5">
        <v>955741.25</v>
      </c>
      <c r="CP16" s="5">
        <v>934382.14999999991</v>
      </c>
      <c r="CQ16" s="5">
        <v>798889.14999999991</v>
      </c>
      <c r="CR16" s="5">
        <v>824551.14999999991</v>
      </c>
      <c r="CS16" s="5">
        <v>1164371.58</v>
      </c>
      <c r="CT16" s="5">
        <v>1151792.58</v>
      </c>
      <c r="CU16" s="5">
        <v>1113998.5799999998</v>
      </c>
      <c r="CV16" s="5">
        <v>853581.78999999992</v>
      </c>
      <c r="CW16" s="5">
        <v>1044252.0100000001</v>
      </c>
      <c r="CX16" s="5">
        <v>1395126.58</v>
      </c>
      <c r="CY16" s="5">
        <v>1391759.15</v>
      </c>
      <c r="CZ16" s="5">
        <v>1279329.1599999999</v>
      </c>
      <c r="DA16" s="5">
        <v>1113589.1400000004</v>
      </c>
      <c r="DB16" s="5">
        <v>896805.14</v>
      </c>
      <c r="DC16" s="5">
        <v>0</v>
      </c>
      <c r="DD16" s="5">
        <v>74709.12999999999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f t="shared" si="0"/>
        <v>0</v>
      </c>
      <c r="DL16" s="5">
        <f t="shared" si="1"/>
        <v>512483.08911504404</v>
      </c>
      <c r="DM16" s="5">
        <f t="shared" si="2"/>
        <v>1492442.58</v>
      </c>
      <c r="DN16" s="5">
        <f t="shared" si="3"/>
        <v>0</v>
      </c>
      <c r="DO16" s="5">
        <f t="shared" si="4"/>
        <v>503781.14999999979</v>
      </c>
      <c r="DP16" s="5">
        <f t="shared" si="5"/>
        <v>1165061.98</v>
      </c>
    </row>
    <row r="17" spans="1:120" x14ac:dyDescent="0.55000000000000004">
      <c r="A17" s="7" t="s">
        <v>146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228080.56000000006</v>
      </c>
      <c r="J17" s="5">
        <v>0</v>
      </c>
      <c r="K17" s="5">
        <v>0</v>
      </c>
      <c r="L17" s="5">
        <v>0</v>
      </c>
      <c r="M17" s="5">
        <v>0</v>
      </c>
      <c r="N17" s="5">
        <v>131383.56000000008</v>
      </c>
      <c r="O17" s="5">
        <v>0</v>
      </c>
      <c r="P17" s="5">
        <v>0</v>
      </c>
      <c r="Q17" s="5">
        <v>0</v>
      </c>
      <c r="R17" s="5">
        <v>0</v>
      </c>
      <c r="S17" s="5">
        <v>339175.13000000012</v>
      </c>
      <c r="T17" s="5">
        <v>717425.70000000019</v>
      </c>
      <c r="U17" s="5">
        <v>678859.68999999983</v>
      </c>
      <c r="V17" s="5">
        <v>389498.13</v>
      </c>
      <c r="W17" s="5">
        <v>749026.1</v>
      </c>
      <c r="X17" s="5">
        <v>414395.10000000021</v>
      </c>
      <c r="Y17" s="5">
        <v>30406.129999999932</v>
      </c>
      <c r="Z17" s="5">
        <v>183332.12999999986</v>
      </c>
      <c r="AA17" s="5">
        <v>356918.10000000033</v>
      </c>
      <c r="AB17" s="5">
        <v>365372.13</v>
      </c>
      <c r="AC17" s="5">
        <v>503780.17000000004</v>
      </c>
      <c r="AD17" s="5">
        <v>581225.13</v>
      </c>
      <c r="AE17" s="5">
        <v>608476.16999999993</v>
      </c>
      <c r="AF17" s="5">
        <v>710658.13</v>
      </c>
      <c r="AG17" s="5">
        <v>821807.13</v>
      </c>
      <c r="AH17" s="5">
        <v>1084899.4900000002</v>
      </c>
      <c r="AI17" s="5">
        <v>512072.09999999992</v>
      </c>
      <c r="AJ17" s="5">
        <v>707371.13</v>
      </c>
      <c r="AK17" s="5">
        <v>574909.09</v>
      </c>
      <c r="AL17" s="5">
        <v>847080.24999999988</v>
      </c>
      <c r="AM17" s="5">
        <v>642466.14000000036</v>
      </c>
      <c r="AN17" s="5">
        <v>1160902.1300000001</v>
      </c>
      <c r="AO17" s="5">
        <v>968039.10000000033</v>
      </c>
      <c r="AP17" s="5">
        <v>553681.17000000004</v>
      </c>
      <c r="AQ17" s="5">
        <v>414900.1700000001</v>
      </c>
      <c r="AR17" s="5">
        <v>755983.70000000019</v>
      </c>
      <c r="AS17" s="5">
        <v>768142.81</v>
      </c>
      <c r="AT17" s="5">
        <v>998560.14000000036</v>
      </c>
      <c r="AU17" s="5">
        <v>1629967.82</v>
      </c>
      <c r="AV17" s="5">
        <v>1082989.69</v>
      </c>
      <c r="AW17" s="5">
        <v>1141977.1000000003</v>
      </c>
      <c r="AX17" s="5">
        <v>1072913.1000000003</v>
      </c>
      <c r="AY17" s="5">
        <v>1077168.1000000003</v>
      </c>
      <c r="AZ17" s="5">
        <v>1270010.6200000001</v>
      </c>
      <c r="BA17" s="5">
        <v>1297180.6100000001</v>
      </c>
      <c r="BB17" s="5">
        <v>1239480.6100000001</v>
      </c>
      <c r="BC17" s="5">
        <v>1166230.6100000001</v>
      </c>
      <c r="BD17" s="5">
        <v>652603.12999999989</v>
      </c>
      <c r="BE17" s="5">
        <v>577472.10000000021</v>
      </c>
      <c r="BF17" s="5">
        <v>726083.10000000033</v>
      </c>
      <c r="BG17" s="5">
        <v>998232.10000000009</v>
      </c>
      <c r="BH17" s="5">
        <v>911448.35000000009</v>
      </c>
      <c r="BI17" s="5">
        <v>969806.58000000031</v>
      </c>
      <c r="BJ17" s="5">
        <v>885180.10000000033</v>
      </c>
      <c r="BK17" s="5">
        <v>464296.1700000001</v>
      </c>
      <c r="BL17" s="5">
        <v>594534.24999999988</v>
      </c>
      <c r="BM17" s="5">
        <v>285546.1300000003</v>
      </c>
      <c r="BN17" s="5">
        <v>366220.13000000012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866280.06000000029</v>
      </c>
      <c r="BX17" s="5">
        <v>0</v>
      </c>
      <c r="BY17" s="5">
        <v>425626.06000000041</v>
      </c>
      <c r="BZ17" s="5">
        <v>299592.76000000042</v>
      </c>
      <c r="CA17" s="5">
        <v>74401.760000000373</v>
      </c>
      <c r="CB17" s="5">
        <v>0</v>
      </c>
      <c r="CC17" s="5">
        <v>53062.500000000327</v>
      </c>
      <c r="CD17" s="5">
        <v>0</v>
      </c>
      <c r="CE17" s="5">
        <v>160595.08999999997</v>
      </c>
      <c r="CF17" s="5">
        <v>426040.1700000001</v>
      </c>
      <c r="CG17" s="5">
        <v>741213.13000000012</v>
      </c>
      <c r="CH17" s="5">
        <v>732554.10000000033</v>
      </c>
      <c r="CI17" s="5">
        <v>1289778.3799999999</v>
      </c>
      <c r="CJ17" s="5">
        <v>464897.13000000012</v>
      </c>
      <c r="CK17" s="5">
        <v>594088.12999999989</v>
      </c>
      <c r="CL17" s="5">
        <v>1026570.8600000002</v>
      </c>
      <c r="CM17" s="5">
        <v>997818.86000000022</v>
      </c>
      <c r="CN17" s="5">
        <v>956737.30000000016</v>
      </c>
      <c r="CO17" s="5">
        <v>1177726.6100000001</v>
      </c>
      <c r="CP17" s="5">
        <v>1153233.6100000001</v>
      </c>
      <c r="CQ17" s="5">
        <v>824550.10000000033</v>
      </c>
      <c r="CR17" s="5">
        <v>1165367.6100000001</v>
      </c>
      <c r="CS17" s="5">
        <v>921443.10000000033</v>
      </c>
      <c r="CT17" s="5">
        <v>1114994.6100000001</v>
      </c>
      <c r="CU17" s="5">
        <v>1048975.6100000001</v>
      </c>
      <c r="CV17" s="5">
        <v>1041552.4100000003</v>
      </c>
      <c r="CW17" s="5">
        <v>1420251.4100000004</v>
      </c>
      <c r="CX17" s="5">
        <v>1400758.1000000003</v>
      </c>
      <c r="CY17" s="5">
        <v>1404328.1300000001</v>
      </c>
      <c r="CZ17" s="5">
        <v>1101588.1299999999</v>
      </c>
      <c r="DA17" s="5">
        <v>896804.12999999989</v>
      </c>
      <c r="DB17" s="5">
        <v>0</v>
      </c>
      <c r="DC17" s="5">
        <v>68708.099999999962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36463.890000000232</v>
      </c>
      <c r="DK17" s="5">
        <f t="shared" si="0"/>
        <v>0</v>
      </c>
      <c r="DL17" s="5">
        <f t="shared" si="1"/>
        <v>531806.80398230138</v>
      </c>
      <c r="DM17" s="5">
        <f t="shared" si="2"/>
        <v>1629967.82</v>
      </c>
      <c r="DN17" s="5">
        <f t="shared" si="3"/>
        <v>0</v>
      </c>
      <c r="DO17" s="5">
        <f t="shared" si="4"/>
        <v>512072.09999999992</v>
      </c>
      <c r="DP17" s="5">
        <f t="shared" si="5"/>
        <v>1159368.4260000002</v>
      </c>
    </row>
    <row r="18" spans="1:120" x14ac:dyDescent="0.55000000000000004">
      <c r="A18" s="7" t="s">
        <v>147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203550.91000000015</v>
      </c>
      <c r="I18" s="5">
        <v>0</v>
      </c>
      <c r="J18" s="5">
        <v>0</v>
      </c>
      <c r="K18" s="5">
        <v>0</v>
      </c>
      <c r="L18" s="5">
        <v>0</v>
      </c>
      <c r="M18" s="5">
        <v>130824.98000000013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532312.38000000012</v>
      </c>
      <c r="T18" s="5">
        <v>609891.17999999982</v>
      </c>
      <c r="U18" s="5">
        <v>432090.15000000014</v>
      </c>
      <c r="V18" s="5">
        <v>791613.1399999999</v>
      </c>
      <c r="W18" s="5">
        <v>656987.15</v>
      </c>
      <c r="X18" s="5">
        <v>129843.36999999994</v>
      </c>
      <c r="Y18" s="5">
        <v>164869.17000000001</v>
      </c>
      <c r="Z18" s="5">
        <v>350355.37</v>
      </c>
      <c r="AA18" s="5">
        <v>376814.38000000012</v>
      </c>
      <c r="AB18" s="5">
        <v>503222.35</v>
      </c>
      <c r="AC18" s="5">
        <v>580667.38000000012</v>
      </c>
      <c r="AD18" s="5">
        <v>680918.38000000012</v>
      </c>
      <c r="AE18" s="5">
        <v>741250.15</v>
      </c>
      <c r="AF18" s="5">
        <v>852399.15</v>
      </c>
      <c r="AG18" s="5">
        <v>1115491.5100000002</v>
      </c>
      <c r="AH18" s="5">
        <v>536665.13</v>
      </c>
      <c r="AI18" s="5">
        <v>737963.15</v>
      </c>
      <c r="AJ18" s="5">
        <v>617502.1399999999</v>
      </c>
      <c r="AK18" s="5">
        <v>877672.27000000014</v>
      </c>
      <c r="AL18" s="5">
        <v>678553.14</v>
      </c>
      <c r="AM18" s="5">
        <v>1191489.1700000002</v>
      </c>
      <c r="AN18" s="5">
        <v>992626.14</v>
      </c>
      <c r="AO18" s="5">
        <v>572273.19000000006</v>
      </c>
      <c r="AP18" s="5">
        <v>647931.61999999988</v>
      </c>
      <c r="AQ18" s="5">
        <v>789459.61999999988</v>
      </c>
      <c r="AR18" s="5">
        <v>900729.85</v>
      </c>
      <c r="AS18" s="5">
        <v>764385.17999999993</v>
      </c>
      <c r="AT18" s="5">
        <v>1610989.24</v>
      </c>
      <c r="AU18" s="5">
        <v>1080530.3400000001</v>
      </c>
      <c r="AV18" s="5">
        <v>1070414.3800000001</v>
      </c>
      <c r="AW18" s="5">
        <v>1297704.2800000005</v>
      </c>
      <c r="AX18" s="5">
        <v>1307959.2800000005</v>
      </c>
      <c r="AY18" s="5">
        <v>1092761.3699999999</v>
      </c>
      <c r="AZ18" s="5">
        <v>1059272.3700000001</v>
      </c>
      <c r="BA18" s="5">
        <v>1238926.2800000005</v>
      </c>
      <c r="BB18" s="5">
        <v>1165676.2800000003</v>
      </c>
      <c r="BC18" s="5">
        <v>717040.37</v>
      </c>
      <c r="BD18" s="5">
        <v>570909.37</v>
      </c>
      <c r="BE18" s="5">
        <v>795520.38000000012</v>
      </c>
      <c r="BF18" s="5">
        <v>667020.34</v>
      </c>
      <c r="BG18" s="5">
        <v>972663.37</v>
      </c>
      <c r="BH18" s="5">
        <v>1052171.4099999999</v>
      </c>
      <c r="BI18" s="5">
        <v>1162211.6200000001</v>
      </c>
      <c r="BJ18" s="5">
        <v>900645.16999999993</v>
      </c>
      <c r="BK18" s="5">
        <v>629348.53999999992</v>
      </c>
      <c r="BL18" s="5">
        <v>328138.15000000002</v>
      </c>
      <c r="BM18" s="5">
        <v>402812.15000000014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532205.14</v>
      </c>
      <c r="BW18" s="5">
        <v>0</v>
      </c>
      <c r="BX18" s="5">
        <v>413069.3400000002</v>
      </c>
      <c r="BY18" s="5">
        <v>281475.34000000032</v>
      </c>
      <c r="BZ18" s="5">
        <v>73845.030000000275</v>
      </c>
      <c r="CA18" s="5">
        <v>0</v>
      </c>
      <c r="CB18" s="5">
        <v>1171.3400000001857</v>
      </c>
      <c r="CC18" s="5">
        <v>0</v>
      </c>
      <c r="CD18" s="5">
        <v>191188.14</v>
      </c>
      <c r="CE18" s="5">
        <v>450632.19000000018</v>
      </c>
      <c r="CF18" s="5">
        <v>759805.15000000014</v>
      </c>
      <c r="CG18" s="5">
        <v>868585.61999999988</v>
      </c>
      <c r="CH18" s="5">
        <v>1328365.4099999999</v>
      </c>
      <c r="CI18" s="5">
        <v>690484.17999999993</v>
      </c>
      <c r="CJ18" s="5">
        <v>648175.17999999993</v>
      </c>
      <c r="CK18" s="5">
        <v>524995.92999999993</v>
      </c>
      <c r="CL18" s="5">
        <v>997264.48000000021</v>
      </c>
      <c r="CM18" s="5">
        <v>864897.48000000021</v>
      </c>
      <c r="CN18" s="5">
        <v>1177172.28</v>
      </c>
      <c r="CO18" s="5">
        <v>1152679.28</v>
      </c>
      <c r="CP18" s="5">
        <v>817987.37</v>
      </c>
      <c r="CQ18" s="5">
        <v>1164813.28</v>
      </c>
      <c r="CR18" s="5">
        <v>1152234.28</v>
      </c>
      <c r="CS18" s="5">
        <v>883086.37000000011</v>
      </c>
      <c r="CT18" s="5">
        <v>1048421.2800000001</v>
      </c>
      <c r="CU18" s="5">
        <v>1016869.2800000001</v>
      </c>
      <c r="CV18" s="5">
        <v>1395568.2800000003</v>
      </c>
      <c r="CW18" s="5">
        <v>1373195.3699999999</v>
      </c>
      <c r="CX18" s="5">
        <v>1471765.3699999999</v>
      </c>
      <c r="CY18" s="5">
        <v>1125030.3800000001</v>
      </c>
      <c r="CZ18" s="5">
        <v>884246.38</v>
      </c>
      <c r="DA18" s="5">
        <v>0</v>
      </c>
      <c r="DB18" s="5">
        <v>425573.38000000024</v>
      </c>
      <c r="DC18" s="5">
        <v>0</v>
      </c>
      <c r="DD18" s="5">
        <v>511797.39000000013</v>
      </c>
      <c r="DE18" s="5">
        <v>0</v>
      </c>
      <c r="DF18" s="5">
        <v>0</v>
      </c>
      <c r="DG18" s="5">
        <v>0</v>
      </c>
      <c r="DH18" s="5">
        <v>0</v>
      </c>
      <c r="DI18" s="5">
        <v>35905.310000000216</v>
      </c>
      <c r="DJ18" s="5">
        <v>0</v>
      </c>
      <c r="DK18" s="5">
        <f t="shared" si="0"/>
        <v>0</v>
      </c>
      <c r="DL18" s="5">
        <f t="shared" si="1"/>
        <v>544651.07628318586</v>
      </c>
      <c r="DM18" s="5">
        <f t="shared" si="2"/>
        <v>1610989.24</v>
      </c>
      <c r="DN18" s="5">
        <f t="shared" si="3"/>
        <v>0</v>
      </c>
      <c r="DO18" s="5">
        <f t="shared" si="4"/>
        <v>570909.37</v>
      </c>
      <c r="DP18" s="5">
        <f t="shared" si="5"/>
        <v>1164292.9480000001</v>
      </c>
    </row>
    <row r="19" spans="1:120" x14ac:dyDescent="0.55000000000000004">
      <c r="A19" s="7" t="s">
        <v>148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131383.57000000027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175448.5500000001</v>
      </c>
      <c r="S19" s="5">
        <v>488301.59999999992</v>
      </c>
      <c r="T19" s="5">
        <v>432645.40000000026</v>
      </c>
      <c r="U19" s="5">
        <v>713173.39999999991</v>
      </c>
      <c r="V19" s="5">
        <v>657542.40000000014</v>
      </c>
      <c r="W19" s="5">
        <v>259332.28000000012</v>
      </c>
      <c r="X19" s="5">
        <v>171332.58000000005</v>
      </c>
      <c r="Y19" s="5">
        <v>332918.62000000011</v>
      </c>
      <c r="Z19" s="5">
        <v>371369.6</v>
      </c>
      <c r="AA19" s="5">
        <v>515777.59999999992</v>
      </c>
      <c r="AB19" s="5">
        <v>1028781.14</v>
      </c>
      <c r="AC19" s="5">
        <v>681473.6</v>
      </c>
      <c r="AD19" s="5">
        <v>741805.40000000026</v>
      </c>
      <c r="AE19" s="5">
        <v>852954.40000000026</v>
      </c>
      <c r="AF19" s="5">
        <v>758627.68000000017</v>
      </c>
      <c r="AG19" s="5">
        <v>537223.31999999995</v>
      </c>
      <c r="AH19" s="5">
        <v>381099.32000000007</v>
      </c>
      <c r="AI19" s="5">
        <v>618060.32000000018</v>
      </c>
      <c r="AJ19" s="5">
        <v>878227.52000000014</v>
      </c>
      <c r="AK19" s="5">
        <v>563616.41999999993</v>
      </c>
      <c r="AL19" s="5">
        <v>1192052.42</v>
      </c>
      <c r="AM19" s="5">
        <v>993189.41999999993</v>
      </c>
      <c r="AN19" s="5">
        <v>572828.35999999987</v>
      </c>
      <c r="AO19" s="5">
        <v>452047.35999999993</v>
      </c>
      <c r="AP19" s="5">
        <v>829800.61999999988</v>
      </c>
      <c r="AQ19" s="5">
        <v>954043.84999999986</v>
      </c>
      <c r="AR19" s="5">
        <v>715448.37999999989</v>
      </c>
      <c r="AS19" s="5">
        <v>1286116.8499999996</v>
      </c>
      <c r="AT19" s="5">
        <v>1087093.6199999999</v>
      </c>
      <c r="AU19" s="5">
        <v>1018977.6200000002</v>
      </c>
      <c r="AV19" s="5">
        <v>1033063.4199999999</v>
      </c>
      <c r="AW19" s="5">
        <v>1309513.58</v>
      </c>
      <c r="AX19" s="5">
        <v>1040324.58</v>
      </c>
      <c r="AY19" s="5">
        <v>1298180.58</v>
      </c>
      <c r="AZ19" s="5">
        <v>1240480.58</v>
      </c>
      <c r="BA19" s="5">
        <v>857885.58000000007</v>
      </c>
      <c r="BB19" s="5">
        <v>588603.62000000011</v>
      </c>
      <c r="BC19" s="5">
        <v>635472.58000000007</v>
      </c>
      <c r="BD19" s="5">
        <v>732083.62000000011</v>
      </c>
      <c r="BE19" s="5">
        <v>679583.61999999988</v>
      </c>
      <c r="BF19" s="5">
        <v>1022875.6199999999</v>
      </c>
      <c r="BG19" s="5">
        <v>1307362.6200000001</v>
      </c>
      <c r="BH19" s="5">
        <v>1202552.6200000001</v>
      </c>
      <c r="BI19" s="5">
        <v>489443.35999999993</v>
      </c>
      <c r="BJ19" s="5">
        <v>577063.37999999989</v>
      </c>
      <c r="BK19" s="5">
        <v>422696.4200000001</v>
      </c>
      <c r="BL19" s="5">
        <v>403367.40000000026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890281.51999999979</v>
      </c>
      <c r="BV19" s="5">
        <v>0</v>
      </c>
      <c r="BW19" s="5">
        <v>413627.52</v>
      </c>
      <c r="BX19" s="5">
        <v>270033.52000000014</v>
      </c>
      <c r="BY19" s="5">
        <v>56842.520000000091</v>
      </c>
      <c r="BZ19" s="5">
        <v>0</v>
      </c>
      <c r="CA19" s="5">
        <v>0</v>
      </c>
      <c r="CB19" s="5">
        <v>0</v>
      </c>
      <c r="CC19" s="5">
        <v>0</v>
      </c>
      <c r="CD19" s="5">
        <v>93768.320000000313</v>
      </c>
      <c r="CE19" s="5">
        <v>760360.40000000026</v>
      </c>
      <c r="CF19" s="5">
        <v>896037.75000000012</v>
      </c>
      <c r="CG19" s="5">
        <v>1318484.18</v>
      </c>
      <c r="CH19" s="5">
        <v>691047.37999999989</v>
      </c>
      <c r="CI19" s="5">
        <v>698238.37999999989</v>
      </c>
      <c r="CJ19" s="5">
        <v>730875.65</v>
      </c>
      <c r="CK19" s="5">
        <v>620584.94999999995</v>
      </c>
      <c r="CL19" s="5">
        <v>600217.93999999994</v>
      </c>
      <c r="CM19" s="5">
        <v>722159.40999999992</v>
      </c>
      <c r="CN19" s="5">
        <v>1154233.58</v>
      </c>
      <c r="CO19" s="5">
        <v>755312.61999999988</v>
      </c>
      <c r="CP19" s="5">
        <v>1166367.58</v>
      </c>
      <c r="CQ19" s="5">
        <v>1153788.58</v>
      </c>
      <c r="CR19" s="5">
        <v>1115994.58</v>
      </c>
      <c r="CS19" s="5">
        <v>1049975.58</v>
      </c>
      <c r="CT19" s="5">
        <v>660078.62000000011</v>
      </c>
      <c r="CU19" s="5">
        <v>1397122.58</v>
      </c>
      <c r="CV19" s="5">
        <v>1379758.6200000003</v>
      </c>
      <c r="CW19" s="5">
        <v>980328.61999999988</v>
      </c>
      <c r="CX19" s="5">
        <v>1213588.6200000001</v>
      </c>
      <c r="CY19" s="5">
        <v>908801.59999999986</v>
      </c>
      <c r="CZ19" s="5">
        <v>0</v>
      </c>
      <c r="DA19" s="5">
        <v>68709.550000000148</v>
      </c>
      <c r="DB19" s="5">
        <v>0</v>
      </c>
      <c r="DC19" s="5">
        <v>0</v>
      </c>
      <c r="DD19" s="5">
        <v>0</v>
      </c>
      <c r="DE19" s="5">
        <v>334777.52</v>
      </c>
      <c r="DF19" s="5">
        <v>0</v>
      </c>
      <c r="DG19" s="5">
        <v>0</v>
      </c>
      <c r="DH19" s="5">
        <v>36463.910000000076</v>
      </c>
      <c r="DI19" s="5">
        <v>0</v>
      </c>
      <c r="DJ19" s="5">
        <v>0</v>
      </c>
      <c r="DK19" s="5">
        <f t="shared" si="0"/>
        <v>0</v>
      </c>
      <c r="DL19" s="5">
        <f t="shared" si="1"/>
        <v>507708.92035398225</v>
      </c>
      <c r="DM19" s="5">
        <f t="shared" si="2"/>
        <v>1397122.58</v>
      </c>
      <c r="DN19" s="5">
        <f t="shared" si="3"/>
        <v>0</v>
      </c>
      <c r="DO19" s="5">
        <f t="shared" si="4"/>
        <v>515777.59999999992</v>
      </c>
      <c r="DP19" s="5">
        <f t="shared" si="5"/>
        <v>1163940.78</v>
      </c>
    </row>
    <row r="20" spans="1:120" x14ac:dyDescent="0.55000000000000004">
      <c r="A20" s="7" t="s">
        <v>149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131383.27000000005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488302.18000000023</v>
      </c>
      <c r="S20" s="5">
        <v>32074.120000000192</v>
      </c>
      <c r="T20" s="5">
        <v>713173.97999999986</v>
      </c>
      <c r="U20" s="5">
        <v>657542.98</v>
      </c>
      <c r="V20" s="5">
        <v>370443.94000000018</v>
      </c>
      <c r="W20" s="5">
        <v>96717.980000000098</v>
      </c>
      <c r="X20" s="5">
        <v>376065.00000000012</v>
      </c>
      <c r="Y20" s="5">
        <v>396420.14000000025</v>
      </c>
      <c r="Z20" s="5">
        <v>509778.18000000028</v>
      </c>
      <c r="AA20" s="5">
        <v>1038871.2000000002</v>
      </c>
      <c r="AB20" s="5">
        <v>1096623.0000000002</v>
      </c>
      <c r="AC20" s="5">
        <v>710656.14000000013</v>
      </c>
      <c r="AD20" s="5">
        <v>739444.94000000006</v>
      </c>
      <c r="AE20" s="5">
        <v>1116047.3000000003</v>
      </c>
      <c r="AF20" s="5">
        <v>537220.94000000006</v>
      </c>
      <c r="AG20" s="5">
        <v>738518.9800000001</v>
      </c>
      <c r="AH20" s="5">
        <v>618057.90000000014</v>
      </c>
      <c r="AI20" s="5">
        <v>878228.1</v>
      </c>
      <c r="AJ20" s="5">
        <v>563613.00000000012</v>
      </c>
      <c r="AK20" s="5">
        <v>1169049</v>
      </c>
      <c r="AL20" s="5">
        <v>993186.00000000012</v>
      </c>
      <c r="AM20" s="5">
        <v>572828.98</v>
      </c>
      <c r="AN20" s="5">
        <v>452047.98000000004</v>
      </c>
      <c r="AO20" s="5">
        <v>805019.44</v>
      </c>
      <c r="AP20" s="5">
        <v>954047.77000000014</v>
      </c>
      <c r="AQ20" s="5">
        <v>729278.32000000007</v>
      </c>
      <c r="AR20" s="5">
        <v>1292610.77</v>
      </c>
      <c r="AS20" s="5">
        <v>1060636.5600000003</v>
      </c>
      <c r="AT20" s="5">
        <v>1024974.16</v>
      </c>
      <c r="AU20" s="5">
        <v>1092060.0000000002</v>
      </c>
      <c r="AV20" s="5">
        <v>1102315.0000000002</v>
      </c>
      <c r="AW20" s="5">
        <v>1325673.5700000003</v>
      </c>
      <c r="AX20" s="5">
        <v>1031981.96</v>
      </c>
      <c r="AY20" s="5">
        <v>1240484.5700000003</v>
      </c>
      <c r="AZ20" s="5">
        <v>1167234.5700000003</v>
      </c>
      <c r="BA20" s="5">
        <v>693600.16</v>
      </c>
      <c r="BB20" s="5">
        <v>507469.20000000024</v>
      </c>
      <c r="BC20" s="5">
        <v>1221670.5700000003</v>
      </c>
      <c r="BD20" s="5">
        <v>992229.15999999992</v>
      </c>
      <c r="BE20" s="5">
        <v>1103872.2000000002</v>
      </c>
      <c r="BF20" s="5">
        <v>1385508.9600000002</v>
      </c>
      <c r="BG20" s="5">
        <v>1210327.0000000002</v>
      </c>
      <c r="BH20" s="5">
        <v>489443.98000000004</v>
      </c>
      <c r="BI20" s="5">
        <v>637682.1</v>
      </c>
      <c r="BJ20" s="5">
        <v>689852.00000000012</v>
      </c>
      <c r="BK20" s="5">
        <v>403367.9800000001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532763.40000000014</v>
      </c>
      <c r="BU20" s="5">
        <v>0</v>
      </c>
      <c r="BV20" s="5">
        <v>413625.10000000009</v>
      </c>
      <c r="BW20" s="5">
        <v>270031.10000000009</v>
      </c>
      <c r="BX20" s="5">
        <v>44840.100000000049</v>
      </c>
      <c r="BY20" s="5">
        <v>0</v>
      </c>
      <c r="BZ20" s="5">
        <v>0</v>
      </c>
      <c r="CA20" s="5">
        <v>0</v>
      </c>
      <c r="CB20" s="5">
        <v>0</v>
      </c>
      <c r="CC20" s="5">
        <v>93765.900000000212</v>
      </c>
      <c r="CD20" s="5">
        <v>760360.9800000001</v>
      </c>
      <c r="CE20" s="5">
        <v>872256.56</v>
      </c>
      <c r="CF20" s="5">
        <v>1529591.87</v>
      </c>
      <c r="CG20" s="5">
        <v>706044</v>
      </c>
      <c r="CH20" s="5">
        <v>713235</v>
      </c>
      <c r="CI20" s="5">
        <v>1027574.7700000003</v>
      </c>
      <c r="CJ20" s="5">
        <v>998822.77000000014</v>
      </c>
      <c r="CK20" s="5">
        <v>646364.3200000003</v>
      </c>
      <c r="CL20" s="5">
        <v>927404.89000000013</v>
      </c>
      <c r="CM20" s="5">
        <v>1123078.53</v>
      </c>
      <c r="CN20" s="5">
        <v>755309.20000000019</v>
      </c>
      <c r="CO20" s="5">
        <v>1170020.57</v>
      </c>
      <c r="CP20" s="5">
        <v>1153792.5700000003</v>
      </c>
      <c r="CQ20" s="5">
        <v>1115998.5700000003</v>
      </c>
      <c r="CR20" s="5">
        <v>1049979.5700000003</v>
      </c>
      <c r="CS20" s="5">
        <v>786075.16</v>
      </c>
      <c r="CT20" s="5">
        <v>1170774.1600000001</v>
      </c>
      <c r="CU20" s="5">
        <v>1283755.1600000001</v>
      </c>
      <c r="CV20" s="5">
        <v>1392325.2000000004</v>
      </c>
      <c r="CW20" s="5">
        <v>1107586.1400000001</v>
      </c>
      <c r="CX20" s="5">
        <v>902802.14</v>
      </c>
      <c r="CY20" s="5">
        <v>0</v>
      </c>
      <c r="CZ20" s="5">
        <v>56707.120000000097</v>
      </c>
      <c r="DA20" s="5">
        <v>0</v>
      </c>
      <c r="DB20" s="5">
        <v>0</v>
      </c>
      <c r="DC20" s="5">
        <v>0</v>
      </c>
      <c r="DD20" s="5">
        <v>359924.92000000016</v>
      </c>
      <c r="DE20" s="5">
        <v>0</v>
      </c>
      <c r="DF20" s="5">
        <v>0</v>
      </c>
      <c r="DG20" s="5">
        <v>36463.58000000006</v>
      </c>
      <c r="DH20" s="5">
        <v>0</v>
      </c>
      <c r="DI20" s="5">
        <v>0</v>
      </c>
      <c r="DJ20" s="5">
        <v>0</v>
      </c>
      <c r="DK20" s="5">
        <f t="shared" si="0"/>
        <v>0</v>
      </c>
      <c r="DL20" s="5">
        <f t="shared" si="1"/>
        <v>532379.72194690269</v>
      </c>
      <c r="DM20" s="5">
        <f t="shared" si="2"/>
        <v>1529591.87</v>
      </c>
      <c r="DN20" s="5">
        <f t="shared" si="3"/>
        <v>0</v>
      </c>
      <c r="DO20" s="5">
        <f t="shared" si="4"/>
        <v>532763.40000000014</v>
      </c>
      <c r="DP20" s="5">
        <f t="shared" si="5"/>
        <v>1168686.1140000001</v>
      </c>
    </row>
    <row r="21" spans="1:120" x14ac:dyDescent="0.55000000000000004">
      <c r="A21" s="7" t="s">
        <v>150</v>
      </c>
      <c r="B21" s="5">
        <v>0</v>
      </c>
      <c r="C21" s="5">
        <v>0</v>
      </c>
      <c r="D21" s="5">
        <v>0</v>
      </c>
      <c r="E21" s="5">
        <v>204109.23000000033</v>
      </c>
      <c r="F21" s="5">
        <v>0</v>
      </c>
      <c r="G21" s="5">
        <v>0</v>
      </c>
      <c r="H21" s="5">
        <v>0</v>
      </c>
      <c r="I21" s="5">
        <v>0</v>
      </c>
      <c r="J21" s="5">
        <v>131383.29000000012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130880.13000000057</v>
      </c>
      <c r="R21" s="5">
        <v>32074.130000000201</v>
      </c>
      <c r="S21" s="5">
        <v>713173.98</v>
      </c>
      <c r="T21" s="5">
        <v>657542.9800000001</v>
      </c>
      <c r="U21" s="5">
        <v>373553.98000000033</v>
      </c>
      <c r="V21" s="5">
        <v>96717.970000000205</v>
      </c>
      <c r="W21" s="5">
        <v>282065.98000000021</v>
      </c>
      <c r="X21" s="5">
        <v>396519.98000000021</v>
      </c>
      <c r="Y21" s="5">
        <v>534927.97000000009</v>
      </c>
      <c r="Z21" s="5">
        <v>587223.21000000031</v>
      </c>
      <c r="AA21" s="5">
        <v>1077473.2000000002</v>
      </c>
      <c r="AB21" s="5">
        <v>741805.98000000021</v>
      </c>
      <c r="AC21" s="5">
        <v>739445.01</v>
      </c>
      <c r="AD21" s="5">
        <v>932713.98000000021</v>
      </c>
      <c r="AE21" s="5">
        <v>537220.9300000004</v>
      </c>
      <c r="AF21" s="5">
        <v>381096.93000000052</v>
      </c>
      <c r="AG21" s="5">
        <v>618057.97000000009</v>
      </c>
      <c r="AH21" s="5">
        <v>878228.09</v>
      </c>
      <c r="AI21" s="5">
        <v>679113.00000000012</v>
      </c>
      <c r="AJ21" s="5">
        <v>1169048.9900000005</v>
      </c>
      <c r="AK21" s="5">
        <v>914186.98000000021</v>
      </c>
      <c r="AL21" s="5">
        <v>572828.97000000009</v>
      </c>
      <c r="AM21" s="5">
        <v>452047.9700000002</v>
      </c>
      <c r="AN21" s="5">
        <v>805019.47000000032</v>
      </c>
      <c r="AO21" s="5">
        <v>954047.8000000004</v>
      </c>
      <c r="AP21" s="5">
        <v>1371821.9200000002</v>
      </c>
      <c r="AQ21" s="5">
        <v>1630971.84</v>
      </c>
      <c r="AR21" s="5">
        <v>1177979.9500000002</v>
      </c>
      <c r="AS21" s="5">
        <v>1108124.0300000003</v>
      </c>
      <c r="AT21" s="5">
        <v>949910.23000000021</v>
      </c>
      <c r="AU21" s="5">
        <v>1309517.5600000005</v>
      </c>
      <c r="AV21" s="5">
        <v>1128471.0300000003</v>
      </c>
      <c r="AW21" s="5">
        <v>1006832.1900000003</v>
      </c>
      <c r="AX21" s="5">
        <v>1033282.0000000001</v>
      </c>
      <c r="AY21" s="5">
        <v>1167234.5600000005</v>
      </c>
      <c r="AZ21" s="5">
        <v>705600.23000000021</v>
      </c>
      <c r="BA21" s="5">
        <v>654619.03000000038</v>
      </c>
      <c r="BB21" s="5">
        <v>1221670.5600000005</v>
      </c>
      <c r="BC21" s="5">
        <v>1038342.2300000001</v>
      </c>
      <c r="BD21" s="5">
        <v>1060372.9900000005</v>
      </c>
      <c r="BE21" s="5">
        <v>1268509.0300000003</v>
      </c>
      <c r="BF21" s="5">
        <v>1385327.0300000005</v>
      </c>
      <c r="BG21" s="5">
        <v>564443.97000000009</v>
      </c>
      <c r="BH21" s="5">
        <v>610459.9300000004</v>
      </c>
      <c r="BI21" s="5">
        <v>328693.98000000016</v>
      </c>
      <c r="BJ21" s="5">
        <v>403367.98000000033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532763.46000000054</v>
      </c>
      <c r="BT21" s="5">
        <v>0</v>
      </c>
      <c r="BU21" s="5">
        <v>437625.17000000027</v>
      </c>
      <c r="BV21" s="5">
        <v>270031.17000000027</v>
      </c>
      <c r="BW21" s="5">
        <v>81548.330000000264</v>
      </c>
      <c r="BX21" s="5">
        <v>0</v>
      </c>
      <c r="BY21" s="5">
        <v>333585.13000000035</v>
      </c>
      <c r="BZ21" s="5">
        <v>0</v>
      </c>
      <c r="CA21" s="5">
        <v>0</v>
      </c>
      <c r="CB21" s="5">
        <v>0</v>
      </c>
      <c r="CC21" s="5">
        <v>760360.98000000033</v>
      </c>
      <c r="CD21" s="5">
        <v>751701.00000000012</v>
      </c>
      <c r="CE21" s="5">
        <v>1320369.6700000002</v>
      </c>
      <c r="CF21" s="5">
        <v>950044.00000000023</v>
      </c>
      <c r="CG21" s="5">
        <v>999235.00000000023</v>
      </c>
      <c r="CH21" s="5">
        <v>1027574.8000000004</v>
      </c>
      <c r="CI21" s="5">
        <v>998822.8000000004</v>
      </c>
      <c r="CJ21" s="5">
        <v>866455.8000000004</v>
      </c>
      <c r="CK21" s="5">
        <v>923972.47000000032</v>
      </c>
      <c r="CL21" s="5">
        <v>1154237.5600000005</v>
      </c>
      <c r="CM21" s="5">
        <v>798458.99000000034</v>
      </c>
      <c r="CN21" s="5">
        <v>1170020.5700000003</v>
      </c>
      <c r="CO21" s="5">
        <v>1153792.5600000005</v>
      </c>
      <c r="CP21" s="5">
        <v>1115998.5600000003</v>
      </c>
      <c r="CQ21" s="5">
        <v>1049979.5600000005</v>
      </c>
      <c r="CR21" s="5">
        <v>1018427.5600000004</v>
      </c>
      <c r="CS21" s="5">
        <v>1397126.5600000005</v>
      </c>
      <c r="CT21" s="5">
        <v>1289755.2300000002</v>
      </c>
      <c r="CU21" s="5">
        <v>1297325.2000000002</v>
      </c>
      <c r="CV21" s="5">
        <v>1113586.2100000004</v>
      </c>
      <c r="CW21" s="5">
        <v>890802.21000000031</v>
      </c>
      <c r="CX21" s="5">
        <v>255209.21000000043</v>
      </c>
      <c r="CY21" s="5">
        <v>80707.130000000223</v>
      </c>
      <c r="CZ21" s="5">
        <v>6646.9300000001967</v>
      </c>
      <c r="DA21" s="5">
        <v>0</v>
      </c>
      <c r="DB21" s="5">
        <v>0</v>
      </c>
      <c r="DC21" s="5">
        <v>328775.17000000027</v>
      </c>
      <c r="DD21" s="5">
        <v>0</v>
      </c>
      <c r="DE21" s="5">
        <v>0</v>
      </c>
      <c r="DF21" s="5">
        <v>11726.790000000372</v>
      </c>
      <c r="DG21" s="5">
        <v>0</v>
      </c>
      <c r="DH21" s="5">
        <v>0</v>
      </c>
      <c r="DI21" s="5">
        <v>0</v>
      </c>
      <c r="DJ21" s="5">
        <v>0</v>
      </c>
      <c r="DK21" s="5">
        <f t="shared" si="0"/>
        <v>0</v>
      </c>
      <c r="DL21" s="5">
        <f t="shared" si="1"/>
        <v>540749.7889380533</v>
      </c>
      <c r="DM21" s="5">
        <f t="shared" si="2"/>
        <v>1630971.84</v>
      </c>
      <c r="DN21" s="5">
        <f t="shared" si="3"/>
        <v>0</v>
      </c>
      <c r="DO21" s="5">
        <f t="shared" si="4"/>
        <v>534927.97000000009</v>
      </c>
      <c r="DP21" s="5">
        <f t="shared" si="5"/>
        <v>1169826.2540000004</v>
      </c>
    </row>
    <row r="22" spans="1:120" x14ac:dyDescent="0.55000000000000004">
      <c r="A22" s="7" t="s">
        <v>151</v>
      </c>
      <c r="B22" s="5">
        <v>0</v>
      </c>
      <c r="C22" s="5">
        <v>0</v>
      </c>
      <c r="D22" s="5">
        <v>203550.88000000012</v>
      </c>
      <c r="E22" s="5">
        <v>0</v>
      </c>
      <c r="F22" s="5">
        <v>0</v>
      </c>
      <c r="G22" s="5">
        <v>0</v>
      </c>
      <c r="H22" s="5">
        <v>0</v>
      </c>
      <c r="I22" s="5">
        <v>130824.93000000031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576356.34</v>
      </c>
      <c r="S22" s="5">
        <v>656985.17000000004</v>
      </c>
      <c r="T22" s="5">
        <v>372996.17000000004</v>
      </c>
      <c r="U22" s="5">
        <v>96160.14000000013</v>
      </c>
      <c r="V22" s="5">
        <v>281508.17000000004</v>
      </c>
      <c r="W22" s="5">
        <v>395962.17000000004</v>
      </c>
      <c r="X22" s="5">
        <v>534370.14</v>
      </c>
      <c r="Y22" s="5">
        <v>611815.17000000004</v>
      </c>
      <c r="Z22" s="5">
        <v>712066.16999999993</v>
      </c>
      <c r="AA22" s="5">
        <v>835248.16999999993</v>
      </c>
      <c r="AB22" s="5">
        <v>702397.16999999993</v>
      </c>
      <c r="AC22" s="5">
        <v>932156.16999999993</v>
      </c>
      <c r="AD22" s="5">
        <v>988085.16999999993</v>
      </c>
      <c r="AE22" s="5">
        <v>380540.12</v>
      </c>
      <c r="AF22" s="5">
        <v>617501.13</v>
      </c>
      <c r="AG22" s="5">
        <v>877670.29</v>
      </c>
      <c r="AH22" s="5">
        <v>484056.17</v>
      </c>
      <c r="AI22" s="5">
        <v>1191492.1699999995</v>
      </c>
      <c r="AJ22" s="5">
        <v>913629.16999999993</v>
      </c>
      <c r="AK22" s="5">
        <v>572271.14</v>
      </c>
      <c r="AL22" s="5">
        <v>674823.49</v>
      </c>
      <c r="AM22" s="5">
        <v>804462.6100000001</v>
      </c>
      <c r="AN22" s="5">
        <v>954489.44000000006</v>
      </c>
      <c r="AO22" s="5">
        <v>728721.49</v>
      </c>
      <c r="AP22" s="5">
        <v>1609340.2100000002</v>
      </c>
      <c r="AQ22" s="5">
        <v>1111683.1400000001</v>
      </c>
      <c r="AR22" s="5">
        <v>1049567.17</v>
      </c>
      <c r="AS22" s="5">
        <v>1299704.2100000004</v>
      </c>
      <c r="AT22" s="5">
        <v>1101758.1700000002</v>
      </c>
      <c r="AU22" s="5">
        <v>1058914.1699999997</v>
      </c>
      <c r="AV22" s="5">
        <v>1298626.2100000004</v>
      </c>
      <c r="AW22" s="5">
        <v>948575.34</v>
      </c>
      <c r="AX22" s="5">
        <v>1167676.2100000004</v>
      </c>
      <c r="AY22" s="5">
        <v>619193.16999999993</v>
      </c>
      <c r="AZ22" s="5">
        <v>654062.16999999969</v>
      </c>
      <c r="BA22" s="5">
        <v>814673.16999999969</v>
      </c>
      <c r="BB22" s="5">
        <v>1084785.3699999996</v>
      </c>
      <c r="BC22" s="5">
        <v>1320666.24</v>
      </c>
      <c r="BD22" s="5">
        <v>1209952.1700000002</v>
      </c>
      <c r="BE22" s="5">
        <v>919770.16999999969</v>
      </c>
      <c r="BF22" s="5">
        <v>573886.16999999993</v>
      </c>
      <c r="BG22" s="5">
        <v>436013.1700000001</v>
      </c>
      <c r="BH22" s="5">
        <v>526136.14</v>
      </c>
      <c r="BI22" s="5">
        <v>402810.17000000004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532205.06999999995</v>
      </c>
      <c r="BS22" s="5">
        <v>0</v>
      </c>
      <c r="BT22" s="5">
        <v>437068.33000000007</v>
      </c>
      <c r="BU22" s="5">
        <v>293474.33000000007</v>
      </c>
      <c r="BV22" s="5">
        <v>44283.330000000031</v>
      </c>
      <c r="BW22" s="5">
        <v>0</v>
      </c>
      <c r="BX22" s="5">
        <v>344320.11000000022</v>
      </c>
      <c r="BY22" s="5">
        <v>22834.350000000108</v>
      </c>
      <c r="BZ22" s="5">
        <v>0</v>
      </c>
      <c r="CA22" s="5">
        <v>0</v>
      </c>
      <c r="CB22" s="5">
        <v>402382.12</v>
      </c>
      <c r="CC22" s="5">
        <v>751144.16999999993</v>
      </c>
      <c r="CD22" s="5">
        <v>1328368.3899999997</v>
      </c>
      <c r="CE22" s="5">
        <v>749487.16999999969</v>
      </c>
      <c r="CF22" s="5">
        <v>1087678.1400000001</v>
      </c>
      <c r="CG22" s="5">
        <v>1350794.2100000002</v>
      </c>
      <c r="CH22" s="5">
        <v>1221938.7999999996</v>
      </c>
      <c r="CI22" s="5">
        <v>1162349.5600000003</v>
      </c>
      <c r="CJ22" s="5">
        <v>789534.37</v>
      </c>
      <c r="CK22" s="5">
        <v>669096.93000000005</v>
      </c>
      <c r="CL22" s="5">
        <v>797902.14000000013</v>
      </c>
      <c r="CM22" s="5">
        <v>1170462.24</v>
      </c>
      <c r="CN22" s="5">
        <v>1154234.2100000002</v>
      </c>
      <c r="CO22" s="5">
        <v>1116440.2100000002</v>
      </c>
      <c r="CP22" s="5">
        <v>1050421.2100000002</v>
      </c>
      <c r="CQ22" s="5">
        <v>1018869.2100000002</v>
      </c>
      <c r="CR22" s="5">
        <v>1397568.2100000002</v>
      </c>
      <c r="CS22" s="5">
        <v>1400198.37</v>
      </c>
      <c r="CT22" s="5">
        <v>1302768.3699999999</v>
      </c>
      <c r="CU22" s="5">
        <v>1119028.3700000003</v>
      </c>
      <c r="CV22" s="5">
        <v>896244.36999999988</v>
      </c>
      <c r="CW22" s="5">
        <v>0</v>
      </c>
      <c r="CX22" s="5">
        <v>99300.120000000097</v>
      </c>
      <c r="CY22" s="5">
        <v>0</v>
      </c>
      <c r="CZ22" s="5">
        <v>0</v>
      </c>
      <c r="DA22" s="5">
        <v>0</v>
      </c>
      <c r="DB22" s="5">
        <v>359368.11000000022</v>
      </c>
      <c r="DC22" s="5">
        <v>0</v>
      </c>
      <c r="DD22" s="5">
        <v>0</v>
      </c>
      <c r="DE22" s="5">
        <v>35905.290000000314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f t="shared" si="0"/>
        <v>0</v>
      </c>
      <c r="DL22" s="5">
        <f t="shared" si="1"/>
        <v>526934.53185840708</v>
      </c>
      <c r="DM22" s="5">
        <f t="shared" si="2"/>
        <v>1609340.2100000002</v>
      </c>
      <c r="DN22" s="5">
        <f t="shared" si="3"/>
        <v>0</v>
      </c>
      <c r="DO22" s="5">
        <f t="shared" si="4"/>
        <v>526136.14</v>
      </c>
      <c r="DP22" s="5">
        <f t="shared" si="5"/>
        <v>1187286.1839999994</v>
      </c>
    </row>
    <row r="23" spans="1:120" x14ac:dyDescent="0.55000000000000004">
      <c r="A23" s="7" t="s">
        <v>152</v>
      </c>
      <c r="B23" s="5">
        <v>0</v>
      </c>
      <c r="C23" s="5">
        <v>228078.11</v>
      </c>
      <c r="D23" s="5">
        <v>0</v>
      </c>
      <c r="E23" s="5">
        <v>0</v>
      </c>
      <c r="F23" s="5">
        <v>0</v>
      </c>
      <c r="G23" s="5">
        <v>0</v>
      </c>
      <c r="H23" s="5">
        <v>131381.11000000019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75223.060000000027</v>
      </c>
      <c r="Q23" s="5">
        <v>370027.38000000012</v>
      </c>
      <c r="R23" s="5">
        <v>357546.16000000027</v>
      </c>
      <c r="S23" s="5">
        <v>274891.63000000024</v>
      </c>
      <c r="T23" s="5">
        <v>96721.139999999898</v>
      </c>
      <c r="U23" s="5">
        <v>282069.16000000027</v>
      </c>
      <c r="V23" s="5">
        <v>396523.16000000027</v>
      </c>
      <c r="W23" s="5">
        <v>459931.1399999999</v>
      </c>
      <c r="X23" s="5">
        <v>612376.16000000038</v>
      </c>
      <c r="Y23" s="5">
        <v>712627.16000000027</v>
      </c>
      <c r="Z23" s="5">
        <v>741809.16000000027</v>
      </c>
      <c r="AA23" s="5">
        <v>702958.16000000027</v>
      </c>
      <c r="AB23" s="5">
        <v>932717.16000000027</v>
      </c>
      <c r="AC23" s="5">
        <v>988647.14</v>
      </c>
      <c r="AD23" s="5">
        <v>738522.16000000027</v>
      </c>
      <c r="AE23" s="5">
        <v>975483.13999999978</v>
      </c>
      <c r="AF23" s="5">
        <v>878231.24000000022</v>
      </c>
      <c r="AG23" s="5">
        <v>563618.14</v>
      </c>
      <c r="AH23" s="5">
        <v>1169054.1200000003</v>
      </c>
      <c r="AI23" s="5">
        <v>993191.14</v>
      </c>
      <c r="AJ23" s="5">
        <v>572832.13999999978</v>
      </c>
      <c r="AK23" s="5">
        <v>452051.1399999999</v>
      </c>
      <c r="AL23" s="5">
        <v>1038001.84</v>
      </c>
      <c r="AM23" s="5">
        <v>955049.84</v>
      </c>
      <c r="AN23" s="5">
        <v>876995.68000000017</v>
      </c>
      <c r="AO23" s="5">
        <v>1626807.1799999997</v>
      </c>
      <c r="AP23" s="5">
        <v>1112245.1200000001</v>
      </c>
      <c r="AQ23" s="5">
        <v>1050129.1400000001</v>
      </c>
      <c r="AR23" s="5">
        <v>1300264.6199999999</v>
      </c>
      <c r="AS23" s="5">
        <v>1310519.6199999999</v>
      </c>
      <c r="AT23" s="5">
        <v>1069476.1200000001</v>
      </c>
      <c r="AU23" s="5">
        <v>1041987.1200000001</v>
      </c>
      <c r="AV23" s="5">
        <v>1043287.1599999998</v>
      </c>
      <c r="AW23" s="5">
        <v>1168236.6199999999</v>
      </c>
      <c r="AX23" s="5">
        <v>746755.1599999998</v>
      </c>
      <c r="AY23" s="5">
        <v>538624.12000000011</v>
      </c>
      <c r="AZ23" s="5">
        <v>825235.12000000011</v>
      </c>
      <c r="BA23" s="5">
        <v>1027384.1599999999</v>
      </c>
      <c r="BB23" s="5">
        <v>1321226.6400000001</v>
      </c>
      <c r="BC23" s="5">
        <v>1268514.1599999999</v>
      </c>
      <c r="BD23" s="5">
        <v>920332.1599999998</v>
      </c>
      <c r="BE23" s="5">
        <v>968448.14</v>
      </c>
      <c r="BF23" s="5">
        <v>436574.16000000038</v>
      </c>
      <c r="BG23" s="5">
        <v>328697.16000000056</v>
      </c>
      <c r="BH23" s="5">
        <v>403371.16000000038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532761.26000000013</v>
      </c>
      <c r="BR23" s="5">
        <v>0</v>
      </c>
      <c r="BS23" s="5">
        <v>437624.30000000005</v>
      </c>
      <c r="BT23" s="5">
        <v>294030.3000000001</v>
      </c>
      <c r="BU23" s="5">
        <v>68839.300000000061</v>
      </c>
      <c r="BV23" s="5">
        <v>0</v>
      </c>
      <c r="BW23" s="5">
        <v>344876.04000000004</v>
      </c>
      <c r="BX23" s="5">
        <v>23390.300000000061</v>
      </c>
      <c r="BY23" s="5">
        <v>0</v>
      </c>
      <c r="BZ23" s="5">
        <v>0</v>
      </c>
      <c r="CA23" s="5">
        <v>156348.98000000016</v>
      </c>
      <c r="CB23" s="5">
        <v>672705.16000000027</v>
      </c>
      <c r="CC23" s="5">
        <v>1320930.3599999999</v>
      </c>
      <c r="CD23" s="5">
        <v>717549.14</v>
      </c>
      <c r="CE23" s="5">
        <v>1321439.6199999999</v>
      </c>
      <c r="CF23" s="5">
        <v>1351354.6199999999</v>
      </c>
      <c r="CG23" s="5">
        <v>1322602.6199999999</v>
      </c>
      <c r="CH23" s="5">
        <v>1190235.6200000001</v>
      </c>
      <c r="CI23" s="5">
        <v>912533.1599999998</v>
      </c>
      <c r="CJ23" s="5">
        <v>1155239.6199999999</v>
      </c>
      <c r="CK23" s="5">
        <v>740464.1599999998</v>
      </c>
      <c r="CL23" s="5">
        <v>1171022.6400000001</v>
      </c>
      <c r="CM23" s="5">
        <v>1154794.6199999999</v>
      </c>
      <c r="CN23" s="5">
        <v>1117000.6199999996</v>
      </c>
      <c r="CO23" s="5">
        <v>1050981.6199999999</v>
      </c>
      <c r="CP23" s="5">
        <v>1019429.6199999998</v>
      </c>
      <c r="CQ23" s="5">
        <v>1398128.6199999999</v>
      </c>
      <c r="CR23" s="5">
        <v>1634109.6199999999</v>
      </c>
      <c r="CS23" s="5">
        <v>1413330.32</v>
      </c>
      <c r="CT23" s="5">
        <v>1125589.3799999999</v>
      </c>
      <c r="CU23" s="5">
        <v>902805.37999999989</v>
      </c>
      <c r="CV23" s="5">
        <v>0</v>
      </c>
      <c r="CW23" s="5">
        <v>457282.16000000038</v>
      </c>
      <c r="CX23" s="5">
        <v>6646.0400000001246</v>
      </c>
      <c r="CY23" s="5">
        <v>0</v>
      </c>
      <c r="CZ23" s="5">
        <v>0</v>
      </c>
      <c r="DA23" s="5">
        <v>359924.04000000004</v>
      </c>
      <c r="DB23" s="5">
        <v>0</v>
      </c>
      <c r="DC23" s="5">
        <v>0</v>
      </c>
      <c r="DD23" s="5">
        <v>53128.110000000204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f t="shared" si="0"/>
        <v>0</v>
      </c>
      <c r="DL23" s="5">
        <f t="shared" si="1"/>
        <v>544351.9447787609</v>
      </c>
      <c r="DM23" s="5">
        <f t="shared" si="2"/>
        <v>1634109.6199999999</v>
      </c>
      <c r="DN23" s="5">
        <f t="shared" si="3"/>
        <v>0</v>
      </c>
      <c r="DO23" s="5">
        <f t="shared" si="4"/>
        <v>452051.1399999999</v>
      </c>
      <c r="DP23" s="5">
        <f t="shared" si="5"/>
        <v>1252858.4519999998</v>
      </c>
    </row>
    <row r="24" spans="1:120" x14ac:dyDescent="0.55000000000000004">
      <c r="A24" s="7" t="s">
        <v>153</v>
      </c>
      <c r="B24" s="5">
        <v>204107.07999999984</v>
      </c>
      <c r="C24" s="5">
        <v>0</v>
      </c>
      <c r="D24" s="5">
        <v>0</v>
      </c>
      <c r="E24" s="5">
        <v>0</v>
      </c>
      <c r="F24" s="5">
        <v>0</v>
      </c>
      <c r="G24" s="5">
        <v>131381.13999999998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75223.110000000073</v>
      </c>
      <c r="P24" s="5">
        <v>355751.11000000004</v>
      </c>
      <c r="Q24" s="5">
        <v>0</v>
      </c>
      <c r="R24" s="5">
        <v>73557.160000000076</v>
      </c>
      <c r="S24" s="5">
        <v>96721.189999999944</v>
      </c>
      <c r="T24" s="5">
        <v>282069.16000000015</v>
      </c>
      <c r="U24" s="5">
        <v>396523.16000000015</v>
      </c>
      <c r="V24" s="5">
        <v>459931.18999999994</v>
      </c>
      <c r="W24" s="5">
        <v>612376.16000000015</v>
      </c>
      <c r="X24" s="5">
        <v>712627.16</v>
      </c>
      <c r="Y24" s="5">
        <v>741809.16</v>
      </c>
      <c r="Z24" s="5">
        <v>739448.21000000008</v>
      </c>
      <c r="AA24" s="5">
        <v>932717.16</v>
      </c>
      <c r="AB24" s="5">
        <v>894646.16</v>
      </c>
      <c r="AC24" s="5">
        <v>738522.16</v>
      </c>
      <c r="AD24" s="5">
        <v>1042642.16</v>
      </c>
      <c r="AE24" s="5">
        <v>878231.28000000014</v>
      </c>
      <c r="AF24" s="5">
        <v>667618.17000000004</v>
      </c>
      <c r="AG24" s="5">
        <v>1169054.1700000002</v>
      </c>
      <c r="AH24" s="5">
        <v>914190.16</v>
      </c>
      <c r="AI24" s="5">
        <v>572832.18999999983</v>
      </c>
      <c r="AJ24" s="5">
        <v>452051.18999999994</v>
      </c>
      <c r="AK24" s="5">
        <v>778135.7300000001</v>
      </c>
      <c r="AL24" s="5">
        <v>1093206.5700000003</v>
      </c>
      <c r="AM24" s="5">
        <v>1085195.2200000002</v>
      </c>
      <c r="AN24" s="5">
        <v>1621251.6900000002</v>
      </c>
      <c r="AO24" s="5">
        <v>1228245.1900000002</v>
      </c>
      <c r="AP24" s="5">
        <v>992129.17</v>
      </c>
      <c r="AQ24" s="5">
        <v>1033065.1900000001</v>
      </c>
      <c r="AR24" s="5">
        <v>1310519.6700000002</v>
      </c>
      <c r="AS24" s="5">
        <v>1118476.1400000001</v>
      </c>
      <c r="AT24" s="5">
        <v>983987.19000000006</v>
      </c>
      <c r="AU24" s="5">
        <v>1043287.1900000001</v>
      </c>
      <c r="AV24" s="5">
        <v>1168236.6700000002</v>
      </c>
      <c r="AW24" s="5">
        <v>271755.14000000013</v>
      </c>
      <c r="AX24" s="5">
        <v>664624.16999999993</v>
      </c>
      <c r="AY24" s="5">
        <v>1222672.67</v>
      </c>
      <c r="AZ24" s="5">
        <v>1027384.1900000002</v>
      </c>
      <c r="BA24" s="5">
        <v>1060378.17</v>
      </c>
      <c r="BB24" s="5">
        <v>1268514.1900000002</v>
      </c>
      <c r="BC24" s="5">
        <v>816331.16</v>
      </c>
      <c r="BD24" s="5">
        <v>668448.14</v>
      </c>
      <c r="BE24" s="5">
        <v>540575.19000000006</v>
      </c>
      <c r="BF24" s="5">
        <v>432698.19000000024</v>
      </c>
      <c r="BG24" s="5">
        <v>403371.16000000015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532761.27000000048</v>
      </c>
      <c r="BQ24" s="5">
        <v>0</v>
      </c>
      <c r="BR24" s="5">
        <v>431624.30000000016</v>
      </c>
      <c r="BS24" s="5">
        <v>294030.30000000022</v>
      </c>
      <c r="BT24" s="5">
        <v>68839.300000000178</v>
      </c>
      <c r="BU24" s="5">
        <v>0</v>
      </c>
      <c r="BV24" s="5">
        <v>344876.07999999984</v>
      </c>
      <c r="BW24" s="5">
        <v>23390.330000000205</v>
      </c>
      <c r="BX24" s="5">
        <v>0</v>
      </c>
      <c r="BY24" s="5">
        <v>0</v>
      </c>
      <c r="BZ24" s="5">
        <v>156349.01000000007</v>
      </c>
      <c r="CA24" s="5">
        <v>301690.00000000023</v>
      </c>
      <c r="CB24" s="5">
        <v>1143929.3999999999</v>
      </c>
      <c r="CC24" s="5">
        <v>508048.16000000021</v>
      </c>
      <c r="CD24" s="5">
        <v>713240.17</v>
      </c>
      <c r="CE24" s="5">
        <v>1118155.1699999997</v>
      </c>
      <c r="CF24" s="5">
        <v>1322602.67</v>
      </c>
      <c r="CG24" s="5">
        <v>1190235.6700000002</v>
      </c>
      <c r="CH24" s="5">
        <v>854533.14</v>
      </c>
      <c r="CI24" s="5">
        <v>1155239.67</v>
      </c>
      <c r="CJ24" s="5">
        <v>798464.17</v>
      </c>
      <c r="CK24" s="5">
        <v>1171022.6400000001</v>
      </c>
      <c r="CL24" s="5">
        <v>1154794.67</v>
      </c>
      <c r="CM24" s="5">
        <v>1117000.67</v>
      </c>
      <c r="CN24" s="5">
        <v>1050981.67</v>
      </c>
      <c r="CO24" s="5">
        <v>768080.39000000013</v>
      </c>
      <c r="CP24" s="5">
        <v>1398128.67</v>
      </c>
      <c r="CQ24" s="5">
        <v>1634109.6700000002</v>
      </c>
      <c r="CR24" s="5">
        <v>907329.40999999992</v>
      </c>
      <c r="CS24" s="5">
        <v>1119589.4100000001</v>
      </c>
      <c r="CT24" s="5">
        <v>908805.40999999992</v>
      </c>
      <c r="CU24" s="5">
        <v>0</v>
      </c>
      <c r="CV24" s="5">
        <v>99856.110000000088</v>
      </c>
      <c r="CW24" s="5">
        <v>0</v>
      </c>
      <c r="CX24" s="5">
        <v>0</v>
      </c>
      <c r="CY24" s="5">
        <v>0</v>
      </c>
      <c r="CZ24" s="5">
        <v>359924.07999999984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f t="shared" si="0"/>
        <v>0</v>
      </c>
      <c r="DL24" s="5">
        <f t="shared" si="1"/>
        <v>509948.2246902656</v>
      </c>
      <c r="DM24" s="5">
        <f t="shared" si="2"/>
        <v>1634109.6700000002</v>
      </c>
      <c r="DN24" s="5">
        <f t="shared" si="3"/>
        <v>0</v>
      </c>
      <c r="DO24" s="5">
        <f t="shared" si="4"/>
        <v>431624.30000000016</v>
      </c>
      <c r="DP24" s="5">
        <f t="shared" si="5"/>
        <v>1165637.27</v>
      </c>
    </row>
    <row r="25" spans="1:120" x14ac:dyDescent="0.55000000000000004">
      <c r="A25" s="7" t="s">
        <v>154</v>
      </c>
      <c r="B25" s="5">
        <v>0</v>
      </c>
      <c r="C25" s="5">
        <v>0</v>
      </c>
      <c r="D25" s="5">
        <v>0</v>
      </c>
      <c r="E25" s="5">
        <v>0</v>
      </c>
      <c r="F25" s="5">
        <v>131381.13000000009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167592.12000000046</v>
      </c>
      <c r="N25" s="5">
        <v>75227.690000000148</v>
      </c>
      <c r="O25" s="5">
        <v>355755.69</v>
      </c>
      <c r="P25" s="5">
        <v>300124.69000000006</v>
      </c>
      <c r="Q25" s="5">
        <v>0</v>
      </c>
      <c r="R25" s="5">
        <v>96720.760000000242</v>
      </c>
      <c r="S25" s="5">
        <v>282068.72000000032</v>
      </c>
      <c r="T25" s="5">
        <v>396522.72000000032</v>
      </c>
      <c r="U25" s="5">
        <v>459930.76000000024</v>
      </c>
      <c r="V25" s="5">
        <v>612375.72000000032</v>
      </c>
      <c r="W25" s="5">
        <v>627626.76000000024</v>
      </c>
      <c r="X25" s="5">
        <v>741808.7200000002</v>
      </c>
      <c r="Y25" s="5">
        <v>739447.76</v>
      </c>
      <c r="Z25" s="5">
        <v>932716.7200000002</v>
      </c>
      <c r="AA25" s="5">
        <v>894645.7200000002</v>
      </c>
      <c r="AB25" s="5">
        <v>738521.7200000002</v>
      </c>
      <c r="AC25" s="5">
        <v>1042641.7200000002</v>
      </c>
      <c r="AD25" s="5">
        <v>1154769.74</v>
      </c>
      <c r="AE25" s="5">
        <v>563617.74000000011</v>
      </c>
      <c r="AF25" s="5">
        <v>1180553.74</v>
      </c>
      <c r="AG25" s="5">
        <v>914189.7200000002</v>
      </c>
      <c r="AH25" s="5">
        <v>572831.76000000024</v>
      </c>
      <c r="AI25" s="5">
        <v>452050.7600000003</v>
      </c>
      <c r="AJ25" s="5">
        <v>778135.34000000032</v>
      </c>
      <c r="AK25" s="5">
        <v>926294.43000000017</v>
      </c>
      <c r="AL25" s="5">
        <v>1374778.44</v>
      </c>
      <c r="AM25" s="5">
        <v>1622251.6800000002</v>
      </c>
      <c r="AN25" s="5">
        <v>1170244.7399999998</v>
      </c>
      <c r="AO25" s="5">
        <v>1050128.7400000002</v>
      </c>
      <c r="AP25" s="5">
        <v>1092064.7400000002</v>
      </c>
      <c r="AQ25" s="5">
        <v>1102319.7400000002</v>
      </c>
      <c r="AR25" s="5">
        <v>1118475.7400000002</v>
      </c>
      <c r="AS25" s="5">
        <v>1041986.7800000003</v>
      </c>
      <c r="AT25" s="5">
        <v>1043286.7799999999</v>
      </c>
      <c r="AU25" s="5">
        <v>1169236.6800000002</v>
      </c>
      <c r="AV25" s="5">
        <v>746754.78</v>
      </c>
      <c r="AW25" s="5">
        <v>664623.78000000026</v>
      </c>
      <c r="AX25" s="5">
        <v>1223672.6800000002</v>
      </c>
      <c r="AY25" s="5">
        <v>1116496.7800000003</v>
      </c>
      <c r="AZ25" s="5">
        <v>1060377.7800000003</v>
      </c>
      <c r="BA25" s="5">
        <v>1385513.78</v>
      </c>
      <c r="BB25" s="5">
        <v>1210331.7400000002</v>
      </c>
      <c r="BC25" s="5">
        <v>564446.76000000024</v>
      </c>
      <c r="BD25" s="5">
        <v>540574.78</v>
      </c>
      <c r="BE25" s="5">
        <v>722697.74000000022</v>
      </c>
      <c r="BF25" s="5">
        <v>403370.72000000032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532761.27000000048</v>
      </c>
      <c r="BP25" s="5">
        <v>0</v>
      </c>
      <c r="BQ25" s="5">
        <v>425628.92000000039</v>
      </c>
      <c r="BR25" s="5">
        <v>288034.92000000051</v>
      </c>
      <c r="BS25" s="5">
        <v>0</v>
      </c>
      <c r="BT25" s="5">
        <v>0</v>
      </c>
      <c r="BU25" s="5">
        <v>325730.92000000039</v>
      </c>
      <c r="BV25" s="5">
        <v>23394.920000000406</v>
      </c>
      <c r="BW25" s="5">
        <v>0</v>
      </c>
      <c r="BX25" s="5">
        <v>0</v>
      </c>
      <c r="BY25" s="5">
        <v>169942.68000000023</v>
      </c>
      <c r="BZ25" s="5">
        <v>301694.56000000035</v>
      </c>
      <c r="CA25" s="5">
        <v>1130339.8800000004</v>
      </c>
      <c r="CB25" s="5">
        <v>508047.72000000038</v>
      </c>
      <c r="CC25" s="5">
        <v>660239.74000000011</v>
      </c>
      <c r="CD25" s="5">
        <v>1029576.88</v>
      </c>
      <c r="CE25" s="5">
        <v>982402.74000000011</v>
      </c>
      <c r="CF25" s="5">
        <v>1191235.6800000002</v>
      </c>
      <c r="CG25" s="5">
        <v>971532.74000000022</v>
      </c>
      <c r="CH25" s="5">
        <v>1156239.6800000002</v>
      </c>
      <c r="CI25" s="5">
        <v>740463.78</v>
      </c>
      <c r="CJ25" s="5">
        <v>1172022.6400000004</v>
      </c>
      <c r="CK25" s="5">
        <v>1155794.6800000002</v>
      </c>
      <c r="CL25" s="5">
        <v>1118000.6800000002</v>
      </c>
      <c r="CM25" s="5">
        <v>1051981.6800000002</v>
      </c>
      <c r="CN25" s="5">
        <v>651079.9800000001</v>
      </c>
      <c r="CO25" s="5">
        <v>1399128.6800000002</v>
      </c>
      <c r="CP25" s="5">
        <v>1388759.9800000002</v>
      </c>
      <c r="CQ25" s="5">
        <v>907328.96000000008</v>
      </c>
      <c r="CR25" s="5">
        <v>1555589.9800000002</v>
      </c>
      <c r="CS25" s="5">
        <v>1321955.7400000002</v>
      </c>
      <c r="CT25" s="5">
        <v>0</v>
      </c>
      <c r="CU25" s="5">
        <v>99860.690000000046</v>
      </c>
      <c r="CV25" s="5">
        <v>364071.76000000007</v>
      </c>
      <c r="CW25" s="5">
        <v>0</v>
      </c>
      <c r="CX25" s="5">
        <v>0</v>
      </c>
      <c r="CY25" s="5">
        <v>359928.68000000028</v>
      </c>
      <c r="CZ25" s="5">
        <v>0</v>
      </c>
      <c r="DA25" s="5">
        <v>0</v>
      </c>
      <c r="DB25" s="5">
        <v>11724.600000000195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204107.10000000009</v>
      </c>
      <c r="DK25" s="5">
        <f t="shared" si="0"/>
        <v>0</v>
      </c>
      <c r="DL25" s="5">
        <f t="shared" si="1"/>
        <v>528847.7043362835</v>
      </c>
      <c r="DM25" s="5">
        <f t="shared" si="2"/>
        <v>1622251.6800000002</v>
      </c>
      <c r="DN25" s="5">
        <f t="shared" si="3"/>
        <v>0</v>
      </c>
      <c r="DO25" s="5">
        <f t="shared" si="4"/>
        <v>452050.7600000003</v>
      </c>
      <c r="DP25" s="5">
        <f t="shared" si="5"/>
        <v>1171667.0600000003</v>
      </c>
    </row>
    <row r="26" spans="1:120" x14ac:dyDescent="0.55000000000000004">
      <c r="A26" s="7" t="s">
        <v>155</v>
      </c>
      <c r="B26" s="5">
        <v>0</v>
      </c>
      <c r="C26" s="5">
        <v>0</v>
      </c>
      <c r="D26" s="5">
        <v>0</v>
      </c>
      <c r="E26" s="5">
        <v>130822.79000000001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167033.78000000049</v>
      </c>
      <c r="M26" s="5">
        <v>74669.340000000288</v>
      </c>
      <c r="N26" s="5">
        <v>355197.34000000026</v>
      </c>
      <c r="O26" s="5">
        <v>299566.34000000032</v>
      </c>
      <c r="P26" s="5">
        <v>15577.340000000288</v>
      </c>
      <c r="Q26" s="5">
        <v>53012.590000000062</v>
      </c>
      <c r="R26" s="5">
        <v>281510.39000000036</v>
      </c>
      <c r="S26" s="5">
        <v>38543.340000000244</v>
      </c>
      <c r="T26" s="5">
        <v>459372.38000000024</v>
      </c>
      <c r="U26" s="5">
        <v>611817.39000000036</v>
      </c>
      <c r="V26" s="5">
        <v>627068.38000000024</v>
      </c>
      <c r="W26" s="5">
        <v>741250.39000000025</v>
      </c>
      <c r="X26" s="5">
        <v>738889.41999999993</v>
      </c>
      <c r="Y26" s="5">
        <v>932158.39000000025</v>
      </c>
      <c r="Z26" s="5">
        <v>988088.40999999992</v>
      </c>
      <c r="AA26" s="5">
        <v>737963.39000000025</v>
      </c>
      <c r="AB26" s="5">
        <v>1074924.3900000004</v>
      </c>
      <c r="AC26" s="5">
        <v>1154211.4099999997</v>
      </c>
      <c r="AD26" s="5">
        <v>984059.44</v>
      </c>
      <c r="AE26" s="5">
        <v>1179995.4099999997</v>
      </c>
      <c r="AF26" s="5">
        <v>913631.39000000025</v>
      </c>
      <c r="AG26" s="5">
        <v>572273.38000000024</v>
      </c>
      <c r="AH26" s="5">
        <v>451492.3800000003</v>
      </c>
      <c r="AI26" s="5">
        <v>804465.8400000002</v>
      </c>
      <c r="AJ26" s="5">
        <v>916736.08000000031</v>
      </c>
      <c r="AK26" s="5">
        <v>1048091.3</v>
      </c>
      <c r="AL26" s="5">
        <v>1610342.3</v>
      </c>
      <c r="AM26" s="5">
        <v>1227686.44</v>
      </c>
      <c r="AN26" s="5">
        <v>1049570.4100000001</v>
      </c>
      <c r="AO26" s="5">
        <v>1300706.3</v>
      </c>
      <c r="AP26" s="5">
        <v>1310961.3</v>
      </c>
      <c r="AQ26" s="5">
        <v>1058917.44</v>
      </c>
      <c r="AR26" s="5">
        <v>1041428.4000000003</v>
      </c>
      <c r="AS26" s="5">
        <v>1241928.3</v>
      </c>
      <c r="AT26" s="5">
        <v>1168678.3</v>
      </c>
      <c r="AU26" s="5">
        <v>746196.44000000006</v>
      </c>
      <c r="AV26" s="5">
        <v>664065.40000000026</v>
      </c>
      <c r="AW26" s="5">
        <v>1223114.3</v>
      </c>
      <c r="AX26" s="5">
        <v>1056938.4099999997</v>
      </c>
      <c r="AY26" s="5">
        <v>1321668.31</v>
      </c>
      <c r="AZ26" s="5">
        <v>1325955.4000000006</v>
      </c>
      <c r="BA26" s="5">
        <v>1325773.4000000006</v>
      </c>
      <c r="BB26" s="5">
        <v>667889.40999999992</v>
      </c>
      <c r="BC26" s="5">
        <v>436015.39000000036</v>
      </c>
      <c r="BD26" s="5">
        <v>780139.44000000018</v>
      </c>
      <c r="BE26" s="5">
        <v>402812.39000000036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532202.94000000029</v>
      </c>
      <c r="BO26" s="5">
        <v>0</v>
      </c>
      <c r="BP26" s="5">
        <v>425070.58000000031</v>
      </c>
      <c r="BQ26" s="5">
        <v>281476.58000000037</v>
      </c>
      <c r="BR26" s="5">
        <v>31351.140000000378</v>
      </c>
      <c r="BS26" s="5">
        <v>0</v>
      </c>
      <c r="BT26" s="5">
        <v>325172.58000000031</v>
      </c>
      <c r="BU26" s="5">
        <v>137104.31999999995</v>
      </c>
      <c r="BV26" s="5">
        <v>0</v>
      </c>
      <c r="BW26" s="5">
        <v>0</v>
      </c>
      <c r="BX26" s="5">
        <v>169384.31999999989</v>
      </c>
      <c r="BY26" s="5">
        <v>314725.34000000043</v>
      </c>
      <c r="BZ26" s="5">
        <v>1129781.5400000003</v>
      </c>
      <c r="CA26" s="5">
        <v>493900.3000000001</v>
      </c>
      <c r="CB26" s="5">
        <v>659681.40999999992</v>
      </c>
      <c r="CC26" s="5">
        <v>1029018.5200000001</v>
      </c>
      <c r="CD26" s="5">
        <v>1269440.9000000001</v>
      </c>
      <c r="CE26" s="5">
        <v>981477.41</v>
      </c>
      <c r="CF26" s="5">
        <v>970974.41000000015</v>
      </c>
      <c r="CG26" s="5">
        <v>1155681.3</v>
      </c>
      <c r="CH26" s="5">
        <v>739905.44000000006</v>
      </c>
      <c r="CI26" s="5">
        <v>1171464.31</v>
      </c>
      <c r="CJ26" s="5">
        <v>1155236.3</v>
      </c>
      <c r="CK26" s="5">
        <v>1117442.3</v>
      </c>
      <c r="CL26" s="5">
        <v>1051423.3</v>
      </c>
      <c r="CM26" s="5">
        <v>1019871.3000000002</v>
      </c>
      <c r="CN26" s="5">
        <v>1398570.3</v>
      </c>
      <c r="CO26" s="5">
        <v>1323201.6000000001</v>
      </c>
      <c r="CP26" s="5">
        <v>900770.62</v>
      </c>
      <c r="CQ26" s="5">
        <v>1113030.6200000001</v>
      </c>
      <c r="CR26" s="5">
        <v>1280247.6100000001</v>
      </c>
      <c r="CS26" s="5">
        <v>279803.39000000036</v>
      </c>
      <c r="CT26" s="5">
        <v>80152.52</v>
      </c>
      <c r="CU26" s="5">
        <v>6092.3199999999779</v>
      </c>
      <c r="CV26" s="5">
        <v>536947.41999999981</v>
      </c>
      <c r="CW26" s="5">
        <v>0</v>
      </c>
      <c r="CX26" s="5">
        <v>359370.31999999995</v>
      </c>
      <c r="CY26" s="5">
        <v>0</v>
      </c>
      <c r="CZ26" s="5">
        <v>0</v>
      </c>
      <c r="DA26" s="5">
        <v>11166.270000000237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203548.7300000001</v>
      </c>
      <c r="DJ26" s="5">
        <v>0</v>
      </c>
      <c r="DK26" s="5">
        <f t="shared" si="0"/>
        <v>0</v>
      </c>
      <c r="DL26" s="5">
        <f t="shared" si="1"/>
        <v>539538.92176991131</v>
      </c>
      <c r="DM26" s="5">
        <f t="shared" si="2"/>
        <v>1610342.3</v>
      </c>
      <c r="DN26" s="5">
        <f t="shared" si="3"/>
        <v>0</v>
      </c>
      <c r="DO26" s="5">
        <f t="shared" si="4"/>
        <v>451492.3800000003</v>
      </c>
      <c r="DP26" s="5">
        <f t="shared" si="5"/>
        <v>1226772.0119999999</v>
      </c>
    </row>
    <row r="27" spans="1:120" x14ac:dyDescent="0.55000000000000004">
      <c r="A27" s="7" t="s">
        <v>156</v>
      </c>
      <c r="B27" s="5">
        <v>0</v>
      </c>
      <c r="C27" s="5">
        <v>0</v>
      </c>
      <c r="D27" s="5">
        <v>131383.60000000024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167591.06000000041</v>
      </c>
      <c r="L27" s="5">
        <v>75226.640000000218</v>
      </c>
      <c r="M27" s="5">
        <v>355754.64000000007</v>
      </c>
      <c r="N27" s="5">
        <v>300123.64000000025</v>
      </c>
      <c r="O27" s="5">
        <v>16134.640000000232</v>
      </c>
      <c r="P27" s="5">
        <v>0</v>
      </c>
      <c r="Q27" s="5">
        <v>282066.65000000049</v>
      </c>
      <c r="R27" s="5">
        <v>396520.65000000049</v>
      </c>
      <c r="S27" s="5">
        <v>459928.68000000005</v>
      </c>
      <c r="T27" s="5">
        <v>612373.65000000049</v>
      </c>
      <c r="U27" s="5">
        <v>627624.68000000005</v>
      </c>
      <c r="V27" s="5">
        <v>741806.65000000037</v>
      </c>
      <c r="W27" s="5">
        <v>852955.65000000037</v>
      </c>
      <c r="X27" s="5">
        <v>932714.65000000037</v>
      </c>
      <c r="Y27" s="5">
        <v>894643.65000000037</v>
      </c>
      <c r="Z27" s="5">
        <v>738519.65000000037</v>
      </c>
      <c r="AA27" s="5">
        <v>1075480.6500000004</v>
      </c>
      <c r="AB27" s="5">
        <v>767117.65000000037</v>
      </c>
      <c r="AC27" s="5">
        <v>984613.67000000027</v>
      </c>
      <c r="AD27" s="5">
        <v>1545049.6199999999</v>
      </c>
      <c r="AE27" s="5">
        <v>914187.65000000037</v>
      </c>
      <c r="AF27" s="5">
        <v>572829.68000000005</v>
      </c>
      <c r="AG27" s="5">
        <v>452048.68000000011</v>
      </c>
      <c r="AH27" s="5">
        <v>672575.62000000011</v>
      </c>
      <c r="AI27" s="5">
        <v>957043.86000000022</v>
      </c>
      <c r="AJ27" s="5">
        <v>726945.62000000011</v>
      </c>
      <c r="AK27" s="5">
        <v>1286394.6500000001</v>
      </c>
      <c r="AL27" s="5">
        <v>1112240.6500000001</v>
      </c>
      <c r="AM27" s="5">
        <v>1050124.6200000003</v>
      </c>
      <c r="AN27" s="5">
        <v>1302258.6500000001</v>
      </c>
      <c r="AO27" s="5">
        <v>1312513.6500000001</v>
      </c>
      <c r="AP27" s="5">
        <v>1118471.6200000001</v>
      </c>
      <c r="AQ27" s="5">
        <v>983982.67000000027</v>
      </c>
      <c r="AR27" s="5">
        <v>1243480.6500000001</v>
      </c>
      <c r="AS27" s="5">
        <v>970032.67000000027</v>
      </c>
      <c r="AT27" s="5">
        <v>746750.67000000027</v>
      </c>
      <c r="AU27" s="5">
        <v>606619.67000000027</v>
      </c>
      <c r="AV27" s="5">
        <v>1224666.6500000004</v>
      </c>
      <c r="AW27" s="5">
        <v>1116492.6500000001</v>
      </c>
      <c r="AX27" s="5">
        <v>1323220.6200000003</v>
      </c>
      <c r="AY27" s="5">
        <v>1326509.6500000001</v>
      </c>
      <c r="AZ27" s="5">
        <v>816328.65000000037</v>
      </c>
      <c r="BA27" s="5">
        <v>564444.68000000005</v>
      </c>
      <c r="BB27" s="5">
        <v>540570.67000000027</v>
      </c>
      <c r="BC27" s="5">
        <v>432693.67000000039</v>
      </c>
      <c r="BD27" s="5">
        <v>403368.65000000049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532763.76000000024</v>
      </c>
      <c r="BN27" s="5">
        <v>0</v>
      </c>
      <c r="BO27" s="5">
        <v>419627.86000000022</v>
      </c>
      <c r="BP27" s="5">
        <v>282033.86000000028</v>
      </c>
      <c r="BQ27" s="5">
        <v>56842.860000000233</v>
      </c>
      <c r="BR27" s="5">
        <v>0</v>
      </c>
      <c r="BS27" s="5">
        <v>25729.860000000197</v>
      </c>
      <c r="BT27" s="5">
        <v>4244.0400000001973</v>
      </c>
      <c r="BU27" s="5">
        <v>0</v>
      </c>
      <c r="BV27" s="5">
        <v>0</v>
      </c>
      <c r="BW27" s="5">
        <v>402941.64000000025</v>
      </c>
      <c r="BX27" s="5">
        <v>315282.64000000025</v>
      </c>
      <c r="BY27" s="5">
        <v>1143926.8899999999</v>
      </c>
      <c r="BZ27" s="5">
        <v>494456.60000000015</v>
      </c>
      <c r="CA27" s="5">
        <v>558235.62000000011</v>
      </c>
      <c r="CB27" s="5">
        <v>1030570.8600000002</v>
      </c>
      <c r="CC27" s="5">
        <v>1001818.8600000002</v>
      </c>
      <c r="CD27" s="5">
        <v>1192229.6500000006</v>
      </c>
      <c r="CE27" s="5">
        <v>1181726.6500000004</v>
      </c>
      <c r="CF27" s="5">
        <v>1157233.6500000004</v>
      </c>
      <c r="CG27" s="5">
        <v>914697.65000000037</v>
      </c>
      <c r="CH27" s="5">
        <v>1173016.6200000001</v>
      </c>
      <c r="CI27" s="5">
        <v>1156788.6500000004</v>
      </c>
      <c r="CJ27" s="5">
        <v>1118994.6500000004</v>
      </c>
      <c r="CK27" s="5">
        <v>1052975.6500000004</v>
      </c>
      <c r="CL27" s="5">
        <v>1021423.6500000004</v>
      </c>
      <c r="CM27" s="5">
        <v>1400122.6500000004</v>
      </c>
      <c r="CN27" s="5">
        <v>1265755.8700000003</v>
      </c>
      <c r="CO27" s="5">
        <v>1454325.8700000003</v>
      </c>
      <c r="CP27" s="5">
        <v>1107586.9000000001</v>
      </c>
      <c r="CQ27" s="5">
        <v>896802.9</v>
      </c>
      <c r="CR27" s="5">
        <v>249209.90000000014</v>
      </c>
      <c r="CS27" s="5">
        <v>457279.65000000037</v>
      </c>
      <c r="CT27" s="5">
        <v>63887.660000000236</v>
      </c>
      <c r="CU27" s="5">
        <v>537503.70000000007</v>
      </c>
      <c r="CV27" s="5">
        <v>0</v>
      </c>
      <c r="CW27" s="5">
        <v>359927.61000000022</v>
      </c>
      <c r="CX27" s="5">
        <v>0</v>
      </c>
      <c r="CY27" s="5">
        <v>0</v>
      </c>
      <c r="CZ27" s="5">
        <v>53130.600000000253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204109.56000000017</v>
      </c>
      <c r="DI27" s="5">
        <v>0</v>
      </c>
      <c r="DJ27" s="5">
        <v>0</v>
      </c>
      <c r="DK27" s="5">
        <f t="shared" si="0"/>
        <v>0</v>
      </c>
      <c r="DL27" s="5">
        <f t="shared" si="1"/>
        <v>531164.89008849545</v>
      </c>
      <c r="DM27" s="5">
        <f t="shared" si="2"/>
        <v>1545049.6199999999</v>
      </c>
      <c r="DN27" s="5">
        <f t="shared" si="3"/>
        <v>0</v>
      </c>
      <c r="DO27" s="5">
        <f t="shared" si="4"/>
        <v>457279.65000000037</v>
      </c>
      <c r="DP27" s="5">
        <f t="shared" si="5"/>
        <v>1190129.0500000005</v>
      </c>
    </row>
    <row r="28" spans="1:120" x14ac:dyDescent="0.55000000000000004">
      <c r="A28" s="7" t="s">
        <v>157</v>
      </c>
      <c r="B28" s="5">
        <v>0</v>
      </c>
      <c r="C28" s="5">
        <v>131383.33000000005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167590.90000000014</v>
      </c>
      <c r="K28" s="5">
        <v>75226.539999999659</v>
      </c>
      <c r="L28" s="5">
        <v>355754.53999999963</v>
      </c>
      <c r="M28" s="5">
        <v>300123.5399999998</v>
      </c>
      <c r="N28" s="5">
        <v>16134.539999999673</v>
      </c>
      <c r="O28" s="5">
        <v>96718.579999999958</v>
      </c>
      <c r="P28" s="5">
        <v>282066.53999999992</v>
      </c>
      <c r="Q28" s="5">
        <v>396520.53999999992</v>
      </c>
      <c r="R28" s="5">
        <v>459928.57999999996</v>
      </c>
      <c r="S28" s="5">
        <v>612373.53999999992</v>
      </c>
      <c r="T28" s="5">
        <v>627624.57999999984</v>
      </c>
      <c r="U28" s="5">
        <v>741806.53999999992</v>
      </c>
      <c r="V28" s="5">
        <v>852955.53999999992</v>
      </c>
      <c r="W28" s="5">
        <v>1116047.9000000001</v>
      </c>
      <c r="X28" s="5">
        <v>894643.53999999992</v>
      </c>
      <c r="Y28" s="5">
        <v>738519.53999999992</v>
      </c>
      <c r="Z28" s="5">
        <v>1042639.5399999997</v>
      </c>
      <c r="AA28" s="5">
        <v>871118.59999999963</v>
      </c>
      <c r="AB28" s="5">
        <v>926615.55999999971</v>
      </c>
      <c r="AC28" s="5">
        <v>1486051.5999999996</v>
      </c>
      <c r="AD28" s="5">
        <v>1008188.5599999999</v>
      </c>
      <c r="AE28" s="5">
        <v>572829.57999999984</v>
      </c>
      <c r="AF28" s="5">
        <v>648494.03999999969</v>
      </c>
      <c r="AG28" s="5">
        <v>672577.55999999994</v>
      </c>
      <c r="AH28" s="5">
        <v>732846.78000000014</v>
      </c>
      <c r="AI28" s="5">
        <v>1138859.81</v>
      </c>
      <c r="AJ28" s="5">
        <v>1289120.8099999998</v>
      </c>
      <c r="AK28" s="5">
        <v>1040083.6000000001</v>
      </c>
      <c r="AL28" s="5">
        <v>1050126.56</v>
      </c>
      <c r="AM28" s="5">
        <v>1302262.6099999999</v>
      </c>
      <c r="AN28" s="5">
        <v>1312517.6099999999</v>
      </c>
      <c r="AO28" s="5">
        <v>1328673.6099999999</v>
      </c>
      <c r="AP28" s="5">
        <v>1031984.5999999996</v>
      </c>
      <c r="AQ28" s="5">
        <v>1043284.5999999995</v>
      </c>
      <c r="AR28" s="5">
        <v>970034.59999999963</v>
      </c>
      <c r="AS28" s="5">
        <v>946952.60999999964</v>
      </c>
      <c r="AT28" s="5">
        <v>664621.60000000009</v>
      </c>
      <c r="AU28" s="5">
        <v>1224670.6100000001</v>
      </c>
      <c r="AV28" s="5">
        <v>1057494.5599999998</v>
      </c>
      <c r="AW28" s="5">
        <v>1323224.57</v>
      </c>
      <c r="AX28" s="5">
        <v>1326511.6000000001</v>
      </c>
      <c r="AY28" s="5">
        <v>1210329.56</v>
      </c>
      <c r="AZ28" s="5">
        <v>564444.57999999984</v>
      </c>
      <c r="BA28" s="5">
        <v>436571.54</v>
      </c>
      <c r="BB28" s="5">
        <v>722695.55999999994</v>
      </c>
      <c r="BC28" s="5">
        <v>403368.53999999992</v>
      </c>
      <c r="BD28" s="5">
        <v>1723.5000000001164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532763.44000000006</v>
      </c>
      <c r="BM28" s="5">
        <v>0</v>
      </c>
      <c r="BN28" s="5">
        <v>456777.50000000012</v>
      </c>
      <c r="BO28" s="5">
        <v>313183.50000000012</v>
      </c>
      <c r="BP28" s="5">
        <v>87992.500000000131</v>
      </c>
      <c r="BQ28" s="5">
        <v>0</v>
      </c>
      <c r="BR28" s="5">
        <v>44879.500000000095</v>
      </c>
      <c r="BS28" s="5">
        <v>0</v>
      </c>
      <c r="BT28" s="5">
        <v>0</v>
      </c>
      <c r="BU28" s="5">
        <v>0</v>
      </c>
      <c r="BV28" s="5">
        <v>169941.50000000006</v>
      </c>
      <c r="BW28" s="5">
        <v>672702.5399999998</v>
      </c>
      <c r="BX28" s="5">
        <v>1143926.78</v>
      </c>
      <c r="BY28" s="5">
        <v>508045.54</v>
      </c>
      <c r="BZ28" s="5">
        <v>662237.60000000009</v>
      </c>
      <c r="CA28" s="5">
        <v>755874.79999999981</v>
      </c>
      <c r="CB28" s="5">
        <v>1001822.8099999999</v>
      </c>
      <c r="CC28" s="5">
        <v>960741.25</v>
      </c>
      <c r="CD28" s="5">
        <v>971530.55999999994</v>
      </c>
      <c r="CE28" s="5">
        <v>957037.59999999974</v>
      </c>
      <c r="CF28" s="5">
        <v>924699.55999999994</v>
      </c>
      <c r="CG28" s="5">
        <v>1169371.6099999999</v>
      </c>
      <c r="CH28" s="5">
        <v>1156792.6099999999</v>
      </c>
      <c r="CI28" s="5">
        <v>1118998.6099999996</v>
      </c>
      <c r="CJ28" s="5">
        <v>1052979.6099999996</v>
      </c>
      <c r="CK28" s="5">
        <v>811227.55999999994</v>
      </c>
      <c r="CL28" s="5">
        <v>1400126.6099999999</v>
      </c>
      <c r="CM28" s="5">
        <v>1308907.56</v>
      </c>
      <c r="CN28" s="5">
        <v>1380477.5599999998</v>
      </c>
      <c r="CO28" s="5">
        <v>1238737.5599999998</v>
      </c>
      <c r="CP28" s="5">
        <v>927952.53999999969</v>
      </c>
      <c r="CQ28" s="5">
        <v>249209.77999999985</v>
      </c>
      <c r="CR28" s="5">
        <v>426129.77999999991</v>
      </c>
      <c r="CS28" s="5">
        <v>421307.58</v>
      </c>
      <c r="CT28" s="5">
        <v>501013.53999999992</v>
      </c>
      <c r="CU28" s="5">
        <v>0</v>
      </c>
      <c r="CV28" s="5">
        <v>359927.50000000012</v>
      </c>
      <c r="CW28" s="5">
        <v>0</v>
      </c>
      <c r="CX28" s="5">
        <v>0</v>
      </c>
      <c r="CY28" s="5">
        <v>28393.43999999993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228080.32999999996</v>
      </c>
      <c r="DH28" s="5">
        <v>0</v>
      </c>
      <c r="DI28" s="5">
        <v>0</v>
      </c>
      <c r="DJ28" s="5">
        <v>0</v>
      </c>
      <c r="DK28" s="5">
        <f t="shared" si="0"/>
        <v>0</v>
      </c>
      <c r="DL28" s="5">
        <f t="shared" si="1"/>
        <v>541240.07637168141</v>
      </c>
      <c r="DM28" s="5">
        <f t="shared" si="2"/>
        <v>1486051.5999999996</v>
      </c>
      <c r="DN28" s="5">
        <f t="shared" si="3"/>
        <v>0</v>
      </c>
      <c r="DO28" s="5">
        <f t="shared" si="4"/>
        <v>501013.53999999992</v>
      </c>
      <c r="DP28" s="5">
        <f t="shared" si="5"/>
        <v>1221802.4000000001</v>
      </c>
    </row>
    <row r="29" spans="1:120" x14ac:dyDescent="0.55000000000000004">
      <c r="A29" s="7" t="s">
        <v>158</v>
      </c>
      <c r="B29" s="5">
        <v>131381.06000000008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167593.65000000026</v>
      </c>
      <c r="J29" s="5">
        <v>75229.250000000087</v>
      </c>
      <c r="K29" s="5">
        <v>355757.25000000006</v>
      </c>
      <c r="L29" s="5">
        <v>300126.25</v>
      </c>
      <c r="M29" s="5">
        <v>16137.250000000102</v>
      </c>
      <c r="N29" s="5">
        <v>0</v>
      </c>
      <c r="O29" s="5">
        <v>282067.31999999983</v>
      </c>
      <c r="P29" s="5">
        <v>396521.31999999983</v>
      </c>
      <c r="Q29" s="5">
        <v>459929.31000000006</v>
      </c>
      <c r="R29" s="5">
        <v>612374.31999999983</v>
      </c>
      <c r="S29" s="5">
        <v>627625.30999999994</v>
      </c>
      <c r="T29" s="5">
        <v>741807.31999999972</v>
      </c>
      <c r="U29" s="5">
        <v>852956.31999999972</v>
      </c>
      <c r="V29" s="5">
        <v>1116048.6299999999</v>
      </c>
      <c r="W29" s="5">
        <v>537226.25</v>
      </c>
      <c r="X29" s="5">
        <v>738520.31999999972</v>
      </c>
      <c r="Y29" s="5">
        <v>1042640.3199999997</v>
      </c>
      <c r="Z29" s="5">
        <v>1154769.3</v>
      </c>
      <c r="AA29" s="5">
        <v>994617.2899999998</v>
      </c>
      <c r="AB29" s="5">
        <v>1486053.3099999998</v>
      </c>
      <c r="AC29" s="5">
        <v>1018190.3099999999</v>
      </c>
      <c r="AD29" s="5">
        <v>672830.31999999983</v>
      </c>
      <c r="AE29" s="5">
        <v>648495.74999999988</v>
      </c>
      <c r="AF29" s="5">
        <v>829801.51</v>
      </c>
      <c r="AG29" s="5">
        <v>826849.52000000014</v>
      </c>
      <c r="AH29" s="5">
        <v>688949.30999999994</v>
      </c>
      <c r="AI29" s="5">
        <v>1618084.9500000002</v>
      </c>
      <c r="AJ29" s="5">
        <v>1051974.1700000002</v>
      </c>
      <c r="AK29" s="5">
        <v>1050128.3</v>
      </c>
      <c r="AL29" s="5">
        <v>1092064.3</v>
      </c>
      <c r="AM29" s="5">
        <v>1312519.6300000001</v>
      </c>
      <c r="AN29" s="5">
        <v>1328675.6300000001</v>
      </c>
      <c r="AO29" s="5">
        <v>1090986.3</v>
      </c>
      <c r="AP29" s="5">
        <v>1043286.3099999999</v>
      </c>
      <c r="AQ29" s="5">
        <v>1170236.6300000001</v>
      </c>
      <c r="AR29" s="5">
        <v>946954.63000000012</v>
      </c>
      <c r="AS29" s="5">
        <v>664623.28999999992</v>
      </c>
      <c r="AT29" s="5">
        <v>1224672.6300000001</v>
      </c>
      <c r="AU29" s="5">
        <v>1057496.3</v>
      </c>
      <c r="AV29" s="5">
        <v>1323226.6399999999</v>
      </c>
      <c r="AW29" s="5">
        <v>1585713.6300000001</v>
      </c>
      <c r="AX29" s="5">
        <v>816329.31999999972</v>
      </c>
      <c r="AY29" s="5">
        <v>958447.29</v>
      </c>
      <c r="AZ29" s="5">
        <v>436572.31999999989</v>
      </c>
      <c r="BA29" s="5">
        <v>432697.31000000011</v>
      </c>
      <c r="BB29" s="5">
        <v>403369.31999999983</v>
      </c>
      <c r="BC29" s="5">
        <v>1726.2599999998929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532761.25</v>
      </c>
      <c r="BL29" s="5">
        <v>0</v>
      </c>
      <c r="BM29" s="5">
        <v>456780.25999999989</v>
      </c>
      <c r="BN29" s="5">
        <v>313186.25999999989</v>
      </c>
      <c r="BO29" s="5">
        <v>87995.259999999907</v>
      </c>
      <c r="BP29" s="5">
        <v>0</v>
      </c>
      <c r="BQ29" s="5">
        <v>344882.25999999989</v>
      </c>
      <c r="BR29" s="5">
        <v>0</v>
      </c>
      <c r="BS29" s="5">
        <v>0</v>
      </c>
      <c r="BT29" s="5">
        <v>0</v>
      </c>
      <c r="BU29" s="5">
        <v>402944.25000000012</v>
      </c>
      <c r="BV29" s="5">
        <v>672703.31999999972</v>
      </c>
      <c r="BW29" s="5">
        <v>1143927.5399999998</v>
      </c>
      <c r="BX29" s="5">
        <v>508046.31999999989</v>
      </c>
      <c r="BY29" s="5">
        <v>558239.30000000005</v>
      </c>
      <c r="BZ29" s="5">
        <v>488154.2900000001</v>
      </c>
      <c r="CA29" s="5">
        <v>1001824.8599999999</v>
      </c>
      <c r="CB29" s="5">
        <v>644257.50999999989</v>
      </c>
      <c r="CC29" s="5">
        <v>1181732.6300000001</v>
      </c>
      <c r="CD29" s="5">
        <v>1157239.6300000001</v>
      </c>
      <c r="CE29" s="5">
        <v>949701.31</v>
      </c>
      <c r="CF29" s="5">
        <v>1169373.6300000001</v>
      </c>
      <c r="CG29" s="5">
        <v>1156794.6300000001</v>
      </c>
      <c r="CH29" s="5">
        <v>1119000.6300000001</v>
      </c>
      <c r="CI29" s="5">
        <v>1052981.6300000001</v>
      </c>
      <c r="CJ29" s="5">
        <v>1021429.6300000002</v>
      </c>
      <c r="CK29" s="5">
        <v>1400128.6300000001</v>
      </c>
      <c r="CL29" s="5">
        <v>1308909.3</v>
      </c>
      <c r="CM29" s="5">
        <v>1322479.2900000003</v>
      </c>
      <c r="CN29" s="5">
        <v>1144737.3199999998</v>
      </c>
      <c r="CO29" s="5">
        <v>927953.31999999972</v>
      </c>
      <c r="CP29" s="5">
        <v>280360.31999999989</v>
      </c>
      <c r="CQ29" s="5">
        <v>426130.53</v>
      </c>
      <c r="CR29" s="5">
        <v>431308.31999999983</v>
      </c>
      <c r="CS29" s="5">
        <v>501014.31999999983</v>
      </c>
      <c r="CT29" s="5">
        <v>0</v>
      </c>
      <c r="CU29" s="5">
        <v>359930.25999999989</v>
      </c>
      <c r="CV29" s="5">
        <v>0</v>
      </c>
      <c r="CW29" s="5">
        <v>0</v>
      </c>
      <c r="CX29" s="5">
        <v>53128.0600000001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204107.03999999992</v>
      </c>
      <c r="DG29" s="5">
        <v>0</v>
      </c>
      <c r="DH29" s="5">
        <v>0</v>
      </c>
      <c r="DI29" s="5">
        <v>0</v>
      </c>
      <c r="DJ29" s="5">
        <v>0</v>
      </c>
      <c r="DK29" s="5">
        <f t="shared" si="0"/>
        <v>0</v>
      </c>
      <c r="DL29" s="5">
        <f t="shared" si="1"/>
        <v>546092.26849557529</v>
      </c>
      <c r="DM29" s="5">
        <f t="shared" si="2"/>
        <v>1618084.9500000002</v>
      </c>
      <c r="DN29" s="5">
        <f t="shared" si="3"/>
        <v>0</v>
      </c>
      <c r="DO29" s="5">
        <f t="shared" si="4"/>
        <v>459929.31000000006</v>
      </c>
      <c r="DP29" s="5">
        <f t="shared" si="5"/>
        <v>1170064.03</v>
      </c>
    </row>
    <row r="30" spans="1:120" x14ac:dyDescent="0.55000000000000004">
      <c r="A30" s="7" t="s">
        <v>159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149032.05999999994</v>
      </c>
      <c r="I30" s="5">
        <v>74667.679999999789</v>
      </c>
      <c r="J30" s="5">
        <v>355195.67999999976</v>
      </c>
      <c r="K30" s="5">
        <v>299564.67999999993</v>
      </c>
      <c r="L30" s="5">
        <v>15575.679999999789</v>
      </c>
      <c r="M30" s="5">
        <v>96160.730000000098</v>
      </c>
      <c r="N30" s="5">
        <v>281508.71999999986</v>
      </c>
      <c r="O30" s="5">
        <v>38541.679999999746</v>
      </c>
      <c r="P30" s="5">
        <v>459370.7300000001</v>
      </c>
      <c r="Q30" s="5">
        <v>611815.71999999986</v>
      </c>
      <c r="R30" s="5">
        <v>627066.7300000001</v>
      </c>
      <c r="S30" s="5">
        <v>741248.71999999974</v>
      </c>
      <c r="T30" s="5">
        <v>852397.71999999974</v>
      </c>
      <c r="U30" s="5">
        <v>1223491.1599999999</v>
      </c>
      <c r="V30" s="5">
        <v>536664.67999999982</v>
      </c>
      <c r="W30" s="5">
        <v>380540.67999999993</v>
      </c>
      <c r="X30" s="5">
        <v>1042081.7199999997</v>
      </c>
      <c r="Y30" s="5">
        <v>803049.72999999963</v>
      </c>
      <c r="Z30" s="5">
        <v>994058.73999999953</v>
      </c>
      <c r="AA30" s="5">
        <v>985492.71999999974</v>
      </c>
      <c r="AB30" s="5">
        <v>913629.71999999974</v>
      </c>
      <c r="AC30" s="5">
        <v>672271.71999999986</v>
      </c>
      <c r="AD30" s="5">
        <v>993492.72999999986</v>
      </c>
      <c r="AE30" s="5">
        <v>829242.95999999961</v>
      </c>
      <c r="AF30" s="5">
        <v>957489.45999999985</v>
      </c>
      <c r="AG30" s="5">
        <v>726390.72999999986</v>
      </c>
      <c r="AH30" s="5">
        <v>1289562.4599999997</v>
      </c>
      <c r="AI30" s="5">
        <v>1169685.7299999997</v>
      </c>
      <c r="AJ30" s="5">
        <v>1049569.73</v>
      </c>
      <c r="AK30" s="5">
        <v>1091505.73</v>
      </c>
      <c r="AL30" s="5">
        <v>1312959.2499999995</v>
      </c>
      <c r="AM30" s="5">
        <v>1329115.2499999995</v>
      </c>
      <c r="AN30" s="5">
        <v>1031427.7399999996</v>
      </c>
      <c r="AO30" s="5">
        <v>1032727.7299999997</v>
      </c>
      <c r="AP30" s="5">
        <v>1170676.2499999995</v>
      </c>
      <c r="AQ30" s="5">
        <v>746195.73999999964</v>
      </c>
      <c r="AR30" s="5">
        <v>723064.73999999964</v>
      </c>
      <c r="AS30" s="5">
        <v>1225112.2499999998</v>
      </c>
      <c r="AT30" s="5">
        <v>1173175.7299999997</v>
      </c>
      <c r="AU30" s="5">
        <v>1323666.2400000002</v>
      </c>
      <c r="AV30" s="5">
        <v>1267954.7399999998</v>
      </c>
      <c r="AW30" s="5">
        <v>919772.73999999964</v>
      </c>
      <c r="AX30" s="5">
        <v>563886.7300000001</v>
      </c>
      <c r="AY30" s="5">
        <v>540015.73999999964</v>
      </c>
      <c r="AZ30" s="5">
        <v>722138.72999999975</v>
      </c>
      <c r="BA30" s="5">
        <v>402810.71999999986</v>
      </c>
      <c r="BB30" s="5">
        <v>1164.6499999994994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493316.23999999993</v>
      </c>
      <c r="BK30" s="5">
        <v>0</v>
      </c>
      <c r="BL30" s="5">
        <v>456218.64999999956</v>
      </c>
      <c r="BM30" s="5">
        <v>312624.64999999956</v>
      </c>
      <c r="BN30" s="5">
        <v>87433.649999999514</v>
      </c>
      <c r="BO30" s="5">
        <v>0</v>
      </c>
      <c r="BP30" s="5">
        <v>44320.649999999536</v>
      </c>
      <c r="BQ30" s="5">
        <v>22834.91999999994</v>
      </c>
      <c r="BR30" s="5">
        <v>0</v>
      </c>
      <c r="BS30" s="5">
        <v>0</v>
      </c>
      <c r="BT30" s="5">
        <v>402382.67999999993</v>
      </c>
      <c r="BU30" s="5">
        <v>672144.71999999974</v>
      </c>
      <c r="BV30" s="5">
        <v>1143368.9399999997</v>
      </c>
      <c r="BW30" s="5">
        <v>507487.71999999991</v>
      </c>
      <c r="BX30" s="5">
        <v>661680.73999999976</v>
      </c>
      <c r="BY30" s="5">
        <v>487595.73999999982</v>
      </c>
      <c r="BZ30" s="5">
        <v>688177.05999999982</v>
      </c>
      <c r="CA30" s="5">
        <v>668698.97999999963</v>
      </c>
      <c r="CB30" s="5">
        <v>1023457.7299999997</v>
      </c>
      <c r="CC30" s="5">
        <v>1157679.2499999995</v>
      </c>
      <c r="CD30" s="5">
        <v>797904.73999999976</v>
      </c>
      <c r="CE30" s="5">
        <v>1169813.2499999995</v>
      </c>
      <c r="CF30" s="5">
        <v>897035.73999999987</v>
      </c>
      <c r="CG30" s="5">
        <v>1119440.2499999995</v>
      </c>
      <c r="CH30" s="5">
        <v>1053421.2499999995</v>
      </c>
      <c r="CI30" s="5">
        <v>810670.72999999986</v>
      </c>
      <c r="CJ30" s="5">
        <v>1400568.2499999995</v>
      </c>
      <c r="CK30" s="5">
        <v>1425350.73</v>
      </c>
      <c r="CL30" s="5">
        <v>1379920.73</v>
      </c>
      <c r="CM30" s="5">
        <v>1144178.7199999997</v>
      </c>
      <c r="CN30" s="5">
        <v>1021396.7299999999</v>
      </c>
      <c r="CO30" s="5">
        <v>279801.71999999991</v>
      </c>
      <c r="CP30" s="5">
        <v>456721.71999999974</v>
      </c>
      <c r="CQ30" s="5">
        <v>430749.71999999986</v>
      </c>
      <c r="CR30" s="5">
        <v>500455.71999999986</v>
      </c>
      <c r="CS30" s="5">
        <v>0</v>
      </c>
      <c r="CT30" s="5">
        <v>592368.6799999997</v>
      </c>
      <c r="CU30" s="5">
        <v>70517.649999999659</v>
      </c>
      <c r="CV30" s="5">
        <v>0</v>
      </c>
      <c r="CW30" s="5">
        <v>27835.119999999981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130824.92000000001</v>
      </c>
      <c r="DK30" s="5">
        <f t="shared" si="0"/>
        <v>0</v>
      </c>
      <c r="DL30" s="5">
        <f t="shared" si="1"/>
        <v>524642.74858407048</v>
      </c>
      <c r="DM30" s="5">
        <f t="shared" si="2"/>
        <v>1425350.73</v>
      </c>
      <c r="DN30" s="5">
        <f t="shared" si="3"/>
        <v>0</v>
      </c>
      <c r="DO30" s="5">
        <f t="shared" si="4"/>
        <v>493316.23999999993</v>
      </c>
      <c r="DP30" s="5">
        <f t="shared" si="5"/>
        <v>1170503.6499999994</v>
      </c>
    </row>
    <row r="31" spans="1:120" x14ac:dyDescent="0.55000000000000004">
      <c r="A31" s="7" t="s">
        <v>160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167593.24000000034</v>
      </c>
      <c r="H31" s="5">
        <v>75228.879999999976</v>
      </c>
      <c r="I31" s="5">
        <v>355756.87999999995</v>
      </c>
      <c r="J31" s="5">
        <v>300125.87999999989</v>
      </c>
      <c r="K31" s="5">
        <v>16136.87999999999</v>
      </c>
      <c r="L31" s="5">
        <v>0</v>
      </c>
      <c r="M31" s="5">
        <v>282067.92000000004</v>
      </c>
      <c r="N31" s="5">
        <v>396521.92000000004</v>
      </c>
      <c r="O31" s="5">
        <v>459929.92000000004</v>
      </c>
      <c r="P31" s="5">
        <v>612374.91999999993</v>
      </c>
      <c r="Q31" s="5">
        <v>627625.92000000004</v>
      </c>
      <c r="R31" s="5">
        <v>741807.91999999993</v>
      </c>
      <c r="S31" s="5">
        <v>852956.91999999993</v>
      </c>
      <c r="T31" s="5">
        <v>1232715.9200000002</v>
      </c>
      <c r="U31" s="5">
        <v>537225.88</v>
      </c>
      <c r="V31" s="5">
        <v>381101.88000000012</v>
      </c>
      <c r="W31" s="5">
        <v>975481.92</v>
      </c>
      <c r="X31" s="5">
        <v>803608.87999999989</v>
      </c>
      <c r="Y31" s="5">
        <v>951774.8600000001</v>
      </c>
      <c r="Z31" s="5">
        <v>1555051.8600000003</v>
      </c>
      <c r="AA31" s="5">
        <v>914188.91999999993</v>
      </c>
      <c r="AB31" s="5">
        <v>672830.91999999993</v>
      </c>
      <c r="AC31" s="5">
        <v>1004049.8600000001</v>
      </c>
      <c r="AD31" s="5">
        <v>1103577.8999999999</v>
      </c>
      <c r="AE31" s="5">
        <v>958049.84000000008</v>
      </c>
      <c r="AF31" s="5">
        <v>1375823.9600000002</v>
      </c>
      <c r="AG31" s="5">
        <v>1290122.8400000001</v>
      </c>
      <c r="AH31" s="5">
        <v>939687.33999999985</v>
      </c>
      <c r="AI31" s="5">
        <v>1050126.9000000001</v>
      </c>
      <c r="AJ31" s="5">
        <v>1303264.6399999999</v>
      </c>
      <c r="AK31" s="5">
        <v>1043317.8600000001</v>
      </c>
      <c r="AL31" s="5">
        <v>1118473.9000000001</v>
      </c>
      <c r="AM31" s="5">
        <v>1090984.9000000001</v>
      </c>
      <c r="AN31" s="5">
        <v>1033284.8999999997</v>
      </c>
      <c r="AO31" s="5">
        <v>1171236.6399999999</v>
      </c>
      <c r="AP31" s="5">
        <v>746752.8600000001</v>
      </c>
      <c r="AQ31" s="5">
        <v>723621.8600000001</v>
      </c>
      <c r="AR31" s="5">
        <v>1225672.6399999999</v>
      </c>
      <c r="AS31" s="5">
        <v>1057494.8999999997</v>
      </c>
      <c r="AT31" s="5">
        <v>1320577.6400000001</v>
      </c>
      <c r="AU31" s="5">
        <v>1326511.8999999999</v>
      </c>
      <c r="AV31" s="5">
        <v>816329.91999999993</v>
      </c>
      <c r="AW31" s="5">
        <v>564445.92000000004</v>
      </c>
      <c r="AX31" s="5">
        <v>540572.8600000001</v>
      </c>
      <c r="AY31" s="5">
        <v>722695.9</v>
      </c>
      <c r="AZ31" s="5">
        <v>403369.92000000004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532761.22999999975</v>
      </c>
      <c r="BJ31" s="5">
        <v>0</v>
      </c>
      <c r="BK31" s="5">
        <v>456779.8400000002</v>
      </c>
      <c r="BL31" s="5">
        <v>313185.8400000002</v>
      </c>
      <c r="BM31" s="5">
        <v>87994.840000000157</v>
      </c>
      <c r="BN31" s="5">
        <v>0</v>
      </c>
      <c r="BO31" s="5">
        <v>44881.840000000178</v>
      </c>
      <c r="BP31" s="5">
        <v>0</v>
      </c>
      <c r="BQ31" s="5">
        <v>0</v>
      </c>
      <c r="BR31" s="5">
        <v>0</v>
      </c>
      <c r="BS31" s="5">
        <v>760362.91999999993</v>
      </c>
      <c r="BT31" s="5">
        <v>672703.91999999993</v>
      </c>
      <c r="BU31" s="5">
        <v>1196997.04</v>
      </c>
      <c r="BV31" s="5">
        <v>508046.92000000004</v>
      </c>
      <c r="BW31" s="5">
        <v>454237.92000000016</v>
      </c>
      <c r="BX31" s="5">
        <v>696486.22</v>
      </c>
      <c r="BY31" s="5">
        <v>676845.33999999985</v>
      </c>
      <c r="BZ31" s="5">
        <v>644478.34</v>
      </c>
      <c r="CA31" s="5">
        <v>734753.10000000009</v>
      </c>
      <c r="CB31" s="5">
        <v>1158239.6399999999</v>
      </c>
      <c r="CC31" s="5">
        <v>798461.89999999991</v>
      </c>
      <c r="CD31" s="5">
        <v>1174022.6400000001</v>
      </c>
      <c r="CE31" s="5">
        <v>956592.8600000001</v>
      </c>
      <c r="CF31" s="5">
        <v>918798.8600000001</v>
      </c>
      <c r="CG31" s="5">
        <v>1053981.6400000001</v>
      </c>
      <c r="CH31" s="5">
        <v>811227.9</v>
      </c>
      <c r="CI31" s="5">
        <v>1401128.64</v>
      </c>
      <c r="CJ31" s="5">
        <v>1308907.9000000001</v>
      </c>
      <c r="CK31" s="5">
        <v>1448477.8999999997</v>
      </c>
      <c r="CL31" s="5">
        <v>1144737.9200000002</v>
      </c>
      <c r="CM31" s="5">
        <v>927953.91999999981</v>
      </c>
      <c r="CN31" s="5">
        <v>280360.92000000004</v>
      </c>
      <c r="CO31" s="5">
        <v>99861.879999999874</v>
      </c>
      <c r="CP31" s="5">
        <v>73889.880000000034</v>
      </c>
      <c r="CQ31" s="5">
        <v>501014.92000000004</v>
      </c>
      <c r="CR31" s="5">
        <v>0</v>
      </c>
      <c r="CS31" s="5">
        <v>592929.87999999989</v>
      </c>
      <c r="CT31" s="5">
        <v>71078.840000000302</v>
      </c>
      <c r="CU31" s="5">
        <v>0</v>
      </c>
      <c r="CV31" s="5">
        <v>28391.229999999967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131381.1</v>
      </c>
      <c r="DJ31" s="5">
        <v>0</v>
      </c>
      <c r="DK31" s="5">
        <f t="shared" si="0"/>
        <v>0</v>
      </c>
      <c r="DL31" s="5">
        <f t="shared" si="1"/>
        <v>526585.05946902675</v>
      </c>
      <c r="DM31" s="5">
        <f t="shared" si="2"/>
        <v>1555051.8600000003</v>
      </c>
      <c r="DN31" s="5">
        <f t="shared" si="3"/>
        <v>0</v>
      </c>
      <c r="DO31" s="5">
        <f t="shared" si="4"/>
        <v>508046.92000000004</v>
      </c>
      <c r="DP31" s="5">
        <f t="shared" si="5"/>
        <v>1192402.1599999999</v>
      </c>
    </row>
    <row r="32" spans="1:120" x14ac:dyDescent="0.55000000000000004">
      <c r="A32" s="7" t="s">
        <v>161</v>
      </c>
      <c r="B32" s="5">
        <v>0</v>
      </c>
      <c r="C32" s="5">
        <v>0</v>
      </c>
      <c r="D32" s="5">
        <v>0</v>
      </c>
      <c r="E32" s="5">
        <v>0</v>
      </c>
      <c r="F32" s="5">
        <v>167591.85000000021</v>
      </c>
      <c r="G32" s="5">
        <v>75227.449999999924</v>
      </c>
      <c r="H32" s="5">
        <v>355755.4499999999</v>
      </c>
      <c r="I32" s="5">
        <v>300124.45000000007</v>
      </c>
      <c r="J32" s="5">
        <v>16135.449999999939</v>
      </c>
      <c r="K32" s="5">
        <v>96718.510000000009</v>
      </c>
      <c r="L32" s="5">
        <v>282066.5199999999</v>
      </c>
      <c r="M32" s="5">
        <v>39101.449999999881</v>
      </c>
      <c r="N32" s="5">
        <v>459928.51</v>
      </c>
      <c r="O32" s="5">
        <v>612373.5199999999</v>
      </c>
      <c r="P32" s="5">
        <v>627624.51</v>
      </c>
      <c r="Q32" s="5">
        <v>741806.5199999999</v>
      </c>
      <c r="R32" s="5">
        <v>852955.5199999999</v>
      </c>
      <c r="S32" s="5">
        <v>1116047.8599999999</v>
      </c>
      <c r="T32" s="5">
        <v>1108200.2</v>
      </c>
      <c r="U32" s="5">
        <v>738519.5199999999</v>
      </c>
      <c r="V32" s="5">
        <v>975480.51</v>
      </c>
      <c r="W32" s="5">
        <v>878228.6399999999</v>
      </c>
      <c r="X32" s="5">
        <v>893773.49999999965</v>
      </c>
      <c r="Y32" s="5">
        <v>1486050.4699999997</v>
      </c>
      <c r="Z32" s="5">
        <v>1018187.4699999997</v>
      </c>
      <c r="AA32" s="5">
        <v>672829.5199999999</v>
      </c>
      <c r="AB32" s="5">
        <v>994048.49999999977</v>
      </c>
      <c r="AC32" s="5">
        <v>1103576.49</v>
      </c>
      <c r="AD32" s="5">
        <v>1281827.6299999999</v>
      </c>
      <c r="AE32" s="5">
        <v>1190823.9799999997</v>
      </c>
      <c r="AF32" s="5">
        <v>1613900.63</v>
      </c>
      <c r="AG32" s="5">
        <v>939685.92999999993</v>
      </c>
      <c r="AH32" s="5">
        <v>872569.90999999992</v>
      </c>
      <c r="AI32" s="5">
        <v>1304264.6299999999</v>
      </c>
      <c r="AJ32" s="5">
        <v>1314519.6299999999</v>
      </c>
      <c r="AK32" s="5">
        <v>1118472.5</v>
      </c>
      <c r="AL32" s="5">
        <v>1031983.4699999997</v>
      </c>
      <c r="AM32" s="5">
        <v>1033283.4999999997</v>
      </c>
      <c r="AN32" s="5">
        <v>1172236.6299999999</v>
      </c>
      <c r="AO32" s="5">
        <v>629751.46999999974</v>
      </c>
      <c r="AP32" s="5">
        <v>664620.48999999987</v>
      </c>
      <c r="AQ32" s="5">
        <v>1226672.6299999999</v>
      </c>
      <c r="AR32" s="5">
        <v>1057493.4999999998</v>
      </c>
      <c r="AS32" s="5">
        <v>1325226.6400000001</v>
      </c>
      <c r="AT32" s="5">
        <v>1268510.4699999997</v>
      </c>
      <c r="AU32" s="5">
        <v>816328.5199999999</v>
      </c>
      <c r="AV32" s="5">
        <v>564444.50999999989</v>
      </c>
      <c r="AW32" s="5">
        <v>830571.49999999977</v>
      </c>
      <c r="AX32" s="5">
        <v>780694.46999999974</v>
      </c>
      <c r="AY32" s="5">
        <v>403368.5199999999</v>
      </c>
      <c r="AZ32" s="5">
        <v>1724.4799999999814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909432.47999999975</v>
      </c>
      <c r="BI32" s="5">
        <v>0</v>
      </c>
      <c r="BJ32" s="5">
        <v>156778.47999999998</v>
      </c>
      <c r="BK32" s="5">
        <v>313184.48</v>
      </c>
      <c r="BL32" s="5">
        <v>57059.020000000033</v>
      </c>
      <c r="BM32" s="5">
        <v>0</v>
      </c>
      <c r="BN32" s="5">
        <v>44880.47999999996</v>
      </c>
      <c r="BO32" s="5">
        <v>0</v>
      </c>
      <c r="BP32" s="5">
        <v>0</v>
      </c>
      <c r="BQ32" s="5">
        <v>0</v>
      </c>
      <c r="BR32" s="5">
        <v>760361.5199999999</v>
      </c>
      <c r="BS32" s="5">
        <v>672702.51999999979</v>
      </c>
      <c r="BT32" s="5">
        <v>1247926.71</v>
      </c>
      <c r="BU32" s="5">
        <v>508045.51999999996</v>
      </c>
      <c r="BV32" s="5">
        <v>662236.49</v>
      </c>
      <c r="BW32" s="5">
        <v>593707.02999999991</v>
      </c>
      <c r="BX32" s="5">
        <v>1003824.8599999999</v>
      </c>
      <c r="BY32" s="5">
        <v>644476.93999999971</v>
      </c>
      <c r="BZ32" s="5">
        <v>860954.85999999987</v>
      </c>
      <c r="CA32" s="5">
        <v>992080.63999999978</v>
      </c>
      <c r="CB32" s="5">
        <v>842460.46999999974</v>
      </c>
      <c r="CC32" s="5">
        <v>1175022.6399999999</v>
      </c>
      <c r="CD32" s="5">
        <v>1158794.6299999999</v>
      </c>
      <c r="CE32" s="5">
        <v>1121000.6299999999</v>
      </c>
      <c r="CF32" s="5">
        <v>1054981.6299999999</v>
      </c>
      <c r="CG32" s="5">
        <v>811226.49999999977</v>
      </c>
      <c r="CH32" s="5">
        <v>1402128.63</v>
      </c>
      <c r="CI32" s="5">
        <v>1425906.5</v>
      </c>
      <c r="CJ32" s="5">
        <v>1380476.5</v>
      </c>
      <c r="CK32" s="5">
        <v>1144736.52</v>
      </c>
      <c r="CL32" s="5">
        <v>927952.51999999967</v>
      </c>
      <c r="CM32" s="5">
        <v>0</v>
      </c>
      <c r="CN32" s="5">
        <v>457279.5199999999</v>
      </c>
      <c r="CO32" s="5">
        <v>63888.44999999975</v>
      </c>
      <c r="CP32" s="5">
        <v>501013.5199999999</v>
      </c>
      <c r="CQ32" s="5">
        <v>0</v>
      </c>
      <c r="CR32" s="5">
        <v>950347.51999999979</v>
      </c>
      <c r="CS32" s="5">
        <v>71077.480000000083</v>
      </c>
      <c r="CT32" s="5">
        <v>0</v>
      </c>
      <c r="CU32" s="5">
        <v>28391.249999999694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131381.07999999999</v>
      </c>
      <c r="DI32" s="5">
        <v>0</v>
      </c>
      <c r="DJ32" s="5">
        <v>0</v>
      </c>
      <c r="DK32" s="5">
        <f t="shared" si="0"/>
        <v>0</v>
      </c>
      <c r="DL32" s="5">
        <f t="shared" si="1"/>
        <v>549832.26592920371</v>
      </c>
      <c r="DM32" s="5">
        <f t="shared" si="2"/>
        <v>1613900.63</v>
      </c>
      <c r="DN32" s="5">
        <f t="shared" si="3"/>
        <v>0</v>
      </c>
      <c r="DO32" s="5">
        <f t="shared" si="4"/>
        <v>593707.02999999991</v>
      </c>
      <c r="DP32" s="5">
        <f t="shared" si="5"/>
        <v>1219502.8999999997</v>
      </c>
    </row>
    <row r="33" spans="1:120" x14ac:dyDescent="0.55000000000000004">
      <c r="A33" s="7" t="s">
        <v>162</v>
      </c>
      <c r="B33" s="5">
        <v>0</v>
      </c>
      <c r="C33" s="5">
        <v>0</v>
      </c>
      <c r="D33" s="5">
        <v>0</v>
      </c>
      <c r="E33" s="5">
        <v>167591.88000000047</v>
      </c>
      <c r="F33" s="5">
        <v>75227.46000000005</v>
      </c>
      <c r="G33" s="5">
        <v>355755.46000000014</v>
      </c>
      <c r="H33" s="5">
        <v>300124.46000000008</v>
      </c>
      <c r="I33" s="5">
        <v>16135.460000000065</v>
      </c>
      <c r="J33" s="5">
        <v>0</v>
      </c>
      <c r="K33" s="5">
        <v>282066.52000000014</v>
      </c>
      <c r="L33" s="5">
        <v>39101.460000000006</v>
      </c>
      <c r="M33" s="5">
        <v>459928.50000000023</v>
      </c>
      <c r="N33" s="5">
        <v>612373.52000000014</v>
      </c>
      <c r="O33" s="5">
        <v>627624.50000000012</v>
      </c>
      <c r="P33" s="5">
        <v>741806.52</v>
      </c>
      <c r="Q33" s="5">
        <v>852955.52</v>
      </c>
      <c r="R33" s="5">
        <v>1116047.82</v>
      </c>
      <c r="S33" s="5">
        <v>537224.46</v>
      </c>
      <c r="T33" s="5">
        <v>738519.52</v>
      </c>
      <c r="U33" s="5">
        <v>975480.50000000012</v>
      </c>
      <c r="V33" s="5">
        <v>878228.64000000013</v>
      </c>
      <c r="W33" s="5">
        <v>694114.5</v>
      </c>
      <c r="X33" s="5">
        <v>986050.52</v>
      </c>
      <c r="Y33" s="5">
        <v>914187.52</v>
      </c>
      <c r="Z33" s="5">
        <v>672829.52000000014</v>
      </c>
      <c r="AA33" s="5">
        <v>656048.52000000014</v>
      </c>
      <c r="AB33" s="5">
        <v>1093576.5200000003</v>
      </c>
      <c r="AC33" s="5">
        <v>904624.50000000012</v>
      </c>
      <c r="AD33" s="5">
        <v>1174946.52</v>
      </c>
      <c r="AE33" s="5">
        <v>1613900.6200000003</v>
      </c>
      <c r="AF33" s="5">
        <v>1170241.4999999998</v>
      </c>
      <c r="AG33" s="5">
        <v>872569.96000000008</v>
      </c>
      <c r="AH33" s="5">
        <v>1059105.6400000001</v>
      </c>
      <c r="AI33" s="5">
        <v>1314519.6200000003</v>
      </c>
      <c r="AJ33" s="5">
        <v>1118472.5000000002</v>
      </c>
      <c r="AK33" s="5">
        <v>1303186.6200000003</v>
      </c>
      <c r="AL33" s="5">
        <v>1043283.52</v>
      </c>
      <c r="AM33" s="5">
        <v>1172236.6200000003</v>
      </c>
      <c r="AN33" s="5">
        <v>746751.52000000014</v>
      </c>
      <c r="AO33" s="5">
        <v>925823.62000000034</v>
      </c>
      <c r="AP33" s="5">
        <v>1226672.6200000003</v>
      </c>
      <c r="AQ33" s="5">
        <v>1116493.4800000002</v>
      </c>
      <c r="AR33" s="5">
        <v>1325226.6400000004</v>
      </c>
      <c r="AS33" s="5">
        <v>1326510.4800000002</v>
      </c>
      <c r="AT33" s="5">
        <v>816328.52</v>
      </c>
      <c r="AU33" s="5">
        <v>564444.50000000012</v>
      </c>
      <c r="AV33" s="5">
        <v>436571.52000000019</v>
      </c>
      <c r="AW33" s="5">
        <v>838694.4800000001</v>
      </c>
      <c r="AX33" s="5">
        <v>403368.52000000014</v>
      </c>
      <c r="AY33" s="5">
        <v>1724.4800000002142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382761.30000000028</v>
      </c>
      <c r="BH33" s="5">
        <v>0</v>
      </c>
      <c r="BI33" s="5">
        <v>456778.48000000021</v>
      </c>
      <c r="BJ33" s="5">
        <v>13184.480000000287</v>
      </c>
      <c r="BK33" s="5">
        <v>0</v>
      </c>
      <c r="BL33" s="5">
        <v>0</v>
      </c>
      <c r="BM33" s="5">
        <v>44880.480000000192</v>
      </c>
      <c r="BN33" s="5">
        <v>0</v>
      </c>
      <c r="BO33" s="5">
        <v>0</v>
      </c>
      <c r="BP33" s="5">
        <v>93769.480000000112</v>
      </c>
      <c r="BQ33" s="5">
        <v>402942.46000000008</v>
      </c>
      <c r="BR33" s="5">
        <v>672702.52</v>
      </c>
      <c r="BS33" s="5">
        <v>1143926.72</v>
      </c>
      <c r="BT33" s="5">
        <v>508045.52000000019</v>
      </c>
      <c r="BU33" s="5">
        <v>673736.50000000012</v>
      </c>
      <c r="BV33" s="5">
        <v>593707.06000000017</v>
      </c>
      <c r="BW33" s="5">
        <v>727121.74000000022</v>
      </c>
      <c r="BX33" s="5">
        <v>871457.8400000002</v>
      </c>
      <c r="BY33" s="5">
        <v>922085.06000000017</v>
      </c>
      <c r="BZ33" s="5">
        <v>1093507.4400000002</v>
      </c>
      <c r="CA33" s="5">
        <v>808460.50000000012</v>
      </c>
      <c r="CB33" s="5">
        <v>1175022.6400000001</v>
      </c>
      <c r="CC33" s="5">
        <v>1158794.6200000003</v>
      </c>
      <c r="CD33" s="5">
        <v>1121000.6200000003</v>
      </c>
      <c r="CE33" s="5">
        <v>1054981.6200000003</v>
      </c>
      <c r="CF33" s="5">
        <v>762226.4800000001</v>
      </c>
      <c r="CG33" s="5">
        <v>1402128.6200000003</v>
      </c>
      <c r="CH33" s="5">
        <v>1425906.5000000002</v>
      </c>
      <c r="CI33" s="5">
        <v>1438476.52</v>
      </c>
      <c r="CJ33" s="5">
        <v>1144736.52</v>
      </c>
      <c r="CK33" s="5">
        <v>927952.52</v>
      </c>
      <c r="CL33" s="5">
        <v>280359.52000000019</v>
      </c>
      <c r="CM33" s="5">
        <v>457279.52</v>
      </c>
      <c r="CN33" s="5">
        <v>421307.50000000023</v>
      </c>
      <c r="CO33" s="5">
        <v>501013.52000000014</v>
      </c>
      <c r="CP33" s="5">
        <v>0</v>
      </c>
      <c r="CQ33" s="5">
        <v>950347.52</v>
      </c>
      <c r="CR33" s="5">
        <v>71077.480000000316</v>
      </c>
      <c r="CS33" s="5">
        <v>0</v>
      </c>
      <c r="CT33" s="5">
        <v>28391.30000000009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131381.11000000042</v>
      </c>
      <c r="DH33" s="5">
        <v>0</v>
      </c>
      <c r="DI33" s="5">
        <v>0</v>
      </c>
      <c r="DJ33" s="5">
        <v>0</v>
      </c>
      <c r="DK33" s="5">
        <f t="shared" si="0"/>
        <v>0</v>
      </c>
      <c r="DL33" s="5">
        <f t="shared" si="1"/>
        <v>532125.21247787622</v>
      </c>
      <c r="DM33" s="5">
        <f t="shared" si="2"/>
        <v>1613900.6200000003</v>
      </c>
      <c r="DN33" s="5">
        <f t="shared" si="3"/>
        <v>0</v>
      </c>
      <c r="DO33" s="5">
        <f t="shared" si="4"/>
        <v>501013.52000000014</v>
      </c>
      <c r="DP33" s="5">
        <f t="shared" si="5"/>
        <v>1171837.5960000001</v>
      </c>
    </row>
    <row r="34" spans="1:120" x14ac:dyDescent="0.55000000000000004">
      <c r="A34" s="7" t="s">
        <v>163</v>
      </c>
      <c r="B34" s="5">
        <v>0</v>
      </c>
      <c r="C34" s="5">
        <v>0</v>
      </c>
      <c r="D34" s="5">
        <v>167033.54000000027</v>
      </c>
      <c r="E34" s="5">
        <v>74669.169999999896</v>
      </c>
      <c r="F34" s="5">
        <v>355197.16999999987</v>
      </c>
      <c r="G34" s="5">
        <v>299566.16999999981</v>
      </c>
      <c r="H34" s="5">
        <v>15577.169999999896</v>
      </c>
      <c r="I34" s="5">
        <v>0</v>
      </c>
      <c r="J34" s="5">
        <v>281508.19000000006</v>
      </c>
      <c r="K34" s="5">
        <v>38543.169999999853</v>
      </c>
      <c r="L34" s="5">
        <v>459370.20999999996</v>
      </c>
      <c r="M34" s="5">
        <v>611815.18999999994</v>
      </c>
      <c r="N34" s="5">
        <v>627066.21</v>
      </c>
      <c r="O34" s="5">
        <v>741248.19</v>
      </c>
      <c r="P34" s="5">
        <v>852397.19</v>
      </c>
      <c r="Q34" s="5">
        <v>758070.49999999965</v>
      </c>
      <c r="R34" s="5">
        <v>536666.16999999993</v>
      </c>
      <c r="S34" s="5">
        <v>737961.19</v>
      </c>
      <c r="T34" s="5">
        <v>974922.21</v>
      </c>
      <c r="U34" s="5">
        <v>877670.31</v>
      </c>
      <c r="V34" s="5">
        <v>678556.16999999969</v>
      </c>
      <c r="W34" s="5">
        <v>1206492.1999999997</v>
      </c>
      <c r="X34" s="5">
        <v>913629.19</v>
      </c>
      <c r="Y34" s="5">
        <v>672271.19</v>
      </c>
      <c r="Z34" s="5">
        <v>1013312.2599999999</v>
      </c>
      <c r="AA34" s="5">
        <v>1047062.8799999999</v>
      </c>
      <c r="AB34" s="5">
        <v>1281269.33</v>
      </c>
      <c r="AC34" s="5">
        <v>1126498.55</v>
      </c>
      <c r="AD34" s="5">
        <v>1613342.33</v>
      </c>
      <c r="AE34" s="5">
        <v>1169683.1699999997</v>
      </c>
      <c r="AF34" s="5">
        <v>1049567.17</v>
      </c>
      <c r="AG34" s="5">
        <v>1151547.3099999998</v>
      </c>
      <c r="AH34" s="5">
        <v>1313961.33</v>
      </c>
      <c r="AI34" s="5">
        <v>1330117.33</v>
      </c>
      <c r="AJ34" s="5">
        <v>1090425.1699999997</v>
      </c>
      <c r="AK34" s="5">
        <v>1042725.1999999996</v>
      </c>
      <c r="AL34" s="5">
        <v>1171678.33</v>
      </c>
      <c r="AM34" s="5">
        <v>677193.19999999972</v>
      </c>
      <c r="AN34" s="5">
        <v>664062.18999999994</v>
      </c>
      <c r="AO34" s="5">
        <v>1226114.33</v>
      </c>
      <c r="AP34" s="5">
        <v>1056935.1699999997</v>
      </c>
      <c r="AQ34" s="5">
        <v>1324712.19</v>
      </c>
      <c r="AR34" s="5">
        <v>1384952.1999999997</v>
      </c>
      <c r="AS34" s="5">
        <v>815770.19</v>
      </c>
      <c r="AT34" s="5">
        <v>573886.18999999994</v>
      </c>
      <c r="AU34" s="5">
        <v>540013.19999999972</v>
      </c>
      <c r="AV34" s="5">
        <v>722136.16999999981</v>
      </c>
      <c r="AW34" s="5">
        <v>854810.19999999972</v>
      </c>
      <c r="AX34" s="5">
        <v>238767.30999999982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869985.2699999999</v>
      </c>
      <c r="BG34" s="5">
        <v>0</v>
      </c>
      <c r="BH34" s="5">
        <v>429730.15000000014</v>
      </c>
      <c r="BI34" s="5">
        <v>312626.15000000014</v>
      </c>
      <c r="BJ34" s="5">
        <v>0</v>
      </c>
      <c r="BK34" s="5">
        <v>0</v>
      </c>
      <c r="BL34" s="5">
        <v>44322.150000000118</v>
      </c>
      <c r="BM34" s="5">
        <v>0</v>
      </c>
      <c r="BN34" s="5">
        <v>0</v>
      </c>
      <c r="BO34" s="5">
        <v>93211.139999999912</v>
      </c>
      <c r="BP34" s="5">
        <v>402384.17000000004</v>
      </c>
      <c r="BQ34" s="5">
        <v>672144.19</v>
      </c>
      <c r="BR34" s="5">
        <v>1143368.43</v>
      </c>
      <c r="BS34" s="5">
        <v>507487.19000000006</v>
      </c>
      <c r="BT34" s="5">
        <v>453678.21000000008</v>
      </c>
      <c r="BU34" s="5">
        <v>637537.62999999989</v>
      </c>
      <c r="BV34" s="5">
        <v>688174.5299999998</v>
      </c>
      <c r="BW34" s="5">
        <v>655807.52</v>
      </c>
      <c r="BX34" s="5">
        <v>789748.97</v>
      </c>
      <c r="BY34" s="5">
        <v>608922.62</v>
      </c>
      <c r="BZ34" s="5">
        <v>899157.85000000009</v>
      </c>
      <c r="CA34" s="5">
        <v>1174464.3099999998</v>
      </c>
      <c r="CB34" s="5">
        <v>1158236.33</v>
      </c>
      <c r="CC34" s="5">
        <v>1120442.3299999998</v>
      </c>
      <c r="CD34" s="5">
        <v>1054423.3299999998</v>
      </c>
      <c r="CE34" s="5">
        <v>820668.19999999972</v>
      </c>
      <c r="CF34" s="5">
        <v>1401570.33</v>
      </c>
      <c r="CG34" s="5">
        <v>1425348.1699999997</v>
      </c>
      <c r="CH34" s="5">
        <v>1437918.1999999997</v>
      </c>
      <c r="CI34" s="5">
        <v>1144178.19</v>
      </c>
      <c r="CJ34" s="5">
        <v>927394.18999999983</v>
      </c>
      <c r="CK34" s="5">
        <v>0</v>
      </c>
      <c r="CL34" s="5">
        <v>456721.19000000018</v>
      </c>
      <c r="CM34" s="5">
        <v>420749.21000000008</v>
      </c>
      <c r="CN34" s="5">
        <v>500455.19000000006</v>
      </c>
      <c r="CO34" s="5">
        <v>0</v>
      </c>
      <c r="CP34" s="5">
        <v>949789.19</v>
      </c>
      <c r="CQ34" s="5">
        <v>70519.150000000242</v>
      </c>
      <c r="CR34" s="5">
        <v>0</v>
      </c>
      <c r="CS34" s="5">
        <v>27832.920000000144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130822.7999999999</v>
      </c>
      <c r="DG34" s="5">
        <v>0</v>
      </c>
      <c r="DH34" s="5">
        <v>0</v>
      </c>
      <c r="DI34" s="5">
        <v>0</v>
      </c>
      <c r="DJ34" s="5">
        <v>0</v>
      </c>
      <c r="DK34" s="5">
        <f t="shared" si="0"/>
        <v>0</v>
      </c>
      <c r="DL34" s="5">
        <f t="shared" si="1"/>
        <v>537969.84955752199</v>
      </c>
      <c r="DM34" s="5">
        <f t="shared" si="2"/>
        <v>1613342.33</v>
      </c>
      <c r="DN34" s="5">
        <f t="shared" si="3"/>
        <v>0</v>
      </c>
      <c r="DO34" s="5">
        <f t="shared" si="4"/>
        <v>536666.16999999993</v>
      </c>
      <c r="DP34" s="5">
        <f t="shared" si="5"/>
        <v>1173907.1139999998</v>
      </c>
    </row>
    <row r="35" spans="1:120" x14ac:dyDescent="0.55000000000000004">
      <c r="A35" s="7" t="s">
        <v>164</v>
      </c>
      <c r="B35" s="5">
        <v>0</v>
      </c>
      <c r="C35" s="5">
        <v>167590.42000000016</v>
      </c>
      <c r="D35" s="5">
        <v>75225.999999999971</v>
      </c>
      <c r="E35" s="5">
        <v>355753.99999999983</v>
      </c>
      <c r="F35" s="5">
        <v>300122.99999999988</v>
      </c>
      <c r="G35" s="5">
        <v>16133.999999999985</v>
      </c>
      <c r="H35" s="5">
        <v>96721.040000000037</v>
      </c>
      <c r="I35" s="5">
        <v>282069.07999999984</v>
      </c>
      <c r="J35" s="5">
        <v>396523.07999999984</v>
      </c>
      <c r="K35" s="5">
        <v>459931.04000000004</v>
      </c>
      <c r="L35" s="5">
        <v>612376.07999999984</v>
      </c>
      <c r="M35" s="5">
        <v>627627.03999999992</v>
      </c>
      <c r="N35" s="5">
        <v>741809.07999999973</v>
      </c>
      <c r="O35" s="5">
        <v>852958.07999999973</v>
      </c>
      <c r="P35" s="5">
        <v>875293.99999999977</v>
      </c>
      <c r="Q35" s="5">
        <v>537222.99999999988</v>
      </c>
      <c r="R35" s="5">
        <v>738522.07999999973</v>
      </c>
      <c r="S35" s="5">
        <v>618060.0199999999</v>
      </c>
      <c r="T35" s="5">
        <v>878231.18999999983</v>
      </c>
      <c r="U35" s="5">
        <v>667617.03999999992</v>
      </c>
      <c r="V35" s="5">
        <v>1207053.08</v>
      </c>
      <c r="W35" s="5">
        <v>1008190.08</v>
      </c>
      <c r="X35" s="5">
        <v>672832.07999999973</v>
      </c>
      <c r="Y35" s="5">
        <v>1004051.08</v>
      </c>
      <c r="Z35" s="5">
        <v>1114684.97</v>
      </c>
      <c r="AA35" s="5">
        <v>915733.00999999989</v>
      </c>
      <c r="AB35" s="5">
        <v>1117099.8799999999</v>
      </c>
      <c r="AC35" s="5">
        <v>1626009.48</v>
      </c>
      <c r="AD35" s="5">
        <v>1180244.0799999998</v>
      </c>
      <c r="AE35" s="5">
        <v>1050128.08</v>
      </c>
      <c r="AF35" s="5">
        <v>1305262.53</v>
      </c>
      <c r="AG35" s="5">
        <v>1315517.53</v>
      </c>
      <c r="AH35" s="5">
        <v>1331673.53</v>
      </c>
      <c r="AI35" s="5">
        <v>1090986.08</v>
      </c>
      <c r="AJ35" s="5">
        <v>984286.03999999969</v>
      </c>
      <c r="AK35" s="5">
        <v>1173234.53</v>
      </c>
      <c r="AL35" s="5">
        <v>746754.08</v>
      </c>
      <c r="AM35" s="5">
        <v>926821.52999999991</v>
      </c>
      <c r="AN35" s="5">
        <v>1227670.53</v>
      </c>
      <c r="AO35" s="5">
        <v>1057496.0799999998</v>
      </c>
      <c r="AP35" s="5">
        <v>1327159.22</v>
      </c>
      <c r="AQ35" s="5">
        <v>1337618.97</v>
      </c>
      <c r="AR35" s="5">
        <v>816331.07999999973</v>
      </c>
      <c r="AS35" s="5">
        <v>564447.03999999992</v>
      </c>
      <c r="AT35" s="5">
        <v>549459.83999999973</v>
      </c>
      <c r="AU35" s="5">
        <v>849802.97</v>
      </c>
      <c r="AV35" s="5">
        <v>412256.81999999983</v>
      </c>
      <c r="AW35" s="5">
        <v>234723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493874.54999999987</v>
      </c>
      <c r="BF35" s="5">
        <v>0</v>
      </c>
      <c r="BG35" s="5">
        <v>156777.02999999991</v>
      </c>
      <c r="BH35" s="5">
        <v>13183.029999999984</v>
      </c>
      <c r="BI35" s="5">
        <v>57057.589999999982</v>
      </c>
      <c r="BJ35" s="5">
        <v>0</v>
      </c>
      <c r="BK35" s="5">
        <v>44879.02999999989</v>
      </c>
      <c r="BL35" s="5">
        <v>0</v>
      </c>
      <c r="BM35" s="5">
        <v>0</v>
      </c>
      <c r="BN35" s="5">
        <v>93768.019999999975</v>
      </c>
      <c r="BO35" s="5">
        <v>402941</v>
      </c>
      <c r="BP35" s="5">
        <v>672705.07999999973</v>
      </c>
      <c r="BQ35" s="5">
        <v>1247929.3</v>
      </c>
      <c r="BR35" s="5">
        <v>508048.0799999999</v>
      </c>
      <c r="BS35" s="5">
        <v>673739.08</v>
      </c>
      <c r="BT35" s="5">
        <v>696487.42999999982</v>
      </c>
      <c r="BU35" s="5">
        <v>727124.29999999981</v>
      </c>
      <c r="BV35" s="5">
        <v>656368.39999999991</v>
      </c>
      <c r="BW35" s="5">
        <v>933976.52</v>
      </c>
      <c r="BX35" s="5">
        <v>1129078.5699999998</v>
      </c>
      <c r="BY35" s="5">
        <v>502145.48000000004</v>
      </c>
      <c r="BZ35" s="5">
        <v>1172371.53</v>
      </c>
      <c r="CA35" s="5">
        <v>1159792.53</v>
      </c>
      <c r="CB35" s="5">
        <v>1121998.53</v>
      </c>
      <c r="CC35" s="5">
        <v>1055979.53</v>
      </c>
      <c r="CD35" s="5">
        <v>1024427.53</v>
      </c>
      <c r="CE35" s="5">
        <v>1403126.53</v>
      </c>
      <c r="CF35" s="5">
        <v>1376909.04</v>
      </c>
      <c r="CG35" s="5">
        <v>1448479.0399999998</v>
      </c>
      <c r="CH35" s="5">
        <v>1144739.0799999998</v>
      </c>
      <c r="CI35" s="5">
        <v>927955.07999999973</v>
      </c>
      <c r="CJ35" s="5">
        <v>0</v>
      </c>
      <c r="CK35" s="5">
        <v>99858.999999999869</v>
      </c>
      <c r="CL35" s="5">
        <v>421310.0400000001</v>
      </c>
      <c r="CM35" s="5">
        <v>501016.07999999984</v>
      </c>
      <c r="CN35" s="5">
        <v>0</v>
      </c>
      <c r="CO35" s="5">
        <v>592926.99999999988</v>
      </c>
      <c r="CP35" s="5">
        <v>71076.030000000013</v>
      </c>
      <c r="CQ35" s="5">
        <v>0</v>
      </c>
      <c r="CR35" s="5">
        <v>28393.430000000037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16027.239999999845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131383.23999999985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f t="shared" si="0"/>
        <v>0</v>
      </c>
      <c r="DL35" s="5">
        <f t="shared" si="1"/>
        <v>532346.63238938036</v>
      </c>
      <c r="DM35" s="5">
        <f t="shared" si="2"/>
        <v>1626009.48</v>
      </c>
      <c r="DN35" s="5">
        <f t="shared" si="3"/>
        <v>0</v>
      </c>
      <c r="DO35" s="5">
        <f t="shared" si="4"/>
        <v>502145.48000000004</v>
      </c>
      <c r="DP35" s="5">
        <f t="shared" si="5"/>
        <v>1201691.28</v>
      </c>
    </row>
    <row r="36" spans="1:120" x14ac:dyDescent="0.55000000000000004">
      <c r="A36" s="7" t="s">
        <v>165</v>
      </c>
      <c r="B36" s="5">
        <v>167590.4700000002</v>
      </c>
      <c r="C36" s="5">
        <v>75226.049999999901</v>
      </c>
      <c r="D36" s="5">
        <v>355754.05</v>
      </c>
      <c r="E36" s="5">
        <v>300123.05000000005</v>
      </c>
      <c r="F36" s="5">
        <v>16134.049999999916</v>
      </c>
      <c r="G36" s="5">
        <v>0</v>
      </c>
      <c r="H36" s="5">
        <v>282069.07999999996</v>
      </c>
      <c r="I36" s="5">
        <v>396523.07999999996</v>
      </c>
      <c r="J36" s="5">
        <v>459931.1100000001</v>
      </c>
      <c r="K36" s="5">
        <v>612376.07999999996</v>
      </c>
      <c r="L36" s="5">
        <v>627627.11</v>
      </c>
      <c r="M36" s="5">
        <v>741809.08</v>
      </c>
      <c r="N36" s="5">
        <v>852958.08</v>
      </c>
      <c r="O36" s="5">
        <v>1232717.08</v>
      </c>
      <c r="P36" s="5">
        <v>837223.04999999993</v>
      </c>
      <c r="Q36" s="5">
        <v>381099.04999999993</v>
      </c>
      <c r="R36" s="5">
        <v>975483.11</v>
      </c>
      <c r="S36" s="5">
        <v>878231.19999999984</v>
      </c>
      <c r="T36" s="5">
        <v>667617.11</v>
      </c>
      <c r="U36" s="5">
        <v>1192053.1100000001</v>
      </c>
      <c r="V36" s="5">
        <v>1008190.08</v>
      </c>
      <c r="W36" s="5">
        <v>572832.11</v>
      </c>
      <c r="X36" s="5">
        <v>552051.07999999984</v>
      </c>
      <c r="Y36" s="5">
        <v>1114685.04</v>
      </c>
      <c r="Z36" s="5">
        <v>915733.01</v>
      </c>
      <c r="AA36" s="5">
        <v>1127055.04</v>
      </c>
      <c r="AB36" s="5">
        <v>1626009.55</v>
      </c>
      <c r="AC36" s="5">
        <v>1249350.04</v>
      </c>
      <c r="AD36" s="5">
        <v>1071234.04</v>
      </c>
      <c r="AE36" s="5">
        <v>1305262.6000000003</v>
      </c>
      <c r="AF36" s="5">
        <v>1315517.6000000003</v>
      </c>
      <c r="AG36" s="5">
        <v>1331673.6000000003</v>
      </c>
      <c r="AH36" s="5">
        <v>1031986.1100000001</v>
      </c>
      <c r="AI36" s="5">
        <v>974286.11</v>
      </c>
      <c r="AJ36" s="5">
        <v>970036.1100000001</v>
      </c>
      <c r="AK36" s="5">
        <v>746754.1100000001</v>
      </c>
      <c r="AL36" s="5">
        <v>723623.1100000001</v>
      </c>
      <c r="AM36" s="5">
        <v>1227670.6000000003</v>
      </c>
      <c r="AN36" s="5">
        <v>1116496.1099999999</v>
      </c>
      <c r="AO36" s="5">
        <v>1326224.57</v>
      </c>
      <c r="AP36" s="5">
        <v>1337619.04</v>
      </c>
      <c r="AQ36" s="5">
        <v>825216.82000000007</v>
      </c>
      <c r="AR36" s="5">
        <v>573332.85</v>
      </c>
      <c r="AS36" s="5">
        <v>841680.01</v>
      </c>
      <c r="AT36" s="5">
        <v>791803.04000000015</v>
      </c>
      <c r="AU36" s="5">
        <v>866477.04</v>
      </c>
      <c r="AV36" s="5">
        <v>243610.79000000004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759431.04</v>
      </c>
      <c r="BE36" s="5">
        <v>0</v>
      </c>
      <c r="BF36" s="5">
        <v>378999.2699999999</v>
      </c>
      <c r="BG36" s="5">
        <v>13183.040000000226</v>
      </c>
      <c r="BH36" s="5">
        <v>0</v>
      </c>
      <c r="BI36" s="5">
        <v>0</v>
      </c>
      <c r="BJ36" s="5">
        <v>44879.040000000132</v>
      </c>
      <c r="BK36" s="5">
        <v>0</v>
      </c>
      <c r="BL36" s="5">
        <v>0</v>
      </c>
      <c r="BM36" s="5">
        <v>93768.07000000008</v>
      </c>
      <c r="BN36" s="5">
        <v>402941.05000000005</v>
      </c>
      <c r="BO36" s="5">
        <v>672705.07999999984</v>
      </c>
      <c r="BP36" s="5">
        <v>1247929.3500000001</v>
      </c>
      <c r="BQ36" s="5">
        <v>508048.08</v>
      </c>
      <c r="BR36" s="5">
        <v>673739.08</v>
      </c>
      <c r="BS36" s="5">
        <v>638098.55000000005</v>
      </c>
      <c r="BT36" s="5">
        <v>1004822.7999999999</v>
      </c>
      <c r="BU36" s="5">
        <v>872455.8</v>
      </c>
      <c r="BV36" s="5">
        <v>1015665.0100000001</v>
      </c>
      <c r="BW36" s="5">
        <v>621372.43000000005</v>
      </c>
      <c r="BX36" s="5">
        <v>808463.08</v>
      </c>
      <c r="BY36" s="5">
        <v>1017434.8</v>
      </c>
      <c r="BZ36" s="5">
        <v>1159792.6000000003</v>
      </c>
      <c r="CA36" s="5">
        <v>1121998.6000000001</v>
      </c>
      <c r="CB36" s="5">
        <v>1055979.6000000003</v>
      </c>
      <c r="CC36" s="5">
        <v>694229.08</v>
      </c>
      <c r="CD36" s="5">
        <v>1403126.6000000003</v>
      </c>
      <c r="CE36" s="5">
        <v>1435909.11</v>
      </c>
      <c r="CF36" s="5">
        <v>938479.07999999973</v>
      </c>
      <c r="CG36" s="5">
        <v>1144739.08</v>
      </c>
      <c r="CH36" s="5">
        <v>927955.07999999973</v>
      </c>
      <c r="CI36" s="5">
        <v>0</v>
      </c>
      <c r="CJ36" s="5">
        <v>99859.050000000032</v>
      </c>
      <c r="CK36" s="5">
        <v>421310.1100000001</v>
      </c>
      <c r="CL36" s="5">
        <v>501016.07999999996</v>
      </c>
      <c r="CM36" s="5">
        <v>0</v>
      </c>
      <c r="CN36" s="5">
        <v>592927.04999999981</v>
      </c>
      <c r="CO36" s="5">
        <v>71076.040000000256</v>
      </c>
      <c r="CP36" s="5">
        <v>0</v>
      </c>
      <c r="CQ36" s="5">
        <v>28393.450000000172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107412.23000000036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f t="shared" si="0"/>
        <v>0</v>
      </c>
      <c r="DL36" s="5">
        <f t="shared" si="1"/>
        <v>533779.58955752186</v>
      </c>
      <c r="DM36" s="5">
        <f t="shared" si="2"/>
        <v>1626009.55</v>
      </c>
      <c r="DN36" s="5">
        <f t="shared" si="3"/>
        <v>0</v>
      </c>
      <c r="DO36" s="5">
        <f t="shared" si="4"/>
        <v>552051.07999999984</v>
      </c>
      <c r="DP36" s="5">
        <f t="shared" si="5"/>
        <v>1220547.1020000002</v>
      </c>
    </row>
    <row r="37" spans="1:120" x14ac:dyDescent="0.55000000000000004">
      <c r="A37" s="7" t="s">
        <v>166</v>
      </c>
      <c r="B37" s="5">
        <v>75226.029999999882</v>
      </c>
      <c r="C37" s="5">
        <v>355754.02999999997</v>
      </c>
      <c r="D37" s="5">
        <v>300123.02999999991</v>
      </c>
      <c r="E37" s="5">
        <v>16134.029999999897</v>
      </c>
      <c r="F37" s="5">
        <v>0</v>
      </c>
      <c r="G37" s="5">
        <v>282065.12000000011</v>
      </c>
      <c r="H37" s="5">
        <v>39100.029999999839</v>
      </c>
      <c r="I37" s="5">
        <v>459927.13000000047</v>
      </c>
      <c r="J37" s="5">
        <v>612372.12000000011</v>
      </c>
      <c r="K37" s="5">
        <v>627623.13000000035</v>
      </c>
      <c r="L37" s="5">
        <v>741805.12</v>
      </c>
      <c r="M37" s="5">
        <v>852954.12</v>
      </c>
      <c r="N37" s="5">
        <v>875294.02999999968</v>
      </c>
      <c r="O37" s="5">
        <v>837223.0299999998</v>
      </c>
      <c r="P37" s="5">
        <v>411275.73000000021</v>
      </c>
      <c r="Q37" s="5">
        <v>975479.13000000035</v>
      </c>
      <c r="R37" s="5">
        <v>878227.24000000011</v>
      </c>
      <c r="S37" s="5">
        <v>667614.11</v>
      </c>
      <c r="T37" s="5">
        <v>1207050.0800000003</v>
      </c>
      <c r="U37" s="5">
        <v>1008187.1</v>
      </c>
      <c r="V37" s="5">
        <v>572828.13000000035</v>
      </c>
      <c r="W37" s="5">
        <v>675381.43000000028</v>
      </c>
      <c r="X37" s="5">
        <v>1056686.4400000002</v>
      </c>
      <c r="Y37" s="5">
        <v>915734.45999999985</v>
      </c>
      <c r="Z37" s="5">
        <v>1127056.4700000004</v>
      </c>
      <c r="AA37" s="5">
        <v>1626010.0100000002</v>
      </c>
      <c r="AB37" s="5">
        <v>1191351.44</v>
      </c>
      <c r="AC37" s="5">
        <v>1129235.4700000004</v>
      </c>
      <c r="AD37" s="5">
        <v>1316374.0100000002</v>
      </c>
      <c r="AE37" s="5">
        <v>1315519.6500000004</v>
      </c>
      <c r="AF37" s="5">
        <v>1118472.0999999999</v>
      </c>
      <c r="AG37" s="5">
        <v>1031983.0800000003</v>
      </c>
      <c r="AH37" s="5">
        <v>974283.08000000031</v>
      </c>
      <c r="AI37" s="5">
        <v>1173236.6500000001</v>
      </c>
      <c r="AJ37" s="5">
        <v>290642.80000000028</v>
      </c>
      <c r="AK37" s="5">
        <v>723620.08000000031</v>
      </c>
      <c r="AL37" s="5">
        <v>1238782.0100000002</v>
      </c>
      <c r="AM37" s="5">
        <v>1057493.1000000001</v>
      </c>
      <c r="AN37" s="5">
        <v>1337336.0000000005</v>
      </c>
      <c r="AO37" s="5">
        <v>1385510.0800000003</v>
      </c>
      <c r="AP37" s="5">
        <v>825219.82</v>
      </c>
      <c r="AQ37" s="5">
        <v>573335.83000000019</v>
      </c>
      <c r="AR37" s="5">
        <v>841681.45999999985</v>
      </c>
      <c r="AS37" s="5">
        <v>849804.47000000032</v>
      </c>
      <c r="AT37" s="5">
        <v>412259.82000000007</v>
      </c>
      <c r="AU37" s="5">
        <v>243613.73000000016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759431.06</v>
      </c>
      <c r="BD37" s="5">
        <v>0</v>
      </c>
      <c r="BE37" s="5">
        <v>156777.06000000017</v>
      </c>
      <c r="BF37" s="5">
        <v>13183.060000000187</v>
      </c>
      <c r="BG37" s="5">
        <v>0</v>
      </c>
      <c r="BH37" s="5">
        <v>0</v>
      </c>
      <c r="BI37" s="5">
        <v>44879.06000000015</v>
      </c>
      <c r="BJ37" s="5">
        <v>0</v>
      </c>
      <c r="BK37" s="5">
        <v>0</v>
      </c>
      <c r="BL37" s="5">
        <v>93768.040000000285</v>
      </c>
      <c r="BM37" s="5">
        <v>402941.02999999991</v>
      </c>
      <c r="BN37" s="5">
        <v>672701.12</v>
      </c>
      <c r="BO37" s="5">
        <v>1247926.32</v>
      </c>
      <c r="BP37" s="5">
        <v>508044.12000000011</v>
      </c>
      <c r="BQ37" s="5">
        <v>454235.13000000053</v>
      </c>
      <c r="BR37" s="5">
        <v>755873.32000000007</v>
      </c>
      <c r="BS37" s="5">
        <v>1013666.8899999999</v>
      </c>
      <c r="BT37" s="5">
        <v>669254.31000000017</v>
      </c>
      <c r="BU37" s="5">
        <v>1140552.6400000004</v>
      </c>
      <c r="BV37" s="5">
        <v>1180368.4099999999</v>
      </c>
      <c r="BW37" s="5">
        <v>722761.31000000017</v>
      </c>
      <c r="BX37" s="5">
        <v>1176022.6400000004</v>
      </c>
      <c r="BY37" s="5">
        <v>1159794.6500000001</v>
      </c>
      <c r="BZ37" s="5">
        <v>1122000.6500000004</v>
      </c>
      <c r="CA37" s="5">
        <v>1055981.6500000004</v>
      </c>
      <c r="CB37" s="5">
        <v>1024429.6500000003</v>
      </c>
      <c r="CC37" s="5">
        <v>1189925.1000000003</v>
      </c>
      <c r="CD37" s="5">
        <v>1308906.0999999999</v>
      </c>
      <c r="CE37" s="5">
        <v>942298.74</v>
      </c>
      <c r="CF37" s="5">
        <v>1153627.8199999998</v>
      </c>
      <c r="CG37" s="5">
        <v>1031952.0800000003</v>
      </c>
      <c r="CH37" s="5">
        <v>0</v>
      </c>
      <c r="CI37" s="5">
        <v>99859.029999999897</v>
      </c>
      <c r="CJ37" s="5">
        <v>63887.040000000241</v>
      </c>
      <c r="CK37" s="5">
        <v>501012.12000000011</v>
      </c>
      <c r="CL37" s="5">
        <v>0</v>
      </c>
      <c r="CM37" s="5">
        <v>592927.0299999998</v>
      </c>
      <c r="CN37" s="5">
        <v>71076.060000000274</v>
      </c>
      <c r="CO37" s="5">
        <v>0</v>
      </c>
      <c r="CP37" s="5">
        <v>28391.270000000179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107410.04000000036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148882.23000000021</v>
      </c>
      <c r="DK37" s="5">
        <f t="shared" si="0"/>
        <v>0</v>
      </c>
      <c r="DL37" s="5">
        <f t="shared" si="1"/>
        <v>520722.41362831875</v>
      </c>
      <c r="DM37" s="5">
        <f t="shared" si="2"/>
        <v>1626010.0100000002</v>
      </c>
      <c r="DN37" s="5">
        <f t="shared" si="3"/>
        <v>0</v>
      </c>
      <c r="DO37" s="5">
        <f t="shared" si="4"/>
        <v>459927.13000000047</v>
      </c>
      <c r="DP37" s="5">
        <f t="shared" si="5"/>
        <v>1179499.2560000001</v>
      </c>
    </row>
    <row r="38" spans="1:120" x14ac:dyDescent="0.55000000000000004">
      <c r="A38" s="7" t="s">
        <v>167</v>
      </c>
      <c r="B38" s="5">
        <v>355194.93999999989</v>
      </c>
      <c r="C38" s="5">
        <v>299563.93999999994</v>
      </c>
      <c r="D38" s="5">
        <v>15574.939999999915</v>
      </c>
      <c r="E38" s="5">
        <v>0</v>
      </c>
      <c r="F38" s="5">
        <v>281509.01</v>
      </c>
      <c r="G38" s="5">
        <v>38540.939999999871</v>
      </c>
      <c r="H38" s="5">
        <v>459370.99000000022</v>
      </c>
      <c r="I38" s="5">
        <v>611816.01</v>
      </c>
      <c r="J38" s="5">
        <v>627066.99000000022</v>
      </c>
      <c r="K38" s="5">
        <v>741249.00999999989</v>
      </c>
      <c r="L38" s="5">
        <v>852398.00999999989</v>
      </c>
      <c r="M38" s="5">
        <v>874734.93999999983</v>
      </c>
      <c r="N38" s="5">
        <v>836663.94</v>
      </c>
      <c r="O38" s="5">
        <v>410716.62000000011</v>
      </c>
      <c r="P38" s="5">
        <v>617835.81999999995</v>
      </c>
      <c r="Q38" s="5">
        <v>877671.11</v>
      </c>
      <c r="R38" s="5">
        <v>667056.94999999995</v>
      </c>
      <c r="S38" s="5">
        <v>1191492.97</v>
      </c>
      <c r="T38" s="5">
        <v>1007629.9700000002</v>
      </c>
      <c r="U38" s="5">
        <v>572271.99000000022</v>
      </c>
      <c r="V38" s="5">
        <v>674824.29</v>
      </c>
      <c r="W38" s="5">
        <v>1043437.5099999999</v>
      </c>
      <c r="X38" s="5">
        <v>915175.64999999991</v>
      </c>
      <c r="Y38" s="5">
        <v>1126497.6300000001</v>
      </c>
      <c r="Z38" s="5">
        <v>1626450.8900000001</v>
      </c>
      <c r="AA38" s="5">
        <v>1307792.6500000001</v>
      </c>
      <c r="AB38" s="5">
        <v>1070676.6500000001</v>
      </c>
      <c r="AC38" s="5">
        <v>1316814.8900000001</v>
      </c>
      <c r="AD38" s="5">
        <v>1327069.8900000001</v>
      </c>
      <c r="AE38" s="5">
        <v>1332111.2699999998</v>
      </c>
      <c r="AF38" s="5">
        <v>1031425.9700000001</v>
      </c>
      <c r="AG38" s="5">
        <v>1032725.97</v>
      </c>
      <c r="AH38" s="5">
        <v>1173672.2699999998</v>
      </c>
      <c r="AI38" s="5">
        <v>619193.9700000002</v>
      </c>
      <c r="AJ38" s="5">
        <v>675171.63</v>
      </c>
      <c r="AK38" s="5">
        <v>1239222.8900000004</v>
      </c>
      <c r="AL38" s="5">
        <v>1068044.6499999997</v>
      </c>
      <c r="AM38" s="5">
        <v>1337597.9500000002</v>
      </c>
      <c r="AN38" s="5">
        <v>1396061.6500000004</v>
      </c>
      <c r="AO38" s="5">
        <v>824660.92000000027</v>
      </c>
      <c r="AP38" s="5">
        <v>572776.89999999979</v>
      </c>
      <c r="AQ38" s="5">
        <v>548903.89000000013</v>
      </c>
      <c r="AR38" s="5">
        <v>733245.64999999991</v>
      </c>
      <c r="AS38" s="5">
        <v>807919.64999999991</v>
      </c>
      <c r="AT38" s="5">
        <v>258053.86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758871.94000000006</v>
      </c>
      <c r="BC38" s="5">
        <v>0</v>
      </c>
      <c r="BD38" s="5">
        <v>378440.17000000004</v>
      </c>
      <c r="BE38" s="5">
        <v>12623.940000000192</v>
      </c>
      <c r="BF38" s="5">
        <v>0</v>
      </c>
      <c r="BG38" s="5">
        <v>0</v>
      </c>
      <c r="BH38" s="5">
        <v>44319.940000000155</v>
      </c>
      <c r="BI38" s="5">
        <v>0</v>
      </c>
      <c r="BJ38" s="5">
        <v>191186.96000000008</v>
      </c>
      <c r="BK38" s="5">
        <v>93208.960000000094</v>
      </c>
      <c r="BL38" s="5">
        <v>402381.94000000006</v>
      </c>
      <c r="BM38" s="5">
        <v>672145.00999999989</v>
      </c>
      <c r="BN38" s="5">
        <v>1247369.21</v>
      </c>
      <c r="BO38" s="5">
        <v>507488.01</v>
      </c>
      <c r="BP38" s="5">
        <v>684678.97000000009</v>
      </c>
      <c r="BQ38" s="5">
        <v>755316.21000000008</v>
      </c>
      <c r="BR38" s="5">
        <v>1160045.9500000002</v>
      </c>
      <c r="BS38" s="5">
        <v>878325.9700000002</v>
      </c>
      <c r="BT38" s="5">
        <v>862390.50999999989</v>
      </c>
      <c r="BU38" s="5">
        <v>956508.07000000007</v>
      </c>
      <c r="BV38" s="5">
        <v>749902.95</v>
      </c>
      <c r="BW38" s="5">
        <v>1183923.8900000001</v>
      </c>
      <c r="BX38" s="5">
        <v>1160230.2699999998</v>
      </c>
      <c r="BY38" s="5">
        <v>1122436.27</v>
      </c>
      <c r="BZ38" s="5">
        <v>1056417.27</v>
      </c>
      <c r="CA38" s="5">
        <v>1024865.2699999999</v>
      </c>
      <c r="CB38" s="5">
        <v>1403564.27</v>
      </c>
      <c r="CC38" s="5">
        <v>1366348.97</v>
      </c>
      <c r="CD38" s="5">
        <v>1379918.9700000002</v>
      </c>
      <c r="CE38" s="5">
        <v>1153068.9200000002</v>
      </c>
      <c r="CF38" s="5">
        <v>936284.92000000016</v>
      </c>
      <c r="CG38" s="5">
        <v>279802.01</v>
      </c>
      <c r="CH38" s="5">
        <v>99299.93999999993</v>
      </c>
      <c r="CI38" s="5">
        <v>420749.99000000034</v>
      </c>
      <c r="CJ38" s="5">
        <v>500456.01</v>
      </c>
      <c r="CK38" s="5">
        <v>0</v>
      </c>
      <c r="CL38" s="5">
        <v>592367.93999999983</v>
      </c>
      <c r="CM38" s="5">
        <v>70516.940000000279</v>
      </c>
      <c r="CN38" s="5">
        <v>0</v>
      </c>
      <c r="CO38" s="5">
        <v>27835.380000000107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106854.19000000032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49517.140000000094</v>
      </c>
      <c r="DK38" s="5">
        <f t="shared" si="0"/>
        <v>0</v>
      </c>
      <c r="DL38" s="5">
        <f t="shared" si="1"/>
        <v>537057.97787610616</v>
      </c>
      <c r="DM38" s="5">
        <f t="shared" si="2"/>
        <v>1626450.8900000001</v>
      </c>
      <c r="DN38" s="5">
        <f t="shared" si="3"/>
        <v>0</v>
      </c>
      <c r="DO38" s="5">
        <f t="shared" si="4"/>
        <v>548903.89000000013</v>
      </c>
      <c r="DP38" s="5">
        <f t="shared" si="5"/>
        <v>1229676.9060000002</v>
      </c>
    </row>
    <row r="39" spans="1:120" x14ac:dyDescent="0.55000000000000004">
      <c r="A39" s="7" t="s">
        <v>168</v>
      </c>
      <c r="B39" s="5">
        <v>300121.09000000008</v>
      </c>
      <c r="C39" s="5">
        <v>16132.090000000186</v>
      </c>
      <c r="D39" s="5">
        <v>0</v>
      </c>
      <c r="E39" s="5">
        <v>282066.10000000021</v>
      </c>
      <c r="F39" s="5">
        <v>39098.090000000127</v>
      </c>
      <c r="G39" s="5">
        <v>459928.1100000001</v>
      </c>
      <c r="H39" s="5">
        <v>612373.10000000021</v>
      </c>
      <c r="I39" s="5">
        <v>627624.11</v>
      </c>
      <c r="J39" s="5">
        <v>741806.10000000009</v>
      </c>
      <c r="K39" s="5">
        <v>852955.10000000009</v>
      </c>
      <c r="L39" s="5">
        <v>881627.82999999973</v>
      </c>
      <c r="M39" s="5">
        <v>837221.09000000008</v>
      </c>
      <c r="N39" s="5">
        <v>411273.74000000011</v>
      </c>
      <c r="O39" s="5">
        <v>618058.06999999972</v>
      </c>
      <c r="P39" s="5">
        <v>887118.9800000001</v>
      </c>
      <c r="Q39" s="5">
        <v>667613.11</v>
      </c>
      <c r="R39" s="5">
        <v>1192049.1100000003</v>
      </c>
      <c r="S39" s="5">
        <v>993186.09999999974</v>
      </c>
      <c r="T39" s="5">
        <v>572829.11</v>
      </c>
      <c r="U39" s="5">
        <v>452048.1100000001</v>
      </c>
      <c r="V39" s="5">
        <v>1044999.7899999999</v>
      </c>
      <c r="W39" s="5">
        <v>1026630.7900000002</v>
      </c>
      <c r="X39" s="5">
        <v>1069058.07</v>
      </c>
      <c r="Y39" s="5">
        <v>1628009.5300000003</v>
      </c>
      <c r="Z39" s="5">
        <v>1249353.0699999998</v>
      </c>
      <c r="AA39" s="5">
        <v>1188237.0699999998</v>
      </c>
      <c r="AB39" s="5">
        <v>1318373.5300000005</v>
      </c>
      <c r="AC39" s="5">
        <v>1328628.5300000005</v>
      </c>
      <c r="AD39" s="5">
        <v>1344784.5300000003</v>
      </c>
      <c r="AE39" s="5">
        <v>1031982.1100000002</v>
      </c>
      <c r="AF39" s="5">
        <v>1033282.0999999996</v>
      </c>
      <c r="AG39" s="5">
        <v>1186345.5300000005</v>
      </c>
      <c r="AH39" s="5">
        <v>271750.09999999986</v>
      </c>
      <c r="AI39" s="5">
        <v>938200.53</v>
      </c>
      <c r="AJ39" s="5">
        <v>1240781.5300000003</v>
      </c>
      <c r="AK39" s="5">
        <v>1068605.06</v>
      </c>
      <c r="AL39" s="5">
        <v>1339335.52</v>
      </c>
      <c r="AM39" s="5">
        <v>1396622.0699999998</v>
      </c>
      <c r="AN39" s="5">
        <v>825218.88</v>
      </c>
      <c r="AO39" s="5">
        <v>573334.8899999999</v>
      </c>
      <c r="AP39" s="5">
        <v>841683.06000000017</v>
      </c>
      <c r="AQ39" s="5">
        <v>791806.07</v>
      </c>
      <c r="AR39" s="5">
        <v>866480.07</v>
      </c>
      <c r="AS39" s="5">
        <v>243611.84000000003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382763.45000000019</v>
      </c>
      <c r="BB39" s="5">
        <v>0</v>
      </c>
      <c r="BC39" s="5">
        <v>378997.30000000005</v>
      </c>
      <c r="BD39" s="5">
        <v>13181.06000000007</v>
      </c>
      <c r="BE39" s="5">
        <v>0</v>
      </c>
      <c r="BF39" s="5">
        <v>0</v>
      </c>
      <c r="BG39" s="5">
        <v>44877.059999999918</v>
      </c>
      <c r="BH39" s="5">
        <v>0</v>
      </c>
      <c r="BI39" s="5">
        <v>0</v>
      </c>
      <c r="BJ39" s="5">
        <v>526188.1100000001</v>
      </c>
      <c r="BK39" s="5">
        <v>760361.10000000021</v>
      </c>
      <c r="BL39" s="5">
        <v>672702.10000000009</v>
      </c>
      <c r="BM39" s="5">
        <v>1247925.3300000003</v>
      </c>
      <c r="BN39" s="5">
        <v>508045.10000000021</v>
      </c>
      <c r="BO39" s="5">
        <v>454236.11000000016</v>
      </c>
      <c r="BP39" s="5">
        <v>638094.55999999994</v>
      </c>
      <c r="BQ39" s="5">
        <v>1006822.7899999999</v>
      </c>
      <c r="BR39" s="5">
        <v>1197233.58</v>
      </c>
      <c r="BS39" s="5">
        <v>981528.11000000034</v>
      </c>
      <c r="BT39" s="5">
        <v>1135634.1400000001</v>
      </c>
      <c r="BU39" s="5">
        <v>832697.11000000034</v>
      </c>
      <c r="BV39" s="5">
        <v>1178020.5700000003</v>
      </c>
      <c r="BW39" s="5">
        <v>1172903.5300000003</v>
      </c>
      <c r="BX39" s="5">
        <v>1123998.5799999998</v>
      </c>
      <c r="BY39" s="5">
        <v>1057979.5799999998</v>
      </c>
      <c r="BZ39" s="5">
        <v>821225.11000000034</v>
      </c>
      <c r="CA39" s="5">
        <v>1405126.58</v>
      </c>
      <c r="CB39" s="5">
        <v>1308905.0999999999</v>
      </c>
      <c r="CC39" s="5">
        <v>1380475.0999999996</v>
      </c>
      <c r="CD39" s="5">
        <v>1144736.1000000001</v>
      </c>
      <c r="CE39" s="5">
        <v>936842.88</v>
      </c>
      <c r="CF39" s="5">
        <v>289249.88000000018</v>
      </c>
      <c r="CG39" s="5">
        <v>466169.88000000012</v>
      </c>
      <c r="CH39" s="5">
        <v>421307.11000000016</v>
      </c>
      <c r="CI39" s="5">
        <v>501013.10000000021</v>
      </c>
      <c r="CJ39" s="5">
        <v>0</v>
      </c>
      <c r="CK39" s="5">
        <v>592925.09000000008</v>
      </c>
      <c r="CL39" s="5">
        <v>71074.060000000158</v>
      </c>
      <c r="CM39" s="5">
        <v>0</v>
      </c>
      <c r="CN39" s="5">
        <v>28393.450000000055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16027.270000000106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107412.25000000015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50074.259999999973</v>
      </c>
      <c r="DJ39" s="5">
        <v>355752.09000000014</v>
      </c>
      <c r="DK39" s="5">
        <f t="shared" si="0"/>
        <v>0</v>
      </c>
      <c r="DL39" s="5">
        <f t="shared" si="1"/>
        <v>544275.59283185878</v>
      </c>
      <c r="DM39" s="5">
        <f t="shared" si="2"/>
        <v>1628009.5300000003</v>
      </c>
      <c r="DN39" s="5">
        <f t="shared" si="3"/>
        <v>0</v>
      </c>
      <c r="DO39" s="5">
        <f t="shared" si="4"/>
        <v>501013.10000000021</v>
      </c>
      <c r="DP39" s="5">
        <f t="shared" si="5"/>
        <v>1232071.9400000002</v>
      </c>
    </row>
    <row r="40" spans="1:120" x14ac:dyDescent="0.55000000000000004">
      <c r="A40" s="7" t="s">
        <v>169</v>
      </c>
      <c r="B40" s="5">
        <v>16133.579999999827</v>
      </c>
      <c r="C40" s="5">
        <v>96718.639999999548</v>
      </c>
      <c r="D40" s="5">
        <v>282066.6399999999</v>
      </c>
      <c r="E40" s="5">
        <v>39099.579999999769</v>
      </c>
      <c r="F40" s="5">
        <v>459928.63999999955</v>
      </c>
      <c r="G40" s="5">
        <v>612373.6399999999</v>
      </c>
      <c r="H40" s="5">
        <v>627624.63999999955</v>
      </c>
      <c r="I40" s="5">
        <v>741806.63999999978</v>
      </c>
      <c r="J40" s="5">
        <v>852955.63999999978</v>
      </c>
      <c r="K40" s="5">
        <v>875293.57999999973</v>
      </c>
      <c r="L40" s="5">
        <v>846113.32999999984</v>
      </c>
      <c r="M40" s="5">
        <v>411275.22999999975</v>
      </c>
      <c r="N40" s="5">
        <v>975480.63999999955</v>
      </c>
      <c r="O40" s="5">
        <v>878228.75999999978</v>
      </c>
      <c r="P40" s="5">
        <v>715226.51999999932</v>
      </c>
      <c r="Q40" s="5">
        <v>986050.63999999978</v>
      </c>
      <c r="R40" s="5">
        <v>993187.63</v>
      </c>
      <c r="S40" s="5">
        <v>572829.63999999955</v>
      </c>
      <c r="T40" s="5">
        <v>674604.97999999963</v>
      </c>
      <c r="U40" s="5">
        <v>803511.6</v>
      </c>
      <c r="V40" s="5">
        <v>1026632.2999999996</v>
      </c>
      <c r="W40" s="5">
        <v>1392258.5199999996</v>
      </c>
      <c r="X40" s="5">
        <v>1629009.5199999998</v>
      </c>
      <c r="Y40" s="5">
        <v>1191353.5199999996</v>
      </c>
      <c r="Z40" s="5">
        <v>1188237.5199999996</v>
      </c>
      <c r="AA40" s="5">
        <v>1319373.5199999998</v>
      </c>
      <c r="AB40" s="5">
        <v>1329628.5199999998</v>
      </c>
      <c r="AC40" s="5">
        <v>1345784.5199999998</v>
      </c>
      <c r="AD40" s="5">
        <v>1053095.56</v>
      </c>
      <c r="AE40" s="5">
        <v>1260595.5199999998</v>
      </c>
      <c r="AF40" s="5">
        <v>1187345.5199999998</v>
      </c>
      <c r="AG40" s="5">
        <v>582863.55999999971</v>
      </c>
      <c r="AH40" s="5">
        <v>665732.51999999944</v>
      </c>
      <c r="AI40" s="5">
        <v>1241781.5199999998</v>
      </c>
      <c r="AJ40" s="5">
        <v>1127605.56</v>
      </c>
      <c r="AK40" s="5">
        <v>1340335.5199999998</v>
      </c>
      <c r="AL40" s="5">
        <v>1396622.5199999993</v>
      </c>
      <c r="AM40" s="5">
        <v>825218.37999999966</v>
      </c>
      <c r="AN40" s="5">
        <v>573334.37999999989</v>
      </c>
      <c r="AO40" s="5">
        <v>957683.55999999994</v>
      </c>
      <c r="AP40" s="5">
        <v>733806.55999999994</v>
      </c>
      <c r="AQ40" s="5">
        <v>412258.37999999977</v>
      </c>
      <c r="AR40" s="5">
        <v>243613.32999999984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759430.58999999973</v>
      </c>
      <c r="BA40" s="5">
        <v>0</v>
      </c>
      <c r="BB40" s="5">
        <v>378998.7899999998</v>
      </c>
      <c r="BC40" s="5">
        <v>13182.589999999924</v>
      </c>
      <c r="BD40" s="5">
        <v>0</v>
      </c>
      <c r="BE40" s="5">
        <v>0</v>
      </c>
      <c r="BF40" s="5">
        <v>44878.589999999829</v>
      </c>
      <c r="BG40" s="5">
        <v>0</v>
      </c>
      <c r="BH40" s="5">
        <v>191745.54999999981</v>
      </c>
      <c r="BI40" s="5">
        <v>93767.549999999828</v>
      </c>
      <c r="BJ40" s="5">
        <v>721472.75999999978</v>
      </c>
      <c r="BK40" s="5">
        <v>672702.63999999978</v>
      </c>
      <c r="BL40" s="5">
        <v>1247926.83</v>
      </c>
      <c r="BM40" s="5">
        <v>508045.63999999996</v>
      </c>
      <c r="BN40" s="5">
        <v>673736.63</v>
      </c>
      <c r="BO40" s="5">
        <v>696484.94999999972</v>
      </c>
      <c r="BP40" s="5">
        <v>843111.85999999952</v>
      </c>
      <c r="BQ40" s="5">
        <v>669254.85999999952</v>
      </c>
      <c r="BR40" s="5">
        <v>922529.62999999942</v>
      </c>
      <c r="BS40" s="5">
        <v>1163237.57</v>
      </c>
      <c r="BT40" s="5">
        <v>949698.58999999973</v>
      </c>
      <c r="BU40" s="5">
        <v>1175371.57</v>
      </c>
      <c r="BV40" s="5">
        <v>1162792.57</v>
      </c>
      <c r="BW40" s="5">
        <v>1136109.5199999998</v>
      </c>
      <c r="BX40" s="5">
        <v>1058979.5699999998</v>
      </c>
      <c r="BY40" s="5">
        <v>704226.58999999973</v>
      </c>
      <c r="BZ40" s="5">
        <v>1406126.57</v>
      </c>
      <c r="CA40" s="5">
        <v>1318906.5899999999</v>
      </c>
      <c r="CB40" s="5">
        <v>1380476.6300000001</v>
      </c>
      <c r="CC40" s="5">
        <v>1144736.6399999999</v>
      </c>
      <c r="CD40" s="5">
        <v>1031952.5899999995</v>
      </c>
      <c r="CE40" s="5">
        <v>289249.37999999977</v>
      </c>
      <c r="CF40" s="5">
        <v>466169.37999999977</v>
      </c>
      <c r="CG40" s="5">
        <v>440197.37999999977</v>
      </c>
      <c r="CH40" s="5">
        <v>507504.6999999996</v>
      </c>
      <c r="CI40" s="5">
        <v>0</v>
      </c>
      <c r="CJ40" s="5">
        <v>950347.63999999978</v>
      </c>
      <c r="CK40" s="5">
        <v>71075.589999999953</v>
      </c>
      <c r="CL40" s="5">
        <v>0</v>
      </c>
      <c r="CM40" s="5">
        <v>28393.43999999958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107412.20999999988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174031.55000000005</v>
      </c>
      <c r="DH40" s="5">
        <v>75225.579999999813</v>
      </c>
      <c r="DI40" s="5">
        <v>355753.57999999967</v>
      </c>
      <c r="DJ40" s="5">
        <v>300122.57999999973</v>
      </c>
      <c r="DK40" s="5">
        <f t="shared" si="0"/>
        <v>0</v>
      </c>
      <c r="DL40" s="5">
        <f t="shared" si="1"/>
        <v>551504.84946902655</v>
      </c>
      <c r="DM40" s="5">
        <f t="shared" si="2"/>
        <v>1629009.5199999998</v>
      </c>
      <c r="DN40" s="5">
        <f t="shared" si="3"/>
        <v>0</v>
      </c>
      <c r="DO40" s="5">
        <f t="shared" si="4"/>
        <v>572829.63999999955</v>
      </c>
      <c r="DP40" s="5">
        <f t="shared" si="5"/>
        <v>1246697.7679999999</v>
      </c>
    </row>
    <row r="41" spans="1:120" x14ac:dyDescent="0.55000000000000004">
      <c r="A41" s="7" t="s">
        <v>170</v>
      </c>
      <c r="B41" s="5">
        <v>96719.609999999986</v>
      </c>
      <c r="C41" s="5">
        <v>282067.64000000013</v>
      </c>
      <c r="D41" s="5">
        <v>396521.64000000013</v>
      </c>
      <c r="E41" s="5">
        <v>459929.61</v>
      </c>
      <c r="F41" s="5">
        <v>612374.64000000025</v>
      </c>
      <c r="G41" s="5">
        <v>627625.60999999987</v>
      </c>
      <c r="H41" s="5">
        <v>741807.64000000013</v>
      </c>
      <c r="I41" s="5">
        <v>852956.64000000013</v>
      </c>
      <c r="J41" s="5">
        <v>875294.55</v>
      </c>
      <c r="K41" s="5">
        <v>839225.71</v>
      </c>
      <c r="L41" s="5">
        <v>420166.17000000027</v>
      </c>
      <c r="M41" s="5">
        <v>982371.35000000009</v>
      </c>
      <c r="N41" s="5">
        <v>887115.65999999992</v>
      </c>
      <c r="O41" s="5">
        <v>493501.5400000001</v>
      </c>
      <c r="P41" s="5">
        <v>1228162.2000000002</v>
      </c>
      <c r="Q41" s="5">
        <v>914188.64000000013</v>
      </c>
      <c r="R41" s="5">
        <v>572830.60999999987</v>
      </c>
      <c r="S41" s="5">
        <v>675383.93000000017</v>
      </c>
      <c r="T41" s="5">
        <v>840910.43000000028</v>
      </c>
      <c r="U41" s="5">
        <v>912402.87000000011</v>
      </c>
      <c r="V41" s="5">
        <v>1093820.2300000002</v>
      </c>
      <c r="W41" s="5">
        <v>1630110.5600000003</v>
      </c>
      <c r="X41" s="5">
        <v>1308353.2300000002</v>
      </c>
      <c r="Y41" s="5">
        <v>1129237.2000000002</v>
      </c>
      <c r="Z41" s="5">
        <v>1320474.5600000003</v>
      </c>
      <c r="AA41" s="5">
        <v>1330729.5600000003</v>
      </c>
      <c r="AB41" s="5">
        <v>1346885.5600000003</v>
      </c>
      <c r="AC41" s="5">
        <v>1053095.2000000002</v>
      </c>
      <c r="AD41" s="5">
        <v>1261696.5600000003</v>
      </c>
      <c r="AE41" s="5">
        <v>971145.23000000021</v>
      </c>
      <c r="AF41" s="5">
        <v>757863.2300000001</v>
      </c>
      <c r="AG41" s="5">
        <v>734732.2300000001</v>
      </c>
      <c r="AH41" s="5">
        <v>1242882.5600000003</v>
      </c>
      <c r="AI41" s="5">
        <v>1068605.2300000002</v>
      </c>
      <c r="AJ41" s="5">
        <v>1341436.5900000001</v>
      </c>
      <c r="AK41" s="5">
        <v>1279622.2300000002</v>
      </c>
      <c r="AL41" s="5">
        <v>825215.54</v>
      </c>
      <c r="AM41" s="5">
        <v>573331.51000000024</v>
      </c>
      <c r="AN41" s="5">
        <v>841683.23000000021</v>
      </c>
      <c r="AO41" s="5">
        <v>849806.20000000019</v>
      </c>
      <c r="AP41" s="5">
        <v>866480.2300000001</v>
      </c>
      <c r="AQ41" s="5">
        <v>243613.47000000003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759431.59</v>
      </c>
      <c r="AZ41" s="5">
        <v>0</v>
      </c>
      <c r="BA41" s="5">
        <v>156777.59000000008</v>
      </c>
      <c r="BB41" s="5">
        <v>13183.590000000157</v>
      </c>
      <c r="BC41" s="5">
        <v>0</v>
      </c>
      <c r="BD41" s="5">
        <v>0</v>
      </c>
      <c r="BE41" s="5">
        <v>44879.590000000062</v>
      </c>
      <c r="BF41" s="5">
        <v>0</v>
      </c>
      <c r="BG41" s="5">
        <v>191746.55</v>
      </c>
      <c r="BH41" s="5">
        <v>93768.55</v>
      </c>
      <c r="BI41" s="5">
        <v>760362.64000000025</v>
      </c>
      <c r="BJ41" s="5">
        <v>672703.64000000013</v>
      </c>
      <c r="BK41" s="5">
        <v>1143927.8800000004</v>
      </c>
      <c r="BL41" s="5">
        <v>508046.64000000025</v>
      </c>
      <c r="BM41" s="5">
        <v>673738.6100000001</v>
      </c>
      <c r="BN41" s="5">
        <v>696486.95000000007</v>
      </c>
      <c r="BO41" s="5">
        <v>1008921.22</v>
      </c>
      <c r="BP41" s="5">
        <v>1220238.54</v>
      </c>
      <c r="BQ41" s="5">
        <v>866051.22</v>
      </c>
      <c r="BR41" s="5">
        <v>957038.61000000034</v>
      </c>
      <c r="BS41" s="5">
        <v>867462.58000000007</v>
      </c>
      <c r="BT41" s="5">
        <v>1176469.9500000002</v>
      </c>
      <c r="BU41" s="5">
        <v>1173225.9900000005</v>
      </c>
      <c r="BV41" s="5">
        <v>1126096.9500000002</v>
      </c>
      <c r="BW41" s="5">
        <v>1071191.5600000003</v>
      </c>
      <c r="BX41" s="5">
        <v>1028525.9500000002</v>
      </c>
      <c r="BY41" s="5">
        <v>1418338.5600000003</v>
      </c>
      <c r="BZ41" s="5">
        <v>1435908.61</v>
      </c>
      <c r="CA41" s="5">
        <v>1332478.6100000003</v>
      </c>
      <c r="CB41" s="5">
        <v>1144737.6400000001</v>
      </c>
      <c r="CC41" s="5">
        <v>1021954.6100000001</v>
      </c>
      <c r="CD41" s="5">
        <v>280360.64000000025</v>
      </c>
      <c r="CE41" s="5">
        <v>466166.54000000015</v>
      </c>
      <c r="CF41" s="5">
        <v>455194.54000000015</v>
      </c>
      <c r="CG41" s="5">
        <v>509900.54000000004</v>
      </c>
      <c r="CH41" s="5">
        <v>2394.4700000000303</v>
      </c>
      <c r="CI41" s="5">
        <v>592927.55000000016</v>
      </c>
      <c r="CJ41" s="5">
        <v>71076.590000000186</v>
      </c>
      <c r="CK41" s="5">
        <v>0</v>
      </c>
      <c r="CL41" s="5">
        <v>28393.040000000256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107411.85000000024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75226.55000000025</v>
      </c>
      <c r="DH41" s="5">
        <v>355754.55000000022</v>
      </c>
      <c r="DI41" s="5">
        <v>300123.55000000028</v>
      </c>
      <c r="DJ41" s="5">
        <v>16134.550000000265</v>
      </c>
      <c r="DK41" s="5">
        <f t="shared" si="0"/>
        <v>0</v>
      </c>
      <c r="DL41" s="5">
        <f t="shared" si="1"/>
        <v>554045.45318584074</v>
      </c>
      <c r="DM41" s="5">
        <f t="shared" si="2"/>
        <v>1630110.5600000003</v>
      </c>
      <c r="DN41" s="5">
        <f t="shared" si="3"/>
        <v>0</v>
      </c>
      <c r="DO41" s="5">
        <f t="shared" si="4"/>
        <v>572830.60999999987</v>
      </c>
      <c r="DP41" s="5">
        <f t="shared" si="5"/>
        <v>1239938.4880000001</v>
      </c>
    </row>
    <row r="42" spans="1:120" x14ac:dyDescent="0.55000000000000004">
      <c r="A42" s="7" t="s">
        <v>171</v>
      </c>
      <c r="B42" s="5">
        <v>281510.34000000026</v>
      </c>
      <c r="C42" s="5">
        <v>38541.279999999839</v>
      </c>
      <c r="D42" s="5">
        <v>101949.28999999996</v>
      </c>
      <c r="E42" s="5">
        <v>611817.3400000002</v>
      </c>
      <c r="F42" s="5">
        <v>627068.32000000007</v>
      </c>
      <c r="G42" s="5">
        <v>741250.3400000002</v>
      </c>
      <c r="H42" s="5">
        <v>852399.3400000002</v>
      </c>
      <c r="I42" s="5">
        <v>874735.2799999998</v>
      </c>
      <c r="J42" s="5">
        <v>839886.92999999982</v>
      </c>
      <c r="K42" s="5">
        <v>419608.69000000006</v>
      </c>
      <c r="L42" s="5">
        <v>983813.07</v>
      </c>
      <c r="M42" s="5">
        <v>886561.19</v>
      </c>
      <c r="N42" s="5">
        <v>703169.26999999979</v>
      </c>
      <c r="O42" s="5">
        <v>1204605.27</v>
      </c>
      <c r="P42" s="5">
        <v>1026517.1</v>
      </c>
      <c r="Q42" s="5">
        <v>572273.32000000007</v>
      </c>
      <c r="R42" s="5">
        <v>451492.32000000012</v>
      </c>
      <c r="S42" s="5">
        <v>829241.55000000016</v>
      </c>
      <c r="T42" s="5">
        <v>1221875.4000000001</v>
      </c>
      <c r="U42" s="5">
        <v>726001.25000000012</v>
      </c>
      <c r="V42" s="5">
        <v>1634200.86</v>
      </c>
      <c r="W42" s="5">
        <v>1180796.27</v>
      </c>
      <c r="X42" s="5">
        <v>1187680.2799999998</v>
      </c>
      <c r="Y42" s="5">
        <v>1320915.8400000001</v>
      </c>
      <c r="Z42" s="5">
        <v>1331170.8400000001</v>
      </c>
      <c r="AA42" s="5">
        <v>1347326.84</v>
      </c>
      <c r="AB42" s="5">
        <v>1052538.2500000002</v>
      </c>
      <c r="AC42" s="5">
        <v>994838.25000000012</v>
      </c>
      <c r="AD42" s="5">
        <v>980588.27999999991</v>
      </c>
      <c r="AE42" s="5">
        <v>280081.08999999997</v>
      </c>
      <c r="AF42" s="5">
        <v>942474.84000000008</v>
      </c>
      <c r="AG42" s="5">
        <v>1243323.8400000003</v>
      </c>
      <c r="AH42" s="5">
        <v>1417585.84</v>
      </c>
      <c r="AI42" s="5">
        <v>1341877.8600000001</v>
      </c>
      <c r="AJ42" s="5">
        <v>1604364.84</v>
      </c>
      <c r="AK42" s="5">
        <v>824661.09</v>
      </c>
      <c r="AL42" s="5">
        <v>572777.06999999983</v>
      </c>
      <c r="AM42" s="5">
        <v>841126.26999999979</v>
      </c>
      <c r="AN42" s="5">
        <v>849249.25000000012</v>
      </c>
      <c r="AO42" s="5">
        <v>923923.25000000012</v>
      </c>
      <c r="AP42" s="5">
        <v>243056.01000000013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908872.2799999998</v>
      </c>
      <c r="AY42" s="5">
        <v>0</v>
      </c>
      <c r="AZ42" s="5">
        <v>156218.28000000003</v>
      </c>
      <c r="BA42" s="5">
        <v>12624.280000000101</v>
      </c>
      <c r="BB42" s="5">
        <v>0</v>
      </c>
      <c r="BC42" s="5">
        <v>0</v>
      </c>
      <c r="BD42" s="5">
        <v>44320.280000000006</v>
      </c>
      <c r="BE42" s="5">
        <v>0</v>
      </c>
      <c r="BF42" s="5">
        <v>191187.29000000004</v>
      </c>
      <c r="BG42" s="5">
        <v>178209.27999999997</v>
      </c>
      <c r="BH42" s="5">
        <v>759805.3400000002</v>
      </c>
      <c r="BI42" s="5">
        <v>672146.34000000008</v>
      </c>
      <c r="BJ42" s="5">
        <v>1071148.3400000003</v>
      </c>
      <c r="BK42" s="5">
        <v>507489.34000000026</v>
      </c>
      <c r="BL42" s="5">
        <v>684679.32999999984</v>
      </c>
      <c r="BM42" s="5">
        <v>695927.65999999992</v>
      </c>
      <c r="BN42" s="5">
        <v>1009365.12</v>
      </c>
      <c r="BO42" s="5">
        <v>761854.20000000019</v>
      </c>
      <c r="BP42" s="5">
        <v>980972.33</v>
      </c>
      <c r="BQ42" s="5">
        <v>1132620.9000000001</v>
      </c>
      <c r="BR42" s="5">
        <v>749903.29999999993</v>
      </c>
      <c r="BS42" s="5">
        <v>1180562.9000000001</v>
      </c>
      <c r="BT42" s="5">
        <v>1164334.8799999999</v>
      </c>
      <c r="BU42" s="5">
        <v>1137651.8400000001</v>
      </c>
      <c r="BV42" s="5">
        <v>1060521.8799999999</v>
      </c>
      <c r="BW42" s="5">
        <v>714781.27999999991</v>
      </c>
      <c r="BX42" s="5">
        <v>1407668.88</v>
      </c>
      <c r="BY42" s="5">
        <v>1387461.2500000002</v>
      </c>
      <c r="BZ42" s="5">
        <v>1447919.3</v>
      </c>
      <c r="CA42" s="5">
        <v>1144180.3400000003</v>
      </c>
      <c r="CB42" s="5">
        <v>927396.34</v>
      </c>
      <c r="CC42" s="5">
        <v>279803.34000000026</v>
      </c>
      <c r="CD42" s="5">
        <v>465612.0900000002</v>
      </c>
      <c r="CE42" s="5">
        <v>97220.010000000097</v>
      </c>
      <c r="CF42" s="5">
        <v>151926.01000000024</v>
      </c>
      <c r="CG42" s="5">
        <v>1837.0100000000675</v>
      </c>
      <c r="CH42" s="5">
        <v>958680.09</v>
      </c>
      <c r="CI42" s="5">
        <v>70517.28000000013</v>
      </c>
      <c r="CJ42" s="5">
        <v>0</v>
      </c>
      <c r="CK42" s="5">
        <v>27834.740000000093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106853.48000000001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173473.29000000015</v>
      </c>
      <c r="DF42" s="5">
        <v>74667.279999999882</v>
      </c>
      <c r="DG42" s="5">
        <v>355195.27999999974</v>
      </c>
      <c r="DH42" s="5">
        <v>299564.27999999991</v>
      </c>
      <c r="DI42" s="5">
        <v>15575.279999999882</v>
      </c>
      <c r="DJ42" s="5">
        <v>0</v>
      </c>
      <c r="DK42" s="5">
        <f t="shared" si="0"/>
        <v>0</v>
      </c>
      <c r="DL42" s="5">
        <f t="shared" si="1"/>
        <v>542278.37247787637</v>
      </c>
      <c r="DM42" s="5">
        <f t="shared" si="2"/>
        <v>1634200.86</v>
      </c>
      <c r="DN42" s="5">
        <f t="shared" si="3"/>
        <v>0</v>
      </c>
      <c r="DO42" s="5">
        <f t="shared" si="4"/>
        <v>507489.34000000026</v>
      </c>
      <c r="DP42" s="5">
        <f t="shared" si="5"/>
        <v>1218421.3740000001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19" t="s">
        <v>207</v>
      </c>
      <c r="DL44" s="19" t="s">
        <v>208</v>
      </c>
      <c r="DM44" s="19" t="s">
        <v>209</v>
      </c>
      <c r="DN44" s="19" t="s">
        <v>4</v>
      </c>
      <c r="DO44" s="19" t="s">
        <v>18</v>
      </c>
      <c r="DP44" s="19" t="s">
        <v>5</v>
      </c>
    </row>
    <row r="45" spans="1:120" x14ac:dyDescent="0.55000000000000004">
      <c r="A45" t="s">
        <v>132</v>
      </c>
      <c r="B45" s="5">
        <v>29231.939999999995</v>
      </c>
      <c r="C45" s="5">
        <v>30598.050000000003</v>
      </c>
      <c r="D45" s="5">
        <v>114942.82000000002</v>
      </c>
      <c r="E45" s="5">
        <v>22481.899999999998</v>
      </c>
      <c r="F45" s="5">
        <v>194469.25999999998</v>
      </c>
      <c r="G45" s="5">
        <v>75929.56</v>
      </c>
      <c r="H45" s="5">
        <v>32191.72</v>
      </c>
      <c r="I45" s="5">
        <v>90485.939999999988</v>
      </c>
      <c r="J45" s="5">
        <v>20454.2</v>
      </c>
      <c r="K45" s="5">
        <v>77821.48000000001</v>
      </c>
      <c r="L45" s="5">
        <v>5809.8</v>
      </c>
      <c r="M45" s="5">
        <v>20230.77</v>
      </c>
      <c r="N45" s="5">
        <v>82834.739999999991</v>
      </c>
      <c r="O45" s="5">
        <v>413222.99000000005</v>
      </c>
      <c r="P45" s="5">
        <v>11636.06</v>
      </c>
      <c r="Q45" s="5">
        <v>12126.46</v>
      </c>
      <c r="R45" s="5">
        <v>56019.720000000008</v>
      </c>
      <c r="S45" s="5">
        <v>35154.29</v>
      </c>
      <c r="T45" s="5">
        <v>165631.65999999997</v>
      </c>
      <c r="U45" s="5">
        <v>58001.82</v>
      </c>
      <c r="V45" s="5">
        <v>109576.08000000002</v>
      </c>
      <c r="W45" s="5">
        <v>34837.18</v>
      </c>
      <c r="X45" s="5">
        <v>52951.970000000008</v>
      </c>
      <c r="Y45" s="5">
        <v>21742.37</v>
      </c>
      <c r="Z45" s="5">
        <v>108080.04000000001</v>
      </c>
      <c r="AA45" s="5">
        <v>638547.22</v>
      </c>
      <c r="AB45" s="5">
        <v>34869.709999999992</v>
      </c>
      <c r="AC45" s="5">
        <v>192183.13999999998</v>
      </c>
      <c r="AD45" s="5">
        <v>1445883.0300000003</v>
      </c>
      <c r="AE45" s="5">
        <v>216263.19999999998</v>
      </c>
      <c r="AF45" s="5">
        <v>101020.19000000002</v>
      </c>
      <c r="AG45" s="5">
        <v>217125.59999999998</v>
      </c>
      <c r="AH45" s="5">
        <v>39868.67</v>
      </c>
      <c r="AI45" s="5">
        <v>354393.26</v>
      </c>
      <c r="AJ45" s="5">
        <v>549637.44000000006</v>
      </c>
      <c r="AK45" s="5">
        <v>78193.959999999992</v>
      </c>
      <c r="AL45" s="5">
        <v>62594.21</v>
      </c>
      <c r="AM45" s="5">
        <v>83787.329999999987</v>
      </c>
      <c r="AN45" s="5">
        <v>85378.66</v>
      </c>
      <c r="AO45" s="5">
        <v>61557.240000000005</v>
      </c>
      <c r="AP45" s="5">
        <v>154742.99000000002</v>
      </c>
      <c r="AQ45" s="5">
        <v>36197.599999999999</v>
      </c>
      <c r="AR45" s="5">
        <v>126250.76999999999</v>
      </c>
      <c r="AS45" s="5">
        <v>52260.81</v>
      </c>
      <c r="AT45" s="5">
        <v>158686.98000000001</v>
      </c>
      <c r="AU45" s="5">
        <v>133801.96</v>
      </c>
      <c r="AV45" s="5">
        <v>31350.68</v>
      </c>
      <c r="AW45" s="5">
        <v>180142.13</v>
      </c>
      <c r="AX45" s="5">
        <v>884993.65</v>
      </c>
      <c r="AY45" s="5">
        <v>378640.47000000003</v>
      </c>
      <c r="AZ45" s="5">
        <v>328092.39000000007</v>
      </c>
      <c r="BA45" s="5">
        <v>56134.97</v>
      </c>
      <c r="BB45" s="5">
        <v>238828.19</v>
      </c>
      <c r="BC45" s="5">
        <v>255280.31999999998</v>
      </c>
      <c r="BD45" s="5">
        <v>269582.21999999997</v>
      </c>
      <c r="BE45" s="5">
        <v>506289.85</v>
      </c>
      <c r="BF45" s="5">
        <v>60037.58</v>
      </c>
      <c r="BG45" s="5">
        <v>695773.20000000007</v>
      </c>
      <c r="BH45" s="5">
        <v>207218.07</v>
      </c>
      <c r="BI45" s="5">
        <v>29261.5</v>
      </c>
      <c r="BJ45" s="5">
        <v>624284.03000000026</v>
      </c>
      <c r="BK45" s="5">
        <v>143493.46</v>
      </c>
      <c r="BL45" s="5">
        <v>130818.73999999999</v>
      </c>
      <c r="BM45" s="5">
        <v>77192.37999999999</v>
      </c>
      <c r="BN45" s="5">
        <v>92589.030000000013</v>
      </c>
      <c r="BO45" s="5">
        <v>75174.669999999984</v>
      </c>
      <c r="BP45" s="5">
        <v>249445.23</v>
      </c>
      <c r="BQ45" s="5">
        <v>32778.990000000005</v>
      </c>
      <c r="BR45" s="5">
        <v>115326.58</v>
      </c>
      <c r="BS45" s="5">
        <v>57401.91</v>
      </c>
      <c r="BT45" s="5">
        <v>189150.77000000002</v>
      </c>
      <c r="BU45" s="5">
        <v>1500060.19</v>
      </c>
      <c r="BV45" s="5">
        <v>72561.7</v>
      </c>
      <c r="BW45" s="5">
        <v>93317.989999999991</v>
      </c>
      <c r="BX45" s="5">
        <v>45855.969999999994</v>
      </c>
      <c r="BY45" s="5">
        <v>611806.0199999999</v>
      </c>
      <c r="BZ45" s="5">
        <v>28155.37</v>
      </c>
      <c r="CA45" s="5">
        <v>1610.96</v>
      </c>
      <c r="CB45" s="5">
        <v>6875.5</v>
      </c>
      <c r="CC45" s="5">
        <v>67379.47</v>
      </c>
      <c r="CD45" s="5">
        <v>16485.04</v>
      </c>
      <c r="CE45" s="5">
        <v>214027.46000000002</v>
      </c>
      <c r="CF45" s="5">
        <v>188718.16999999998</v>
      </c>
      <c r="CG45" s="5">
        <v>346918.49999999994</v>
      </c>
      <c r="CH45" s="5">
        <v>379014.16</v>
      </c>
      <c r="CI45" s="5">
        <v>70603.909999999989</v>
      </c>
      <c r="CJ45" s="5">
        <v>370444.00000000012</v>
      </c>
      <c r="CK45" s="5">
        <v>47360.42</v>
      </c>
      <c r="CL45" s="5">
        <v>370897.38</v>
      </c>
      <c r="CM45" s="5">
        <v>98757.279999999984</v>
      </c>
      <c r="CN45" s="5">
        <v>101219.16999999998</v>
      </c>
      <c r="CO45" s="5">
        <v>15916.949999999999</v>
      </c>
      <c r="CP45" s="5">
        <v>98086.209999999992</v>
      </c>
      <c r="CQ45" s="5">
        <v>48567.98</v>
      </c>
      <c r="CR45" s="5">
        <v>325919.74</v>
      </c>
      <c r="CS45" s="5">
        <v>358447.59999999986</v>
      </c>
      <c r="CT45" s="5">
        <v>1504697.5200000003</v>
      </c>
      <c r="CU45" s="5">
        <v>223111.66999999998</v>
      </c>
      <c r="CV45" s="5">
        <v>599831.19000000006</v>
      </c>
      <c r="CW45" s="5">
        <v>57757.439999999995</v>
      </c>
      <c r="CX45" s="5">
        <v>246050.42</v>
      </c>
      <c r="CY45" s="5">
        <v>382966.99</v>
      </c>
      <c r="CZ45" s="5">
        <v>83342.05</v>
      </c>
      <c r="DA45" s="5">
        <v>77635.569999999992</v>
      </c>
      <c r="DB45" s="5">
        <v>162108.06000000003</v>
      </c>
      <c r="DC45" s="5">
        <v>20434.449999999997</v>
      </c>
      <c r="DD45" s="5">
        <v>1079367.9100000001</v>
      </c>
      <c r="DE45" s="5">
        <v>431746.31</v>
      </c>
      <c r="DF45" s="5">
        <v>49451.18</v>
      </c>
      <c r="DG45" s="5">
        <v>125690.81</v>
      </c>
      <c r="DH45" s="5">
        <v>145405.12999999998</v>
      </c>
      <c r="DI45" s="5">
        <v>43246.819999999992</v>
      </c>
      <c r="DJ45" s="5">
        <v>781528.00999999989</v>
      </c>
      <c r="DK45" s="5">
        <f t="shared" ref="DK45:DK84" si="6">MIN(B45:DJ45)</f>
        <v>1610.96</v>
      </c>
      <c r="DL45" s="5">
        <f t="shared" ref="DL45:DL84" si="7">AVERAGE(B45:DJ45)</f>
        <v>213295.27849557527</v>
      </c>
      <c r="DM45" s="5">
        <f t="shared" ref="DM45:DM84" si="8">MAX(B45:DJ45)</f>
        <v>1504697.5200000003</v>
      </c>
      <c r="DN45" s="5">
        <f t="shared" ref="DN45:DN84" si="9">PERCENTILE(B45:DJ45,0.1)</f>
        <v>23616.594000000005</v>
      </c>
      <c r="DO45" s="5">
        <f t="shared" ref="DO45:DO84" si="10">PERCENTILE(B45:DJ45,0.5)</f>
        <v>98757.279999999984</v>
      </c>
      <c r="DP45" s="5">
        <f t="shared" ref="DP45:DP84" si="11">PERCENTILE(B45:DJ45,0.9)</f>
        <v>540967.9219999999</v>
      </c>
    </row>
    <row r="46" spans="1:120" x14ac:dyDescent="0.55000000000000004">
      <c r="A46" t="s">
        <v>133</v>
      </c>
      <c r="B46" s="5">
        <v>30700.840000000004</v>
      </c>
      <c r="C46" s="5">
        <v>115642.96999999999</v>
      </c>
      <c r="D46" s="5">
        <v>22553.749999999996</v>
      </c>
      <c r="E46" s="5">
        <v>196890.82</v>
      </c>
      <c r="F46" s="5">
        <v>76743.849999999991</v>
      </c>
      <c r="G46" s="5">
        <v>27164.819999999996</v>
      </c>
      <c r="H46" s="5">
        <v>90928.62000000001</v>
      </c>
      <c r="I46" s="5">
        <v>20549.980000000003</v>
      </c>
      <c r="J46" s="5">
        <v>79044.12000000001</v>
      </c>
      <c r="K46" s="5">
        <v>5852.7099999999991</v>
      </c>
      <c r="L46" s="5">
        <v>20447</v>
      </c>
      <c r="M46" s="5">
        <v>77284.789999999994</v>
      </c>
      <c r="N46" s="5">
        <v>416067.69</v>
      </c>
      <c r="O46" s="5">
        <v>11853.179999999998</v>
      </c>
      <c r="P46" s="5">
        <v>12943.17</v>
      </c>
      <c r="Q46" s="5">
        <v>57134.65</v>
      </c>
      <c r="R46" s="5">
        <v>35900.259999999995</v>
      </c>
      <c r="S46" s="5">
        <v>169083.5</v>
      </c>
      <c r="T46" s="5">
        <v>58632.07</v>
      </c>
      <c r="U46" s="5">
        <v>112571.47000000002</v>
      </c>
      <c r="V46" s="5">
        <v>29308.869999999995</v>
      </c>
      <c r="W46" s="5">
        <v>54018.360000000008</v>
      </c>
      <c r="X46" s="5">
        <v>22584.239999999998</v>
      </c>
      <c r="Y46" s="5">
        <v>105903.12999999999</v>
      </c>
      <c r="Z46" s="5">
        <v>644482.31999999995</v>
      </c>
      <c r="AA46" s="5">
        <v>50094.039999999994</v>
      </c>
      <c r="AB46" s="5">
        <v>195357.05</v>
      </c>
      <c r="AC46" s="5">
        <v>1489600.54</v>
      </c>
      <c r="AD46" s="5">
        <v>346737.04000000004</v>
      </c>
      <c r="AE46" s="5">
        <v>102125.3</v>
      </c>
      <c r="AF46" s="5">
        <v>218649.88999999998</v>
      </c>
      <c r="AG46" s="5">
        <v>41195.35</v>
      </c>
      <c r="AH46" s="5">
        <v>359199.72000000003</v>
      </c>
      <c r="AI46" s="5">
        <v>705635.77999999991</v>
      </c>
      <c r="AJ46" s="5">
        <v>80371.34</v>
      </c>
      <c r="AK46" s="5">
        <v>64284.280000000006</v>
      </c>
      <c r="AL46" s="5">
        <v>85216.549999999988</v>
      </c>
      <c r="AM46" s="5">
        <v>87094.359999999986</v>
      </c>
      <c r="AN46" s="5">
        <v>61689.89</v>
      </c>
      <c r="AO46" s="5">
        <v>156954.78</v>
      </c>
      <c r="AP46" s="5">
        <v>36630.259999999995</v>
      </c>
      <c r="AQ46" s="5">
        <v>128914.29</v>
      </c>
      <c r="AR46" s="5">
        <v>53492.08</v>
      </c>
      <c r="AS46" s="5">
        <v>160422.65</v>
      </c>
      <c r="AT46" s="5">
        <v>216814.64999999997</v>
      </c>
      <c r="AU46" s="5">
        <v>32118.760000000002</v>
      </c>
      <c r="AV46" s="5">
        <v>180610.69999999998</v>
      </c>
      <c r="AW46" s="5">
        <v>911898.77</v>
      </c>
      <c r="AX46" s="5">
        <v>457123.91</v>
      </c>
      <c r="AY46" s="5">
        <v>329928.07</v>
      </c>
      <c r="AZ46" s="5">
        <v>56918.41</v>
      </c>
      <c r="BA46" s="5">
        <v>242027.71</v>
      </c>
      <c r="BB46" s="5">
        <v>279563.41000000003</v>
      </c>
      <c r="BC46" s="5">
        <v>391741.62</v>
      </c>
      <c r="BD46" s="5">
        <v>664885.69999999984</v>
      </c>
      <c r="BE46" s="5">
        <v>60931.68</v>
      </c>
      <c r="BF46" s="5">
        <v>696890.69000000018</v>
      </c>
      <c r="BG46" s="5">
        <v>209240.59</v>
      </c>
      <c r="BH46" s="5">
        <v>29465.760000000002</v>
      </c>
      <c r="BI46" s="5">
        <v>627925.99</v>
      </c>
      <c r="BJ46" s="5">
        <v>142470.26</v>
      </c>
      <c r="BK46" s="5">
        <v>132418.47000000003</v>
      </c>
      <c r="BL46" s="5">
        <v>78413.09</v>
      </c>
      <c r="BM46" s="5">
        <v>90661.1</v>
      </c>
      <c r="BN46" s="5">
        <v>75621.11</v>
      </c>
      <c r="BO46" s="5">
        <v>251257.56</v>
      </c>
      <c r="BP46" s="5">
        <v>33705.770000000004</v>
      </c>
      <c r="BQ46" s="5">
        <v>116576.44000000002</v>
      </c>
      <c r="BR46" s="5">
        <v>52541.78</v>
      </c>
      <c r="BS46" s="5">
        <v>190527.16000000003</v>
      </c>
      <c r="BT46" s="5">
        <v>1686258.6700000002</v>
      </c>
      <c r="BU46" s="5">
        <v>78455.759999999995</v>
      </c>
      <c r="BV46" s="5">
        <v>95899.680000000008</v>
      </c>
      <c r="BW46" s="5">
        <v>47325.229999999996</v>
      </c>
      <c r="BX46" s="5">
        <v>617575.94999999995</v>
      </c>
      <c r="BY46" s="5">
        <v>28380.970000000005</v>
      </c>
      <c r="BZ46" s="5">
        <v>1621.2</v>
      </c>
      <c r="CA46" s="5">
        <v>6919.55</v>
      </c>
      <c r="CB46" s="5">
        <v>69627.53</v>
      </c>
      <c r="CC46" s="5">
        <v>16697.11</v>
      </c>
      <c r="CD46" s="5">
        <v>216219.13999999998</v>
      </c>
      <c r="CE46" s="5">
        <v>192488.61</v>
      </c>
      <c r="CF46" s="5">
        <v>490861.75</v>
      </c>
      <c r="CG46" s="5">
        <v>482206.84</v>
      </c>
      <c r="CH46" s="5">
        <v>128449.59</v>
      </c>
      <c r="CI46" s="5">
        <v>416205.04</v>
      </c>
      <c r="CJ46" s="5">
        <v>42231.62</v>
      </c>
      <c r="CK46" s="5">
        <v>374815.94</v>
      </c>
      <c r="CL46" s="5">
        <v>98404.39</v>
      </c>
      <c r="CM46" s="5">
        <v>102440.80000000002</v>
      </c>
      <c r="CN46" s="5">
        <v>16155.749999999998</v>
      </c>
      <c r="CO46" s="5">
        <v>98464.970000000016</v>
      </c>
      <c r="CP46" s="5">
        <v>39720.57</v>
      </c>
      <c r="CQ46" s="5">
        <v>330490.34999999998</v>
      </c>
      <c r="CR46" s="5">
        <v>375716.47999999992</v>
      </c>
      <c r="CS46" s="5">
        <v>1510630.9999999998</v>
      </c>
      <c r="CT46" s="5">
        <v>677542.32000000007</v>
      </c>
      <c r="CU46" s="5">
        <v>721829.43</v>
      </c>
      <c r="CV46" s="5">
        <v>58587.810000000005</v>
      </c>
      <c r="CW46" s="5">
        <v>249737.33</v>
      </c>
      <c r="CX46" s="5">
        <v>389184.42999999993</v>
      </c>
      <c r="CY46" s="5">
        <v>149784.53</v>
      </c>
      <c r="CZ46" s="5">
        <v>78820.73</v>
      </c>
      <c r="DA46" s="5">
        <v>163683.19000000003</v>
      </c>
      <c r="DB46" s="5">
        <v>20552.5</v>
      </c>
      <c r="DC46" s="5">
        <v>1085666.05</v>
      </c>
      <c r="DD46" s="5">
        <v>556139.03</v>
      </c>
      <c r="DE46" s="5">
        <v>142587.50999999998</v>
      </c>
      <c r="DF46" s="5">
        <v>204695.51</v>
      </c>
      <c r="DG46" s="5">
        <v>169258.21000000002</v>
      </c>
      <c r="DH46" s="5">
        <v>44093.57</v>
      </c>
      <c r="DI46" s="5">
        <v>785201.22000000009</v>
      </c>
      <c r="DJ46" s="5">
        <v>29324.03</v>
      </c>
      <c r="DK46" s="5">
        <f t="shared" si="6"/>
        <v>1621.2</v>
      </c>
      <c r="DL46" s="5">
        <f t="shared" si="7"/>
        <v>235054.72053097351</v>
      </c>
      <c r="DM46" s="5">
        <f t="shared" si="8"/>
        <v>1686258.6700000002</v>
      </c>
      <c r="DN46" s="5">
        <f t="shared" si="9"/>
        <v>23500.356000000003</v>
      </c>
      <c r="DO46" s="5">
        <f t="shared" si="10"/>
        <v>105903.12999999999</v>
      </c>
      <c r="DP46" s="5">
        <f t="shared" si="11"/>
        <v>641171.05399999989</v>
      </c>
    </row>
    <row r="47" spans="1:120" x14ac:dyDescent="0.55000000000000004">
      <c r="A47" t="s">
        <v>134</v>
      </c>
      <c r="B47" s="5">
        <v>116348.82</v>
      </c>
      <c r="C47" s="5">
        <v>22625.790000000005</v>
      </c>
      <c r="D47" s="5">
        <v>199523.11</v>
      </c>
      <c r="E47" s="5">
        <v>78174.7</v>
      </c>
      <c r="F47" s="5">
        <v>27253.59</v>
      </c>
      <c r="G47" s="5">
        <v>91371.25</v>
      </c>
      <c r="H47" s="5">
        <v>20645.809999999998</v>
      </c>
      <c r="I47" s="5">
        <v>80266.700000000012</v>
      </c>
      <c r="J47" s="5">
        <v>5904.77</v>
      </c>
      <c r="K47" s="5">
        <v>20905.8</v>
      </c>
      <c r="L47" s="5">
        <v>77927.910000000018</v>
      </c>
      <c r="M47" s="5">
        <v>419735.84000000008</v>
      </c>
      <c r="N47" s="5">
        <v>12352.93</v>
      </c>
      <c r="O47" s="5">
        <v>14011.53</v>
      </c>
      <c r="P47" s="5">
        <v>58249.22</v>
      </c>
      <c r="Q47" s="5">
        <v>36644.11</v>
      </c>
      <c r="R47" s="5">
        <v>172533.12000000002</v>
      </c>
      <c r="S47" s="5">
        <v>59260.520000000004</v>
      </c>
      <c r="T47" s="5">
        <v>115564.92</v>
      </c>
      <c r="U47" s="5">
        <v>30281.75</v>
      </c>
      <c r="V47" s="5">
        <v>55093.91</v>
      </c>
      <c r="W47" s="5">
        <v>23441.06</v>
      </c>
      <c r="X47" s="5">
        <v>107443.83999999998</v>
      </c>
      <c r="Y47" s="5">
        <v>650400.29999999993</v>
      </c>
      <c r="Z47" s="5">
        <v>51667.770000000004</v>
      </c>
      <c r="AA47" s="5">
        <v>198534.53</v>
      </c>
      <c r="AB47" s="5">
        <v>1498896.2699999998</v>
      </c>
      <c r="AC47" s="5">
        <v>349663.12999999995</v>
      </c>
      <c r="AD47" s="5">
        <v>107354.5</v>
      </c>
      <c r="AE47" s="5">
        <v>220175.80000000002</v>
      </c>
      <c r="AF47" s="5">
        <v>42520.27</v>
      </c>
      <c r="AG47" s="5">
        <v>364700.75000000006</v>
      </c>
      <c r="AH47" s="5">
        <v>711099.04</v>
      </c>
      <c r="AI47" s="5">
        <v>82548.740000000005</v>
      </c>
      <c r="AJ47" s="5">
        <v>65974.41</v>
      </c>
      <c r="AK47" s="5">
        <v>86649.430000000022</v>
      </c>
      <c r="AL47" s="5">
        <v>88807.16</v>
      </c>
      <c r="AM47" s="5">
        <v>62553.36</v>
      </c>
      <c r="AN47" s="5">
        <v>159170.05999999997</v>
      </c>
      <c r="AO47" s="5">
        <v>37063.01</v>
      </c>
      <c r="AP47" s="5">
        <v>131577.92000000001</v>
      </c>
      <c r="AQ47" s="5">
        <v>54726.289999999994</v>
      </c>
      <c r="AR47" s="5">
        <v>162160.97</v>
      </c>
      <c r="AS47" s="5">
        <v>136837.1</v>
      </c>
      <c r="AT47" s="5">
        <v>32884.959999999999</v>
      </c>
      <c r="AU47" s="5">
        <v>182584.78000000003</v>
      </c>
      <c r="AV47" s="5">
        <v>934501.05999999994</v>
      </c>
      <c r="AW47" s="5">
        <v>471733.27</v>
      </c>
      <c r="AX47" s="5">
        <v>410616.51</v>
      </c>
      <c r="AY47" s="5">
        <v>79202.89</v>
      </c>
      <c r="AZ47" s="5">
        <v>245208.33</v>
      </c>
      <c r="BA47" s="5">
        <v>284973.07</v>
      </c>
      <c r="BB47" s="5">
        <v>409573.75</v>
      </c>
      <c r="BC47" s="5">
        <v>674978.49000000011</v>
      </c>
      <c r="BD47" s="5">
        <v>61823.709999999992</v>
      </c>
      <c r="BE47" s="5">
        <v>700156.34000000008</v>
      </c>
      <c r="BF47" s="5">
        <v>211264.19</v>
      </c>
      <c r="BG47" s="5">
        <v>29668.68</v>
      </c>
      <c r="BH47" s="5">
        <v>632231</v>
      </c>
      <c r="BI47" s="5">
        <v>144161.62999999998</v>
      </c>
      <c r="BJ47" s="5">
        <v>134021.86000000002</v>
      </c>
      <c r="BK47" s="5">
        <v>79631.720000000016</v>
      </c>
      <c r="BL47" s="5">
        <v>92275.520000000019</v>
      </c>
      <c r="BM47" s="5">
        <v>76166.53</v>
      </c>
      <c r="BN47" s="5">
        <v>253073.24999999994</v>
      </c>
      <c r="BO47" s="5">
        <v>34594.15</v>
      </c>
      <c r="BP47" s="5">
        <v>117829.28000000001</v>
      </c>
      <c r="BQ47" s="5">
        <v>52998.630000000005</v>
      </c>
      <c r="BR47" s="5">
        <v>192060.75</v>
      </c>
      <c r="BS47" s="5">
        <v>1602521.7599999998</v>
      </c>
      <c r="BT47" s="5">
        <v>79718.649999999994</v>
      </c>
      <c r="BU47" s="5">
        <v>110656.92000000003</v>
      </c>
      <c r="BV47" s="5">
        <v>48791.770000000004</v>
      </c>
      <c r="BW47" s="5">
        <v>623340.52000000014</v>
      </c>
      <c r="BX47" s="5">
        <v>28605.119999999999</v>
      </c>
      <c r="BY47" s="5">
        <v>1631.4099999999999</v>
      </c>
      <c r="BZ47" s="5">
        <v>6963.7199999999993</v>
      </c>
      <c r="CA47" s="5">
        <v>71871.990000000005</v>
      </c>
      <c r="CB47" s="5">
        <v>16907.72</v>
      </c>
      <c r="CC47" s="5">
        <v>218443.53999999998</v>
      </c>
      <c r="CD47" s="5">
        <v>196995.15999999997</v>
      </c>
      <c r="CE47" s="5">
        <v>490283.07999999996</v>
      </c>
      <c r="CF47" s="5">
        <v>485184.37999999995</v>
      </c>
      <c r="CG47" s="5">
        <v>155446.67000000001</v>
      </c>
      <c r="CH47" s="5">
        <v>483001.77999999991</v>
      </c>
      <c r="CI47" s="5">
        <v>42598.6</v>
      </c>
      <c r="CJ47" s="5">
        <v>418530.92</v>
      </c>
      <c r="CK47" s="5">
        <v>99594.179999999978</v>
      </c>
      <c r="CL47" s="5">
        <v>104053.37</v>
      </c>
      <c r="CM47" s="5">
        <v>16393.03</v>
      </c>
      <c r="CN47" s="5">
        <v>98874.979999999981</v>
      </c>
      <c r="CO47" s="5">
        <v>40199.770000000004</v>
      </c>
      <c r="CP47" s="5">
        <v>336475.06999999995</v>
      </c>
      <c r="CQ47" s="5">
        <v>381704.96999999991</v>
      </c>
      <c r="CR47" s="5">
        <v>1689973.8999999997</v>
      </c>
      <c r="CS47" s="5">
        <v>472093.38999999996</v>
      </c>
      <c r="CT47" s="5">
        <v>754573.82</v>
      </c>
      <c r="CU47" s="5">
        <v>59417.090000000004</v>
      </c>
      <c r="CV47" s="5">
        <v>253451.16999999998</v>
      </c>
      <c r="CW47" s="5">
        <v>395400.89999999997</v>
      </c>
      <c r="CX47" s="5">
        <v>151972.36000000004</v>
      </c>
      <c r="CY47" s="5">
        <v>112255.63</v>
      </c>
      <c r="CZ47" s="5">
        <v>197199.52000000002</v>
      </c>
      <c r="DA47" s="5">
        <v>20671.389999999996</v>
      </c>
      <c r="DB47" s="5">
        <v>1093425.03</v>
      </c>
      <c r="DC47" s="5">
        <v>562082.99</v>
      </c>
      <c r="DD47" s="5">
        <v>168755.63</v>
      </c>
      <c r="DE47" s="5">
        <v>214290.81</v>
      </c>
      <c r="DF47" s="5">
        <v>186410.65</v>
      </c>
      <c r="DG47" s="5">
        <v>44938.61</v>
      </c>
      <c r="DH47" s="5">
        <v>789294.0199999999</v>
      </c>
      <c r="DI47" s="5">
        <v>29416.21</v>
      </c>
      <c r="DJ47" s="5">
        <v>30803.870000000003</v>
      </c>
      <c r="DK47" s="5">
        <f t="shared" si="6"/>
        <v>1631.4099999999999</v>
      </c>
      <c r="DL47" s="5">
        <f t="shared" si="7"/>
        <v>239221.87814159293</v>
      </c>
      <c r="DM47" s="5">
        <f t="shared" si="8"/>
        <v>1689973.8999999997</v>
      </c>
      <c r="DN47" s="5">
        <f t="shared" si="9"/>
        <v>24203.566000000006</v>
      </c>
      <c r="DO47" s="5">
        <f t="shared" si="10"/>
        <v>112255.63</v>
      </c>
      <c r="DP47" s="5">
        <f t="shared" si="11"/>
        <v>630452.90399999998</v>
      </c>
    </row>
    <row r="48" spans="1:120" x14ac:dyDescent="0.55000000000000004">
      <c r="A48" t="s">
        <v>135</v>
      </c>
      <c r="B48" s="5">
        <v>22697.629999999997</v>
      </c>
      <c r="C48" s="5">
        <v>202519.27</v>
      </c>
      <c r="D48" s="5">
        <v>79603.309999999983</v>
      </c>
      <c r="E48" s="5">
        <v>27342.11</v>
      </c>
      <c r="F48" s="5">
        <v>91813.67</v>
      </c>
      <c r="G48" s="5">
        <v>20744.410000000003</v>
      </c>
      <c r="H48" s="5">
        <v>81489.03</v>
      </c>
      <c r="I48" s="5">
        <v>5963.7</v>
      </c>
      <c r="J48" s="5">
        <v>21365.55</v>
      </c>
      <c r="K48" s="5">
        <v>78566.17</v>
      </c>
      <c r="L48" s="5">
        <v>423605.08</v>
      </c>
      <c r="M48" s="5">
        <v>12853.59</v>
      </c>
      <c r="N48" s="5">
        <v>15081.209999999997</v>
      </c>
      <c r="O48" s="5">
        <v>59363.26999999999</v>
      </c>
      <c r="P48" s="5">
        <v>37385.599999999999</v>
      </c>
      <c r="Q48" s="5">
        <v>175974.03000000003</v>
      </c>
      <c r="R48" s="5">
        <v>59887.13</v>
      </c>
      <c r="S48" s="5">
        <v>118549.85</v>
      </c>
      <c r="T48" s="5">
        <v>31259.490000000005</v>
      </c>
      <c r="U48" s="5">
        <v>56170.19</v>
      </c>
      <c r="V48" s="5">
        <v>24417.31</v>
      </c>
      <c r="W48" s="5">
        <v>108985.3</v>
      </c>
      <c r="X48" s="5">
        <v>656317.63</v>
      </c>
      <c r="Y48" s="5">
        <v>53246.509999999995</v>
      </c>
      <c r="Z48" s="5">
        <v>201703.79000000004</v>
      </c>
      <c r="AA48" s="5">
        <v>1541143.2600000002</v>
      </c>
      <c r="AB48" s="5">
        <v>353218.55000000005</v>
      </c>
      <c r="AC48" s="5">
        <v>92083.379999999976</v>
      </c>
      <c r="AD48" s="5">
        <v>221699.38999999998</v>
      </c>
      <c r="AE48" s="5">
        <v>43849.880000000005</v>
      </c>
      <c r="AF48" s="5">
        <v>370284.20999999996</v>
      </c>
      <c r="AG48" s="5">
        <v>717273.09</v>
      </c>
      <c r="AH48" s="5">
        <v>84726.12</v>
      </c>
      <c r="AI48" s="5">
        <v>67664.450000000012</v>
      </c>
      <c r="AJ48" s="5">
        <v>88078.24000000002</v>
      </c>
      <c r="AK48" s="5">
        <v>90517.090000000011</v>
      </c>
      <c r="AL48" s="5">
        <v>63418.649999999994</v>
      </c>
      <c r="AM48" s="5">
        <v>161381.36000000002</v>
      </c>
      <c r="AN48" s="5">
        <v>37496.619999999995</v>
      </c>
      <c r="AO48" s="5">
        <v>134241.40999999997</v>
      </c>
      <c r="AP48" s="5">
        <v>55960.26</v>
      </c>
      <c r="AQ48" s="5">
        <v>163890.81</v>
      </c>
      <c r="AR48" s="5">
        <v>138356.50000000003</v>
      </c>
      <c r="AS48" s="5">
        <v>33649.24</v>
      </c>
      <c r="AT48" s="5">
        <v>184562.6</v>
      </c>
      <c r="AU48" s="5">
        <v>940707.85</v>
      </c>
      <c r="AV48" s="5">
        <v>476807.47</v>
      </c>
      <c r="AW48" s="5">
        <v>509944.02999999997</v>
      </c>
      <c r="AX48" s="5">
        <v>106005.41999999998</v>
      </c>
      <c r="AY48" s="5">
        <v>248374.53999999998</v>
      </c>
      <c r="AZ48" s="5">
        <v>290400.77000000008</v>
      </c>
      <c r="BA48" s="5">
        <v>414272.33</v>
      </c>
      <c r="BB48" s="5">
        <v>675835.95000000007</v>
      </c>
      <c r="BC48" s="5">
        <v>62714.439999999988</v>
      </c>
      <c r="BD48" s="5">
        <v>703482.79999999993</v>
      </c>
      <c r="BE48" s="5">
        <v>201744.86999999997</v>
      </c>
      <c r="BF48" s="5">
        <v>29870.289999999997</v>
      </c>
      <c r="BG48" s="5">
        <v>636671.25</v>
      </c>
      <c r="BH48" s="5">
        <v>145860.65</v>
      </c>
      <c r="BI48" s="5">
        <v>135621.16</v>
      </c>
      <c r="BJ48" s="5">
        <v>81257.94</v>
      </c>
      <c r="BK48" s="5">
        <v>93889.849999999991</v>
      </c>
      <c r="BL48" s="5">
        <v>76778.789999999994</v>
      </c>
      <c r="BM48" s="5">
        <v>254882.81000000003</v>
      </c>
      <c r="BN48" s="5">
        <v>35444.119999999995</v>
      </c>
      <c r="BO48" s="5">
        <v>119073.92</v>
      </c>
      <c r="BP48" s="5">
        <v>53493.830000000009</v>
      </c>
      <c r="BQ48" s="5">
        <v>193625.85000000003</v>
      </c>
      <c r="BR48" s="5">
        <v>1624196.92</v>
      </c>
      <c r="BS48" s="5">
        <v>80978.69</v>
      </c>
      <c r="BT48" s="5">
        <v>114152.67</v>
      </c>
      <c r="BU48" s="5">
        <v>50255.62</v>
      </c>
      <c r="BV48" s="5">
        <v>629093.5</v>
      </c>
      <c r="BW48" s="5">
        <v>28827.77</v>
      </c>
      <c r="BX48" s="5">
        <v>1641.63</v>
      </c>
      <c r="BY48" s="5">
        <v>7007.76</v>
      </c>
      <c r="BZ48" s="5">
        <v>74112.989999999991</v>
      </c>
      <c r="CA48" s="5">
        <v>17116.86</v>
      </c>
      <c r="CB48" s="5">
        <v>220669.97</v>
      </c>
      <c r="CC48" s="5">
        <v>201497.88</v>
      </c>
      <c r="CD48" s="5">
        <v>494161.95000000007</v>
      </c>
      <c r="CE48" s="5">
        <v>471864.16</v>
      </c>
      <c r="CF48" s="5">
        <v>156807.34</v>
      </c>
      <c r="CG48" s="5">
        <v>489693.03</v>
      </c>
      <c r="CH48" s="5">
        <v>43162.89</v>
      </c>
      <c r="CI48" s="5">
        <v>426247.89999999997</v>
      </c>
      <c r="CJ48" s="5">
        <v>100781.47000000002</v>
      </c>
      <c r="CK48" s="5">
        <v>105656.10999999999</v>
      </c>
      <c r="CL48" s="5">
        <v>16628.669999999998</v>
      </c>
      <c r="CM48" s="5">
        <v>99284.87999999999</v>
      </c>
      <c r="CN48" s="5">
        <v>40677.85</v>
      </c>
      <c r="CO48" s="5">
        <v>342452.83</v>
      </c>
      <c r="CP48" s="5">
        <v>387679.11000000004</v>
      </c>
      <c r="CQ48" s="5">
        <v>1631055.75</v>
      </c>
      <c r="CR48" s="5">
        <v>512980.82</v>
      </c>
      <c r="CS48" s="5">
        <v>759127.58</v>
      </c>
      <c r="CT48" s="5">
        <v>60245.19999999999</v>
      </c>
      <c r="CU48" s="5">
        <v>257238.28</v>
      </c>
      <c r="CV48" s="5">
        <v>401696.07</v>
      </c>
      <c r="CW48" s="5">
        <v>154199.73000000001</v>
      </c>
      <c r="CX48" s="5">
        <v>114458.89</v>
      </c>
      <c r="CY48" s="5">
        <v>236135.42999999996</v>
      </c>
      <c r="CZ48" s="5">
        <v>20829.21</v>
      </c>
      <c r="DA48" s="5">
        <v>1101188.5000000002</v>
      </c>
      <c r="DB48" s="5">
        <v>567855.65000000014</v>
      </c>
      <c r="DC48" s="5">
        <v>171129.25</v>
      </c>
      <c r="DD48" s="5">
        <v>217653.71000000002</v>
      </c>
      <c r="DE48" s="5">
        <v>189851.91</v>
      </c>
      <c r="DF48" s="5">
        <v>45881.689999999995</v>
      </c>
      <c r="DG48" s="5">
        <v>793385.25</v>
      </c>
      <c r="DH48" s="5">
        <v>29508.289999999997</v>
      </c>
      <c r="DI48" s="5">
        <v>30906.670000000002</v>
      </c>
      <c r="DJ48" s="5">
        <v>117048.76</v>
      </c>
      <c r="DK48" s="5">
        <f t="shared" si="6"/>
        <v>1641.63</v>
      </c>
      <c r="DL48" s="5">
        <f t="shared" si="7"/>
        <v>242780.4244247787</v>
      </c>
      <c r="DM48" s="5">
        <f t="shared" si="8"/>
        <v>1631055.75</v>
      </c>
      <c r="DN48" s="5">
        <f t="shared" si="9"/>
        <v>25002.270000000004</v>
      </c>
      <c r="DO48" s="5">
        <f t="shared" si="10"/>
        <v>114458.89</v>
      </c>
      <c r="DP48" s="5">
        <f t="shared" si="11"/>
        <v>635155.69999999995</v>
      </c>
    </row>
    <row r="49" spans="1:120" x14ac:dyDescent="0.55000000000000004">
      <c r="A49" t="s">
        <v>136</v>
      </c>
      <c r="B49" s="5">
        <v>205513.19</v>
      </c>
      <c r="C49" s="5">
        <v>81033.83</v>
      </c>
      <c r="D49" s="5">
        <v>27676.75</v>
      </c>
      <c r="E49" s="5">
        <v>92256.040000000008</v>
      </c>
      <c r="F49" s="5">
        <v>20847.020000000004</v>
      </c>
      <c r="G49" s="5">
        <v>82711.309999999983</v>
      </c>
      <c r="H49" s="5">
        <v>6022.8099999999995</v>
      </c>
      <c r="I49" s="5">
        <v>21822.58</v>
      </c>
      <c r="J49" s="5">
        <v>79206.86</v>
      </c>
      <c r="K49" s="5">
        <v>427464.31</v>
      </c>
      <c r="L49" s="5">
        <v>13352.029999999997</v>
      </c>
      <c r="M49" s="5">
        <v>16148.25</v>
      </c>
      <c r="N49" s="5">
        <v>60476.939999999995</v>
      </c>
      <c r="O49" s="5">
        <v>38144.129999999997</v>
      </c>
      <c r="P49" s="5">
        <v>179414.18</v>
      </c>
      <c r="Q49" s="5">
        <v>60512.14</v>
      </c>
      <c r="R49" s="5">
        <v>121534.25</v>
      </c>
      <c r="S49" s="5">
        <v>32213.119999999995</v>
      </c>
      <c r="T49" s="5">
        <v>57246.57</v>
      </c>
      <c r="U49" s="5">
        <v>25393.770000000004</v>
      </c>
      <c r="V49" s="5">
        <v>110524.06999999999</v>
      </c>
      <c r="W49" s="5">
        <v>662218.22</v>
      </c>
      <c r="X49" s="5">
        <v>54814.709999999992</v>
      </c>
      <c r="Y49" s="5">
        <v>204890.57000000004</v>
      </c>
      <c r="Z49" s="5">
        <v>1549230.1699999997</v>
      </c>
      <c r="AA49" s="5">
        <v>357398.65</v>
      </c>
      <c r="AB49" s="5">
        <v>93302.739999999991</v>
      </c>
      <c r="AC49" s="5">
        <v>223224.8</v>
      </c>
      <c r="AD49" s="5">
        <v>45305.899999999994</v>
      </c>
      <c r="AE49" s="5">
        <v>375856.49999999994</v>
      </c>
      <c r="AF49" s="5">
        <v>723591.83</v>
      </c>
      <c r="AG49" s="5">
        <v>86903.5</v>
      </c>
      <c r="AH49" s="5">
        <v>69354.559999999998</v>
      </c>
      <c r="AI49" s="5">
        <v>89511.08</v>
      </c>
      <c r="AJ49" s="5">
        <v>92224.48</v>
      </c>
      <c r="AK49" s="5">
        <v>64304.67</v>
      </c>
      <c r="AL49" s="5">
        <v>163596.56000000003</v>
      </c>
      <c r="AM49" s="5">
        <v>37931.040000000001</v>
      </c>
      <c r="AN49" s="5">
        <v>136905.00999999998</v>
      </c>
      <c r="AO49" s="5">
        <v>57194.479999999996</v>
      </c>
      <c r="AP49" s="5">
        <v>165624.17999999996</v>
      </c>
      <c r="AQ49" s="5">
        <v>139881.82999999999</v>
      </c>
      <c r="AR49" s="5">
        <v>34486.53</v>
      </c>
      <c r="AS49" s="5">
        <v>186528.95</v>
      </c>
      <c r="AT49" s="5">
        <v>946895.24000000011</v>
      </c>
      <c r="AU49" s="5">
        <v>481875.88</v>
      </c>
      <c r="AV49" s="5">
        <v>336537.22</v>
      </c>
      <c r="AW49" s="5">
        <v>107121.38999999998</v>
      </c>
      <c r="AX49" s="5">
        <v>251546.69000000003</v>
      </c>
      <c r="AY49" s="5">
        <v>295813.35999999993</v>
      </c>
      <c r="AZ49" s="5">
        <v>419039.58999999997</v>
      </c>
      <c r="BA49" s="5">
        <v>681301.19</v>
      </c>
      <c r="BB49" s="5">
        <v>63604.049999999988</v>
      </c>
      <c r="BC49" s="5">
        <v>709895.14999999991</v>
      </c>
      <c r="BD49" s="5">
        <v>215300.58000000002</v>
      </c>
      <c r="BE49" s="5">
        <v>30070.73</v>
      </c>
      <c r="BF49" s="5">
        <v>641173.38</v>
      </c>
      <c r="BG49" s="5">
        <v>147539.38</v>
      </c>
      <c r="BH49" s="5">
        <v>137224.50999999998</v>
      </c>
      <c r="BI49" s="5">
        <v>83060.17</v>
      </c>
      <c r="BJ49" s="5">
        <v>95504.27</v>
      </c>
      <c r="BK49" s="5">
        <v>77400.439999999988</v>
      </c>
      <c r="BL49" s="5">
        <v>256698.07</v>
      </c>
      <c r="BM49" s="5">
        <v>36295.120000000003</v>
      </c>
      <c r="BN49" s="5">
        <v>120322.36</v>
      </c>
      <c r="BO49" s="5">
        <v>54341.619999999995</v>
      </c>
      <c r="BP49" s="5">
        <v>195304.56999999998</v>
      </c>
      <c r="BQ49" s="5">
        <v>1654906.24</v>
      </c>
      <c r="BR49" s="5">
        <v>82430.399999999994</v>
      </c>
      <c r="BS49" s="5">
        <v>117640.22</v>
      </c>
      <c r="BT49" s="5">
        <v>51717.079999999994</v>
      </c>
      <c r="BU49" s="5">
        <v>634842.62000000011</v>
      </c>
      <c r="BV49" s="5">
        <v>29049.13</v>
      </c>
      <c r="BW49" s="5">
        <v>1651.83</v>
      </c>
      <c r="BX49" s="5">
        <v>7051.920000000001</v>
      </c>
      <c r="BY49" s="5">
        <v>76350.86</v>
      </c>
      <c r="BZ49" s="5">
        <v>17324.77</v>
      </c>
      <c r="CA49" s="5">
        <v>222899.09</v>
      </c>
      <c r="CB49" s="5">
        <v>206197.13999999998</v>
      </c>
      <c r="CC49" s="5">
        <v>498088.66000000003</v>
      </c>
      <c r="CD49" s="5">
        <v>491581.52999999997</v>
      </c>
      <c r="CE49" s="5">
        <v>158167.26</v>
      </c>
      <c r="CF49" s="5">
        <v>496482.24999999994</v>
      </c>
      <c r="CG49" s="5">
        <v>43967.87999999999</v>
      </c>
      <c r="CH49" s="5">
        <v>433939.48999999993</v>
      </c>
      <c r="CI49" s="5">
        <v>101966.69999999998</v>
      </c>
      <c r="CJ49" s="5">
        <v>107261.15000000001</v>
      </c>
      <c r="CK49" s="5">
        <v>16862.989999999998</v>
      </c>
      <c r="CL49" s="5">
        <v>99694.880000000019</v>
      </c>
      <c r="CM49" s="5">
        <v>41229.94</v>
      </c>
      <c r="CN49" s="5">
        <v>348520.86</v>
      </c>
      <c r="CO49" s="5">
        <v>393638.85</v>
      </c>
      <c r="CP49" s="5">
        <v>1676789.5300000003</v>
      </c>
      <c r="CQ49" s="5">
        <v>482674.73</v>
      </c>
      <c r="CR49" s="5">
        <v>763731.96000000008</v>
      </c>
      <c r="CS49" s="5">
        <v>61072.4</v>
      </c>
      <c r="CT49" s="5">
        <v>270223.71000000002</v>
      </c>
      <c r="CU49" s="5">
        <v>408157.79</v>
      </c>
      <c r="CV49" s="5">
        <v>156566.84</v>
      </c>
      <c r="CW49" s="5">
        <v>116666.09</v>
      </c>
      <c r="CX49" s="5">
        <v>238683.64999999997</v>
      </c>
      <c r="CY49" s="5">
        <v>21082.809999999998</v>
      </c>
      <c r="CZ49" s="5">
        <v>1108925.83</v>
      </c>
      <c r="DA49" s="5">
        <v>574453.10000000009</v>
      </c>
      <c r="DB49" s="5">
        <v>173546.85</v>
      </c>
      <c r="DC49" s="5">
        <v>221012.29</v>
      </c>
      <c r="DD49" s="5">
        <v>193287.44999999995</v>
      </c>
      <c r="DE49" s="5">
        <v>46889.609999999993</v>
      </c>
      <c r="DF49" s="5">
        <v>797484.63</v>
      </c>
      <c r="DG49" s="5">
        <v>29600.470000000005</v>
      </c>
      <c r="DH49" s="5">
        <v>31009.69</v>
      </c>
      <c r="DI49" s="5">
        <v>117754.61</v>
      </c>
      <c r="DJ49" s="5">
        <v>22769.690000000002</v>
      </c>
      <c r="DK49" s="5">
        <f t="shared" si="6"/>
        <v>1651.83</v>
      </c>
      <c r="DL49" s="5">
        <f t="shared" si="7"/>
        <v>244278.82778761061</v>
      </c>
      <c r="DM49" s="5">
        <f t="shared" si="8"/>
        <v>1676789.5300000003</v>
      </c>
      <c r="DN49" s="5">
        <f t="shared" si="9"/>
        <v>25850.366000000005</v>
      </c>
      <c r="DO49" s="5">
        <f t="shared" si="10"/>
        <v>117640.22</v>
      </c>
      <c r="DP49" s="5">
        <f t="shared" si="11"/>
        <v>639907.228</v>
      </c>
    </row>
    <row r="50" spans="1:120" x14ac:dyDescent="0.55000000000000004">
      <c r="A50" t="s">
        <v>137</v>
      </c>
      <c r="B50" s="5">
        <v>82460.03</v>
      </c>
      <c r="C50" s="5">
        <v>28165.329999999994</v>
      </c>
      <c r="D50" s="5">
        <v>92680.549999999988</v>
      </c>
      <c r="E50" s="5">
        <v>20946.02</v>
      </c>
      <c r="F50" s="5">
        <v>83929.25</v>
      </c>
      <c r="G50" s="5">
        <v>6079.6100000000006</v>
      </c>
      <c r="H50" s="5">
        <v>22278.97</v>
      </c>
      <c r="I50" s="5">
        <v>79840.439999999988</v>
      </c>
      <c r="J50" s="5">
        <v>431297.60000000009</v>
      </c>
      <c r="K50" s="5">
        <v>13915.440000000002</v>
      </c>
      <c r="L50" s="5">
        <v>17215.21</v>
      </c>
      <c r="M50" s="5">
        <v>61581.380000000012</v>
      </c>
      <c r="N50" s="5">
        <v>38911.250000000007</v>
      </c>
      <c r="O50" s="5">
        <v>182843.41</v>
      </c>
      <c r="P50" s="5">
        <v>61349.060000000005</v>
      </c>
      <c r="Q50" s="5">
        <v>125015.43999999999</v>
      </c>
      <c r="R50" s="5">
        <v>33176.53</v>
      </c>
      <c r="S50" s="5">
        <v>58320.07</v>
      </c>
      <c r="T50" s="5">
        <v>26367.32</v>
      </c>
      <c r="U50" s="5">
        <v>112055.22</v>
      </c>
      <c r="V50" s="5">
        <v>668028.61</v>
      </c>
      <c r="W50" s="5">
        <v>56383.040000000001</v>
      </c>
      <c r="X50" s="5">
        <v>208220.09</v>
      </c>
      <c r="Y50" s="5">
        <v>1560635.24</v>
      </c>
      <c r="Z50" s="5">
        <v>362105.19</v>
      </c>
      <c r="AA50" s="5">
        <v>111311.98999999999</v>
      </c>
      <c r="AB50" s="5">
        <v>224730.66999999998</v>
      </c>
      <c r="AC50" s="5">
        <v>46744.229999999996</v>
      </c>
      <c r="AD50" s="5">
        <v>381277.55</v>
      </c>
      <c r="AE50" s="5">
        <v>729826.62999999989</v>
      </c>
      <c r="AF50" s="5">
        <v>89252.66</v>
      </c>
      <c r="AG50" s="5">
        <v>71056.069999999992</v>
      </c>
      <c r="AH50" s="5">
        <v>90935.25999999998</v>
      </c>
      <c r="AI50" s="5">
        <v>93926.530000000013</v>
      </c>
      <c r="AJ50" s="5">
        <v>65318.880000000005</v>
      </c>
      <c r="AK50" s="5">
        <v>165789.58000000002</v>
      </c>
      <c r="AL50" s="5">
        <v>38578.01</v>
      </c>
      <c r="AM50" s="5">
        <v>139561.93999999997</v>
      </c>
      <c r="AN50" s="5">
        <v>58688.359999999993</v>
      </c>
      <c r="AO50" s="5">
        <v>167338.59999999995</v>
      </c>
      <c r="AP50" s="5">
        <v>141400.26999999999</v>
      </c>
      <c r="AQ50" s="5">
        <v>35957.78</v>
      </c>
      <c r="AR50" s="5">
        <v>188494.54</v>
      </c>
      <c r="AS50" s="5">
        <v>952955.48</v>
      </c>
      <c r="AT50" s="5">
        <v>486812.39999999997</v>
      </c>
      <c r="AU50" s="5">
        <v>354399.32</v>
      </c>
      <c r="AV50" s="5">
        <v>108176.30999999998</v>
      </c>
      <c r="AW50" s="5">
        <v>254841.18999999997</v>
      </c>
      <c r="AX50" s="5">
        <v>301236.61000000004</v>
      </c>
      <c r="AY50" s="5">
        <v>423961.33999999997</v>
      </c>
      <c r="AZ50" s="5">
        <v>686760.8</v>
      </c>
      <c r="BA50" s="5">
        <v>64490.880000000005</v>
      </c>
      <c r="BB50" s="5">
        <v>713085.66999999993</v>
      </c>
      <c r="BC50" s="5">
        <v>336951</v>
      </c>
      <c r="BD50" s="5">
        <v>30269.599999999999</v>
      </c>
      <c r="BE50" s="5">
        <v>645854.68999999994</v>
      </c>
      <c r="BF50" s="5">
        <v>149224.43</v>
      </c>
      <c r="BG50" s="5">
        <v>138818.35</v>
      </c>
      <c r="BH50" s="5">
        <v>84844.679999999978</v>
      </c>
      <c r="BI50" s="5">
        <v>97115.869999999981</v>
      </c>
      <c r="BJ50" s="5">
        <v>78044.98</v>
      </c>
      <c r="BK50" s="5">
        <v>258492.62</v>
      </c>
      <c r="BL50" s="5">
        <v>37681.370000000003</v>
      </c>
      <c r="BM50" s="5">
        <v>121564.22999999998</v>
      </c>
      <c r="BN50" s="5">
        <v>55198.30999999999</v>
      </c>
      <c r="BO50" s="5">
        <v>197178.40000000002</v>
      </c>
      <c r="BP50" s="5">
        <v>1665167.5499999998</v>
      </c>
      <c r="BQ50" s="5">
        <v>83916.099999999991</v>
      </c>
      <c r="BR50" s="5">
        <v>121518.99999999999</v>
      </c>
      <c r="BS50" s="5">
        <v>53174.400000000001</v>
      </c>
      <c r="BT50" s="5">
        <v>640459.42000000004</v>
      </c>
      <c r="BU50" s="5">
        <v>29267.97</v>
      </c>
      <c r="BV50" s="5">
        <v>1660.59</v>
      </c>
      <c r="BW50" s="5">
        <v>7094</v>
      </c>
      <c r="BX50" s="5">
        <v>78703.44</v>
      </c>
      <c r="BY50" s="5">
        <v>17530.13</v>
      </c>
      <c r="BZ50" s="5">
        <v>225139.62</v>
      </c>
      <c r="CA50" s="5">
        <v>210778.73999999996</v>
      </c>
      <c r="CB50" s="5">
        <v>502002.1</v>
      </c>
      <c r="CC50" s="5">
        <v>494657.66000000009</v>
      </c>
      <c r="CD50" s="5">
        <v>156388.56000000003</v>
      </c>
      <c r="CE50" s="5">
        <v>503165.43000000005</v>
      </c>
      <c r="CF50" s="5">
        <v>44839.11</v>
      </c>
      <c r="CG50" s="5">
        <v>441484.25999999995</v>
      </c>
      <c r="CH50" s="5">
        <v>103132.73999999998</v>
      </c>
      <c r="CI50" s="5">
        <v>108816.25999999998</v>
      </c>
      <c r="CJ50" s="5">
        <v>17093.23</v>
      </c>
      <c r="CK50" s="5">
        <v>100089.99</v>
      </c>
      <c r="CL50" s="5">
        <v>41847.819999999992</v>
      </c>
      <c r="CM50" s="5">
        <v>354399.10000000003</v>
      </c>
      <c r="CN50" s="5">
        <v>399456.92</v>
      </c>
      <c r="CO50" s="5">
        <v>1683768.34</v>
      </c>
      <c r="CP50" s="5">
        <v>493684.28</v>
      </c>
      <c r="CQ50" s="5">
        <v>768228.94</v>
      </c>
      <c r="CR50" s="5">
        <v>61943.350000000006</v>
      </c>
      <c r="CS50" s="5">
        <v>274170.21000000002</v>
      </c>
      <c r="CT50" s="5">
        <v>415119.2</v>
      </c>
      <c r="CU50" s="5">
        <v>158819.28</v>
      </c>
      <c r="CV50" s="5">
        <v>118738.8</v>
      </c>
      <c r="CW50" s="5">
        <v>241104.24</v>
      </c>
      <c r="CX50" s="5">
        <v>21317.289999999997</v>
      </c>
      <c r="CY50" s="5">
        <v>1116482.7000000002</v>
      </c>
      <c r="CZ50" s="5">
        <v>580945.96000000008</v>
      </c>
      <c r="DA50" s="5">
        <v>176031.71000000002</v>
      </c>
      <c r="DB50" s="5">
        <v>224272.74999999997</v>
      </c>
      <c r="DC50" s="5">
        <v>196598.65</v>
      </c>
      <c r="DD50" s="5">
        <v>47892.26</v>
      </c>
      <c r="DE50" s="5">
        <v>801551.6</v>
      </c>
      <c r="DF50" s="5">
        <v>29690.200000000008</v>
      </c>
      <c r="DG50" s="5">
        <v>31109.190000000002</v>
      </c>
      <c r="DH50" s="5">
        <v>118445.78999999998</v>
      </c>
      <c r="DI50" s="5">
        <v>22838.81</v>
      </c>
      <c r="DJ50" s="5">
        <v>208500.73000000004</v>
      </c>
      <c r="DK50" s="5">
        <f t="shared" si="6"/>
        <v>1660.59</v>
      </c>
      <c r="DL50" s="5">
        <f t="shared" si="7"/>
        <v>248185.72389380538</v>
      </c>
      <c r="DM50" s="5">
        <f t="shared" si="8"/>
        <v>1683768.34</v>
      </c>
      <c r="DN50" s="5">
        <f t="shared" si="9"/>
        <v>26726.922000000002</v>
      </c>
      <c r="DO50" s="5">
        <f t="shared" si="10"/>
        <v>118738.8</v>
      </c>
      <c r="DP50" s="5">
        <f t="shared" si="11"/>
        <v>644775.63599999994</v>
      </c>
    </row>
    <row r="51" spans="1:120" x14ac:dyDescent="0.55000000000000004">
      <c r="A51" t="s">
        <v>138</v>
      </c>
      <c r="B51" s="5">
        <v>28649.049999999996</v>
      </c>
      <c r="C51" s="5">
        <v>93121.35</v>
      </c>
      <c r="D51" s="5">
        <v>21045.149999999998</v>
      </c>
      <c r="E51" s="5">
        <v>85376.13</v>
      </c>
      <c r="F51" s="5">
        <v>6136.58</v>
      </c>
      <c r="G51" s="5">
        <v>22735.38</v>
      </c>
      <c r="H51" s="5">
        <v>80478.64</v>
      </c>
      <c r="I51" s="5">
        <v>435141.10000000003</v>
      </c>
      <c r="J51" s="5">
        <v>14999.86</v>
      </c>
      <c r="K51" s="5">
        <v>18282.2</v>
      </c>
      <c r="L51" s="5">
        <v>62690.73</v>
      </c>
      <c r="M51" s="5">
        <v>39914.6</v>
      </c>
      <c r="N51" s="5">
        <v>186272.81000000003</v>
      </c>
      <c r="O51" s="5">
        <v>62282.990000000005</v>
      </c>
      <c r="P51" s="5">
        <v>128554.14</v>
      </c>
      <c r="Q51" s="5">
        <v>34139.94</v>
      </c>
      <c r="R51" s="5">
        <v>59432.25</v>
      </c>
      <c r="S51" s="5">
        <v>28240.369999999995</v>
      </c>
      <c r="T51" s="5">
        <v>113650</v>
      </c>
      <c r="U51" s="5">
        <v>673845.58000000007</v>
      </c>
      <c r="V51" s="5">
        <v>57957.229999999996</v>
      </c>
      <c r="W51" s="5">
        <v>211745.72</v>
      </c>
      <c r="X51" s="5">
        <v>1571679.23</v>
      </c>
      <c r="Y51" s="5">
        <v>366804.39999999997</v>
      </c>
      <c r="Z51" s="5">
        <v>112629.61000000002</v>
      </c>
      <c r="AA51" s="5">
        <v>226349.25000000003</v>
      </c>
      <c r="AB51" s="5">
        <v>48182.149999999994</v>
      </c>
      <c r="AC51" s="5">
        <v>386716.60000000003</v>
      </c>
      <c r="AD51" s="5">
        <v>736059.91</v>
      </c>
      <c r="AE51" s="5">
        <v>91835.07</v>
      </c>
      <c r="AF51" s="5">
        <v>72764.48000000001</v>
      </c>
      <c r="AG51" s="5">
        <v>92358.999999999985</v>
      </c>
      <c r="AH51" s="5">
        <v>95625.82</v>
      </c>
      <c r="AI51" s="5">
        <v>66339.81</v>
      </c>
      <c r="AJ51" s="5">
        <v>168339.48</v>
      </c>
      <c r="AK51" s="5">
        <v>39325.67</v>
      </c>
      <c r="AL51" s="5">
        <v>142224.09999999998</v>
      </c>
      <c r="AM51" s="5">
        <v>60230.609999999993</v>
      </c>
      <c r="AN51" s="5">
        <v>169064.72</v>
      </c>
      <c r="AO51" s="5">
        <v>142924.04999999999</v>
      </c>
      <c r="AP51" s="5">
        <v>37437.380000000005</v>
      </c>
      <c r="AQ51" s="5">
        <v>190465.58000000002</v>
      </c>
      <c r="AR51" s="5">
        <v>958910.75000000012</v>
      </c>
      <c r="AS51" s="5">
        <v>491758.44</v>
      </c>
      <c r="AT51" s="5">
        <v>363084.62</v>
      </c>
      <c r="AU51" s="5">
        <v>109221.31999999999</v>
      </c>
      <c r="AV51" s="5">
        <v>258414.43</v>
      </c>
      <c r="AW51" s="5">
        <v>306616.55999999994</v>
      </c>
      <c r="AX51" s="5">
        <v>429117.16</v>
      </c>
      <c r="AY51" s="5">
        <v>692265.66000000015</v>
      </c>
      <c r="AZ51" s="5">
        <v>65376.009999999995</v>
      </c>
      <c r="BA51" s="5">
        <v>713464.82000000007</v>
      </c>
      <c r="BB51" s="5">
        <v>327162.73</v>
      </c>
      <c r="BC51" s="5">
        <v>30467.430000000004</v>
      </c>
      <c r="BD51" s="5">
        <v>655497.61999999988</v>
      </c>
      <c r="BE51" s="5">
        <v>150915.19000000003</v>
      </c>
      <c r="BF51" s="5">
        <v>140419.55000000002</v>
      </c>
      <c r="BG51" s="5">
        <v>86625.560000000012</v>
      </c>
      <c r="BH51" s="5">
        <v>98727.55</v>
      </c>
      <c r="BI51" s="5">
        <v>78694.83</v>
      </c>
      <c r="BJ51" s="5">
        <v>260300.22999999998</v>
      </c>
      <c r="BK51" s="5">
        <v>39540.55000000001</v>
      </c>
      <c r="BL51" s="5">
        <v>122809.56</v>
      </c>
      <c r="BM51" s="5">
        <v>56055.959999999992</v>
      </c>
      <c r="BN51" s="5">
        <v>199069.5</v>
      </c>
      <c r="BO51" s="5">
        <v>1629161.4000000001</v>
      </c>
      <c r="BP51" s="5">
        <v>85404.959999999992</v>
      </c>
      <c r="BQ51" s="5">
        <v>125539.81000000001</v>
      </c>
      <c r="BR51" s="5">
        <v>54629.630000000005</v>
      </c>
      <c r="BS51" s="5">
        <v>646097.1</v>
      </c>
      <c r="BT51" s="5">
        <v>29485.670000000002</v>
      </c>
      <c r="BU51" s="5">
        <v>1672.9099999999999</v>
      </c>
      <c r="BV51" s="5">
        <v>7136.18</v>
      </c>
      <c r="BW51" s="5">
        <v>81094.67</v>
      </c>
      <c r="BX51" s="5">
        <v>17734.38</v>
      </c>
      <c r="BY51" s="5">
        <v>227488.23999999996</v>
      </c>
      <c r="BZ51" s="5">
        <v>215365.74000000002</v>
      </c>
      <c r="CA51" s="5">
        <v>505927.41000000003</v>
      </c>
      <c r="CB51" s="5">
        <v>497878.85999999993</v>
      </c>
      <c r="CC51" s="5">
        <v>157775.69</v>
      </c>
      <c r="CD51" s="5">
        <v>510268.81</v>
      </c>
      <c r="CE51" s="5">
        <v>45708.039999999994</v>
      </c>
      <c r="CF51" s="5">
        <v>448877.20000000007</v>
      </c>
      <c r="CG51" s="5">
        <v>104301.68</v>
      </c>
      <c r="CH51" s="5">
        <v>110373.51999999999</v>
      </c>
      <c r="CI51" s="5">
        <v>17322.32</v>
      </c>
      <c r="CJ51" s="5">
        <v>100496.17</v>
      </c>
      <c r="CK51" s="5">
        <v>42465.75</v>
      </c>
      <c r="CL51" s="5">
        <v>360288.51</v>
      </c>
      <c r="CM51" s="5">
        <v>405301.12999999995</v>
      </c>
      <c r="CN51" s="5">
        <v>1697758.9000000001</v>
      </c>
      <c r="CO51" s="5">
        <v>504735.61999999994</v>
      </c>
      <c r="CP51" s="5">
        <v>772734.84</v>
      </c>
      <c r="CQ51" s="5">
        <v>63048.91</v>
      </c>
      <c r="CR51" s="5">
        <v>278131.87</v>
      </c>
      <c r="CS51" s="5">
        <v>427871.45</v>
      </c>
      <c r="CT51" s="5">
        <v>161059.24</v>
      </c>
      <c r="CU51" s="5">
        <v>120805.99999999997</v>
      </c>
      <c r="CV51" s="5">
        <v>243518.59000000003</v>
      </c>
      <c r="CW51" s="5">
        <v>21553.510000000002</v>
      </c>
      <c r="CX51" s="5">
        <v>1124051.9300000002</v>
      </c>
      <c r="CY51" s="5">
        <v>587735.63</v>
      </c>
      <c r="CZ51" s="5">
        <v>178497.58</v>
      </c>
      <c r="DA51" s="5">
        <v>227515.98000000004</v>
      </c>
      <c r="DB51" s="5">
        <v>200026.50000000003</v>
      </c>
      <c r="DC51" s="5">
        <v>48970.25</v>
      </c>
      <c r="DD51" s="5">
        <v>793448.48</v>
      </c>
      <c r="DE51" s="5">
        <v>29780.030000000006</v>
      </c>
      <c r="DF51" s="5">
        <v>31208.899999999998</v>
      </c>
      <c r="DG51" s="5">
        <v>119149.45000000001</v>
      </c>
      <c r="DH51" s="5">
        <v>22908.129999999997</v>
      </c>
      <c r="DI51" s="5">
        <v>211517.50000000003</v>
      </c>
      <c r="DJ51" s="5">
        <v>83887.910000000018</v>
      </c>
      <c r="DK51" s="5">
        <f t="shared" si="6"/>
        <v>1672.9099999999999</v>
      </c>
      <c r="DL51" s="5">
        <f t="shared" si="7"/>
        <v>250391.83831858408</v>
      </c>
      <c r="DM51" s="5">
        <f t="shared" si="8"/>
        <v>1697758.9000000001</v>
      </c>
      <c r="DN51" s="5">
        <f t="shared" si="9"/>
        <v>28322.105999999996</v>
      </c>
      <c r="DO51" s="5">
        <f t="shared" si="10"/>
        <v>120805.99999999997</v>
      </c>
      <c r="DP51" s="5">
        <f t="shared" si="11"/>
        <v>653617.51599999983</v>
      </c>
    </row>
    <row r="52" spans="1:120" x14ac:dyDescent="0.55000000000000004">
      <c r="A52" t="s">
        <v>139</v>
      </c>
      <c r="B52" s="5">
        <v>93545.67</v>
      </c>
      <c r="C52" s="5">
        <v>21144.33</v>
      </c>
      <c r="D52" s="5">
        <v>87528.95</v>
      </c>
      <c r="E52" s="5">
        <v>6194.42</v>
      </c>
      <c r="F52" s="5">
        <v>23193</v>
      </c>
      <c r="G52" s="5">
        <v>81118.7</v>
      </c>
      <c r="H52" s="5">
        <v>438967.5500000001</v>
      </c>
      <c r="I52" s="5">
        <v>16131.08</v>
      </c>
      <c r="J52" s="5">
        <v>19350.47</v>
      </c>
      <c r="K52" s="5">
        <v>63794.32</v>
      </c>
      <c r="L52" s="5">
        <v>41086.269999999997</v>
      </c>
      <c r="M52" s="5">
        <v>189698.47999999998</v>
      </c>
      <c r="N52" s="5">
        <v>63196.67</v>
      </c>
      <c r="O52" s="5">
        <v>132185.40000000002</v>
      </c>
      <c r="P52" s="5">
        <v>35115.1</v>
      </c>
      <c r="Q52" s="5">
        <v>60564.15</v>
      </c>
      <c r="R52" s="5">
        <v>30556.37</v>
      </c>
      <c r="S52" s="5">
        <v>115770.09</v>
      </c>
      <c r="T52" s="5">
        <v>679634.84</v>
      </c>
      <c r="U52" s="5">
        <v>59546.739999999991</v>
      </c>
      <c r="V52" s="5">
        <v>215268.47</v>
      </c>
      <c r="W52" s="5">
        <v>1581894.7999999998</v>
      </c>
      <c r="X52" s="5">
        <v>371318.69</v>
      </c>
      <c r="Y52" s="5">
        <v>113945.9</v>
      </c>
      <c r="Z52" s="5">
        <v>227970.55</v>
      </c>
      <c r="AA52" s="5">
        <v>49764.569999999992</v>
      </c>
      <c r="AB52" s="5">
        <v>392139.67</v>
      </c>
      <c r="AC52" s="5">
        <v>742268.03</v>
      </c>
      <c r="AD52" s="5">
        <v>93934.420000000013</v>
      </c>
      <c r="AE52" s="5">
        <v>74472.94</v>
      </c>
      <c r="AF52" s="5">
        <v>93777</v>
      </c>
      <c r="AG52" s="5">
        <v>97323.3</v>
      </c>
      <c r="AH52" s="5">
        <v>67394.91</v>
      </c>
      <c r="AI52" s="5">
        <v>171471.47000000003</v>
      </c>
      <c r="AJ52" s="5">
        <v>40078.719999999994</v>
      </c>
      <c r="AK52" s="5">
        <v>144881.09000000005</v>
      </c>
      <c r="AL52" s="5">
        <v>61770.609999999993</v>
      </c>
      <c r="AM52" s="5">
        <v>170781.22000000003</v>
      </c>
      <c r="AN52" s="5">
        <v>144448.76</v>
      </c>
      <c r="AO52" s="5">
        <v>38915.379999999997</v>
      </c>
      <c r="AP52" s="5">
        <v>192444.18000000002</v>
      </c>
      <c r="AQ52" s="5">
        <v>964858.52999999991</v>
      </c>
      <c r="AR52" s="5">
        <v>496693.7</v>
      </c>
      <c r="AS52" s="5">
        <v>388853.75999999995</v>
      </c>
      <c r="AT52" s="5">
        <v>110265.18</v>
      </c>
      <c r="AU52" s="5">
        <v>261978.36</v>
      </c>
      <c r="AV52" s="5">
        <v>311993.59000000003</v>
      </c>
      <c r="AW52" s="5">
        <v>433773.01</v>
      </c>
      <c r="AX52" s="5">
        <v>697749.67</v>
      </c>
      <c r="AY52" s="5">
        <v>66267.13</v>
      </c>
      <c r="AZ52" s="5">
        <v>721317.45000000019</v>
      </c>
      <c r="BA52" s="5">
        <v>209063.97</v>
      </c>
      <c r="BB52" s="5">
        <v>30664.259999999995</v>
      </c>
      <c r="BC52" s="5">
        <v>660237.19000000006</v>
      </c>
      <c r="BD52" s="5">
        <v>153253.1</v>
      </c>
      <c r="BE52" s="5">
        <v>142114.23999999999</v>
      </c>
      <c r="BF52" s="5">
        <v>88390.989999999991</v>
      </c>
      <c r="BG52" s="5">
        <v>100339.21000000002</v>
      </c>
      <c r="BH52" s="5">
        <v>79345.259999999995</v>
      </c>
      <c r="BI52" s="5">
        <v>262104.18999999997</v>
      </c>
      <c r="BJ52" s="5">
        <v>41459.35</v>
      </c>
      <c r="BK52" s="5">
        <v>124053.72</v>
      </c>
      <c r="BL52" s="5">
        <v>56977.66</v>
      </c>
      <c r="BM52" s="5">
        <v>200940.80000000005</v>
      </c>
      <c r="BN52" s="5">
        <v>1692010.22</v>
      </c>
      <c r="BO52" s="5">
        <v>86949.919999999984</v>
      </c>
      <c r="BP52" s="5">
        <v>129757.5</v>
      </c>
      <c r="BQ52" s="5">
        <v>56082.799999999996</v>
      </c>
      <c r="BR52" s="5">
        <v>651710.19000000006</v>
      </c>
      <c r="BS52" s="5">
        <v>29702.26</v>
      </c>
      <c r="BT52" s="5">
        <v>1691.49</v>
      </c>
      <c r="BU52" s="5">
        <v>7184.15</v>
      </c>
      <c r="BV52" s="5">
        <v>83484.08</v>
      </c>
      <c r="BW52" s="5">
        <v>17937.539999999997</v>
      </c>
      <c r="BX52" s="5">
        <v>230335.27999999997</v>
      </c>
      <c r="BY52" s="5">
        <v>219957.78</v>
      </c>
      <c r="BZ52" s="5">
        <v>509872.45999999996</v>
      </c>
      <c r="CA52" s="5">
        <v>501400.01000000007</v>
      </c>
      <c r="CB52" s="5">
        <v>160131.18000000002</v>
      </c>
      <c r="CC52" s="5">
        <v>517699.38</v>
      </c>
      <c r="CD52" s="5">
        <v>46472.400000000009</v>
      </c>
      <c r="CE52" s="5">
        <v>456199.62</v>
      </c>
      <c r="CF52" s="5">
        <v>105465.93999999997</v>
      </c>
      <c r="CG52" s="5">
        <v>111932.92000000001</v>
      </c>
      <c r="CH52" s="5">
        <v>17555.2</v>
      </c>
      <c r="CI52" s="5">
        <v>100891.34000000001</v>
      </c>
      <c r="CJ52" s="5">
        <v>43083.66</v>
      </c>
      <c r="CK52" s="5">
        <v>366168.84</v>
      </c>
      <c r="CL52" s="5">
        <v>411120.86</v>
      </c>
      <c r="CM52" s="5">
        <v>1706516.01</v>
      </c>
      <c r="CN52" s="5">
        <v>515965.83999999991</v>
      </c>
      <c r="CO52" s="5">
        <v>777388.17</v>
      </c>
      <c r="CP52" s="5">
        <v>64176.36</v>
      </c>
      <c r="CQ52" s="5">
        <v>282073.40000000002</v>
      </c>
      <c r="CR52" s="5">
        <v>434988.02999999997</v>
      </c>
      <c r="CS52" s="5">
        <v>163298.28999999998</v>
      </c>
      <c r="CT52" s="5">
        <v>122872.44</v>
      </c>
      <c r="CU52" s="5">
        <v>245924.79</v>
      </c>
      <c r="CV52" s="5">
        <v>21789.93</v>
      </c>
      <c r="CW52" s="5">
        <v>1131605.7699999998</v>
      </c>
      <c r="CX52" s="5">
        <v>594030.54</v>
      </c>
      <c r="CY52" s="5">
        <v>180961.08000000002</v>
      </c>
      <c r="CZ52" s="5">
        <v>230994.54</v>
      </c>
      <c r="DA52" s="5">
        <v>203457.56999999998</v>
      </c>
      <c r="DB52" s="5">
        <v>50182.820000000007</v>
      </c>
      <c r="DC52" s="5">
        <v>809388.00000000012</v>
      </c>
      <c r="DD52" s="5">
        <v>29869.860000000004</v>
      </c>
      <c r="DE52" s="5">
        <v>31308.68</v>
      </c>
      <c r="DF52" s="5">
        <v>119846.54000000001</v>
      </c>
      <c r="DG52" s="5">
        <v>22994.530000000002</v>
      </c>
      <c r="DH52" s="5">
        <v>214513.94</v>
      </c>
      <c r="DI52" s="5">
        <v>85991.2</v>
      </c>
      <c r="DJ52" s="5">
        <v>29134.86</v>
      </c>
      <c r="DK52" s="5">
        <f t="shared" si="6"/>
        <v>1691.49</v>
      </c>
      <c r="DL52" s="5">
        <f t="shared" si="7"/>
        <v>252843.82132743366</v>
      </c>
      <c r="DM52" s="5">
        <f t="shared" si="8"/>
        <v>1706516.01</v>
      </c>
      <c r="DN52" s="5">
        <f t="shared" si="9"/>
        <v>29248.34</v>
      </c>
      <c r="DO52" s="5">
        <f t="shared" si="10"/>
        <v>122872.44</v>
      </c>
      <c r="DP52" s="5">
        <f t="shared" si="11"/>
        <v>658531.79</v>
      </c>
    </row>
    <row r="53" spans="1:120" x14ac:dyDescent="0.55000000000000004">
      <c r="A53" t="s">
        <v>140</v>
      </c>
      <c r="B53" s="5">
        <v>21243.300000000003</v>
      </c>
      <c r="C53" s="5">
        <v>89682.14</v>
      </c>
      <c r="D53" s="5">
        <v>6252.15</v>
      </c>
      <c r="E53" s="5">
        <v>23647.43</v>
      </c>
      <c r="F53" s="5">
        <v>81748.73</v>
      </c>
      <c r="G53" s="5">
        <v>442878.25</v>
      </c>
      <c r="H53" s="5">
        <v>17270.5</v>
      </c>
      <c r="I53" s="5">
        <v>20416.16</v>
      </c>
      <c r="J53" s="5">
        <v>64956.6</v>
      </c>
      <c r="K53" s="5">
        <v>42252.600000000006</v>
      </c>
      <c r="L53" s="5">
        <v>193113.3</v>
      </c>
      <c r="M53" s="5">
        <v>64123.390000000007</v>
      </c>
      <c r="N53" s="5">
        <v>135872.26</v>
      </c>
      <c r="O53" s="5">
        <v>36066.75</v>
      </c>
      <c r="P53" s="5">
        <v>61691.69</v>
      </c>
      <c r="Q53" s="5">
        <v>32869.42</v>
      </c>
      <c r="R53" s="5">
        <v>117892.10000000002</v>
      </c>
      <c r="S53" s="5">
        <v>685433.04999999993</v>
      </c>
      <c r="T53" s="5">
        <v>61125.62000000001</v>
      </c>
      <c r="U53" s="5">
        <v>218784.77</v>
      </c>
      <c r="V53" s="5">
        <v>1592111.9000000004</v>
      </c>
      <c r="W53" s="5">
        <v>375836.8000000001</v>
      </c>
      <c r="X53" s="5">
        <v>115256.03000000001</v>
      </c>
      <c r="Y53" s="5">
        <v>229602.04</v>
      </c>
      <c r="Z53" s="5">
        <v>51405.229999999996</v>
      </c>
      <c r="AA53" s="5">
        <v>397561.42</v>
      </c>
      <c r="AB53" s="5">
        <v>748476.08000000007</v>
      </c>
      <c r="AC53" s="5">
        <v>97248.01</v>
      </c>
      <c r="AD53" s="5">
        <v>76181.350000000006</v>
      </c>
      <c r="AE53" s="5">
        <v>95190.45</v>
      </c>
      <c r="AF53" s="5">
        <v>99018.1</v>
      </c>
      <c r="AG53" s="5">
        <v>68441.36</v>
      </c>
      <c r="AH53" s="5">
        <v>174615.66</v>
      </c>
      <c r="AI53" s="5">
        <v>40832.32</v>
      </c>
      <c r="AJ53" s="5">
        <v>147543.14999999997</v>
      </c>
      <c r="AK53" s="5">
        <v>63308.240000000005</v>
      </c>
      <c r="AL53" s="5">
        <v>172498.41999999998</v>
      </c>
      <c r="AM53" s="5">
        <v>145969.93</v>
      </c>
      <c r="AN53" s="5">
        <v>40391.880000000005</v>
      </c>
      <c r="AO53" s="5">
        <v>194409.16999999998</v>
      </c>
      <c r="AP53" s="5">
        <v>970791.62000000011</v>
      </c>
      <c r="AQ53" s="5">
        <v>501634.55999999994</v>
      </c>
      <c r="AR53" s="5">
        <v>397755.81</v>
      </c>
      <c r="AS53" s="5">
        <v>111307.96</v>
      </c>
      <c r="AT53" s="5">
        <v>265537.51</v>
      </c>
      <c r="AU53" s="5">
        <v>317349.89000000007</v>
      </c>
      <c r="AV53" s="5">
        <v>439411.73</v>
      </c>
      <c r="AW53" s="5">
        <v>707869.9</v>
      </c>
      <c r="AX53" s="5">
        <v>67158.2</v>
      </c>
      <c r="AY53" s="5">
        <v>717705.8899999999</v>
      </c>
      <c r="AZ53" s="5">
        <v>356916.33999999997</v>
      </c>
      <c r="BA53" s="5">
        <v>30860.089999999997</v>
      </c>
      <c r="BB53" s="5">
        <v>665031.32999999996</v>
      </c>
      <c r="BC53" s="5">
        <v>154974.94000000003</v>
      </c>
      <c r="BD53" s="5">
        <v>144022.17000000001</v>
      </c>
      <c r="BE53" s="5">
        <v>91757.48</v>
      </c>
      <c r="BF53" s="5">
        <v>101988.52</v>
      </c>
      <c r="BG53" s="5">
        <v>79989.159999999989</v>
      </c>
      <c r="BH53" s="5">
        <v>263905.5</v>
      </c>
      <c r="BI53" s="5">
        <v>43375.920000000006</v>
      </c>
      <c r="BJ53" s="5">
        <v>125325.09</v>
      </c>
      <c r="BK53" s="5">
        <v>57958.94</v>
      </c>
      <c r="BL53" s="5">
        <v>202817.82999999996</v>
      </c>
      <c r="BM53" s="5">
        <v>1650226.39</v>
      </c>
      <c r="BN53" s="5">
        <v>88490.089999999982</v>
      </c>
      <c r="BO53" s="5">
        <v>133960.76999999999</v>
      </c>
      <c r="BP53" s="5">
        <v>57533.97</v>
      </c>
      <c r="BQ53" s="5">
        <v>657332.77999999991</v>
      </c>
      <c r="BR53" s="5">
        <v>29917.719999999994</v>
      </c>
      <c r="BS53" s="5">
        <v>1710.06</v>
      </c>
      <c r="BT53" s="5">
        <v>7248.8499999999995</v>
      </c>
      <c r="BU53" s="5">
        <v>85871.56</v>
      </c>
      <c r="BV53" s="5">
        <v>18139.55</v>
      </c>
      <c r="BW53" s="5">
        <v>233783.37999999998</v>
      </c>
      <c r="BX53" s="5">
        <v>224538.91999999998</v>
      </c>
      <c r="BY53" s="5">
        <v>513961.32</v>
      </c>
      <c r="BZ53" s="5">
        <v>505253.45</v>
      </c>
      <c r="CA53" s="5">
        <v>162540.94999999998</v>
      </c>
      <c r="CB53" s="5">
        <v>525128.68999999994</v>
      </c>
      <c r="CC53" s="5">
        <v>47441.24</v>
      </c>
      <c r="CD53" s="5">
        <v>463508.99999999994</v>
      </c>
      <c r="CE53" s="5">
        <v>106633.3</v>
      </c>
      <c r="CF53" s="5">
        <v>113522.51000000001</v>
      </c>
      <c r="CG53" s="5">
        <v>17804.490000000002</v>
      </c>
      <c r="CH53" s="5">
        <v>101297.4</v>
      </c>
      <c r="CI53" s="5">
        <v>43701.479999999996</v>
      </c>
      <c r="CJ53" s="5">
        <v>372027.4</v>
      </c>
      <c r="CK53" s="5">
        <v>416940.12</v>
      </c>
      <c r="CL53" s="5">
        <v>1720755.4299999997</v>
      </c>
      <c r="CM53" s="5">
        <v>515362.69</v>
      </c>
      <c r="CN53" s="5">
        <v>782318.39</v>
      </c>
      <c r="CO53" s="5">
        <v>65303.7</v>
      </c>
      <c r="CP53" s="5">
        <v>286022.76000000007</v>
      </c>
      <c r="CQ53" s="5">
        <v>441910.8600000001</v>
      </c>
      <c r="CR53" s="5">
        <v>165536.07999999999</v>
      </c>
      <c r="CS53" s="5">
        <v>124961.86999999998</v>
      </c>
      <c r="CT53" s="5">
        <v>248328.46</v>
      </c>
      <c r="CU53" s="5">
        <v>22024.21</v>
      </c>
      <c r="CV53" s="5">
        <v>1139134.24</v>
      </c>
      <c r="CW53" s="5">
        <v>600560.9</v>
      </c>
      <c r="CX53" s="5">
        <v>178419.27</v>
      </c>
      <c r="CY53" s="5">
        <v>234620.37999999998</v>
      </c>
      <c r="CZ53" s="5">
        <v>207036.48</v>
      </c>
      <c r="DA53" s="5">
        <v>51395.729999999996</v>
      </c>
      <c r="DB53" s="5">
        <v>813464.07000000007</v>
      </c>
      <c r="DC53" s="5">
        <v>29959.610000000004</v>
      </c>
      <c r="DD53" s="5">
        <v>31408.129999999997</v>
      </c>
      <c r="DE53" s="5">
        <v>120544.27</v>
      </c>
      <c r="DF53" s="5">
        <v>23129.5</v>
      </c>
      <c r="DG53" s="5">
        <v>217514.69000000003</v>
      </c>
      <c r="DH53" s="5">
        <v>88351.75</v>
      </c>
      <c r="DI53" s="5">
        <v>29601.5</v>
      </c>
      <c r="DJ53" s="5">
        <v>93986.09</v>
      </c>
      <c r="DK53" s="5">
        <f t="shared" si="6"/>
        <v>1710.06</v>
      </c>
      <c r="DL53" s="5">
        <f t="shared" si="7"/>
        <v>256361.33256637171</v>
      </c>
      <c r="DM53" s="5">
        <f t="shared" si="8"/>
        <v>1720755.4299999997</v>
      </c>
      <c r="DN53" s="5">
        <f t="shared" si="9"/>
        <v>29664.743999999999</v>
      </c>
      <c r="DO53" s="5">
        <f t="shared" si="10"/>
        <v>124961.86999999998</v>
      </c>
      <c r="DP53" s="5">
        <f t="shared" si="11"/>
        <v>663491.61999999988</v>
      </c>
    </row>
    <row r="54" spans="1:120" x14ac:dyDescent="0.55000000000000004">
      <c r="A54" t="s">
        <v>141</v>
      </c>
      <c r="B54" s="5">
        <v>91869.48</v>
      </c>
      <c r="C54" s="5">
        <v>6693.7299999999987</v>
      </c>
      <c r="D54" s="5">
        <v>24100.020000000004</v>
      </c>
      <c r="E54" s="5">
        <v>82384.670000000013</v>
      </c>
      <c r="F54" s="5">
        <v>447029.72000000003</v>
      </c>
      <c r="G54" s="5">
        <v>18411.510000000002</v>
      </c>
      <c r="H54" s="5">
        <v>21483.13</v>
      </c>
      <c r="I54" s="5">
        <v>66472.58</v>
      </c>
      <c r="J54" s="5">
        <v>43419.55</v>
      </c>
      <c r="K54" s="5">
        <v>196527.59999999998</v>
      </c>
      <c r="L54" s="5">
        <v>65051.64</v>
      </c>
      <c r="M54" s="5">
        <v>139562.9</v>
      </c>
      <c r="N54" s="5">
        <v>37030.160000000003</v>
      </c>
      <c r="O54" s="5">
        <v>62822.490000000005</v>
      </c>
      <c r="P54" s="5">
        <v>35183.990000000005</v>
      </c>
      <c r="Q54" s="5">
        <v>120016.94</v>
      </c>
      <c r="R54" s="5">
        <v>691226.16999999993</v>
      </c>
      <c r="S54" s="5">
        <v>62709.720000000008</v>
      </c>
      <c r="T54" s="5">
        <v>222305.08000000002</v>
      </c>
      <c r="U54" s="5">
        <v>1602322.98</v>
      </c>
      <c r="V54" s="5">
        <v>380356.50999999995</v>
      </c>
      <c r="W54" s="5">
        <v>116568.03</v>
      </c>
      <c r="X54" s="5">
        <v>231242.94999999998</v>
      </c>
      <c r="Y54" s="5">
        <v>53046.94000000001</v>
      </c>
      <c r="Z54" s="5">
        <v>402992.19</v>
      </c>
      <c r="AA54" s="5">
        <v>755637.16999999993</v>
      </c>
      <c r="AB54" s="5">
        <v>100221.49</v>
      </c>
      <c r="AC54" s="5">
        <v>77889.8</v>
      </c>
      <c r="AD54" s="5">
        <v>96607.290000000023</v>
      </c>
      <c r="AE54" s="5">
        <v>100710.76</v>
      </c>
      <c r="AF54" s="5">
        <v>69490.300000000017</v>
      </c>
      <c r="AG54" s="5">
        <v>177767.77</v>
      </c>
      <c r="AH54" s="5">
        <v>41585.21</v>
      </c>
      <c r="AI54" s="5">
        <v>150206.78</v>
      </c>
      <c r="AJ54" s="5">
        <v>64844.009999999995</v>
      </c>
      <c r="AK54" s="5">
        <v>174221.16999999998</v>
      </c>
      <c r="AL54" s="5">
        <v>147496.28</v>
      </c>
      <c r="AM54" s="5">
        <v>41866.99</v>
      </c>
      <c r="AN54" s="5">
        <v>196385.69000000003</v>
      </c>
      <c r="AO54" s="5">
        <v>976748.65000000014</v>
      </c>
      <c r="AP54" s="5">
        <v>506588.14999999997</v>
      </c>
      <c r="AQ54" s="5">
        <v>406728.85000000009</v>
      </c>
      <c r="AR54" s="5">
        <v>112349.63</v>
      </c>
      <c r="AS54" s="5">
        <v>269098.01</v>
      </c>
      <c r="AT54" s="5">
        <v>322687.26</v>
      </c>
      <c r="AU54" s="5">
        <v>444561.14</v>
      </c>
      <c r="AV54" s="5">
        <v>708786.79</v>
      </c>
      <c r="AW54" s="5">
        <v>68066.7</v>
      </c>
      <c r="AX54" s="5">
        <v>727853.44</v>
      </c>
      <c r="AY54" s="5">
        <v>225334.23</v>
      </c>
      <c r="AZ54" s="5">
        <v>31055.05</v>
      </c>
      <c r="BA54" s="5">
        <v>665094.82999999984</v>
      </c>
      <c r="BB54" s="5">
        <v>156712.33000000002</v>
      </c>
      <c r="BC54" s="5">
        <v>145932.35999999999</v>
      </c>
      <c r="BD54" s="5">
        <v>78118.48</v>
      </c>
      <c r="BE54" s="5">
        <v>104535.28</v>
      </c>
      <c r="BF54" s="5">
        <v>80638.389999999985</v>
      </c>
      <c r="BG54" s="5">
        <v>265713.03000000003</v>
      </c>
      <c r="BH54" s="5">
        <v>45294.16</v>
      </c>
      <c r="BI54" s="5">
        <v>127154.65000000001</v>
      </c>
      <c r="BJ54" s="5">
        <v>58952.62</v>
      </c>
      <c r="BK54" s="5">
        <v>204700.49</v>
      </c>
      <c r="BL54" s="5">
        <v>1719223.2100000002</v>
      </c>
      <c r="BM54" s="5">
        <v>90036.01</v>
      </c>
      <c r="BN54" s="5">
        <v>138161.18</v>
      </c>
      <c r="BO54" s="5">
        <v>58983.399999999994</v>
      </c>
      <c r="BP54" s="5">
        <v>662960.35</v>
      </c>
      <c r="BQ54" s="5">
        <v>30132.26</v>
      </c>
      <c r="BR54" s="5">
        <v>1728.62</v>
      </c>
      <c r="BS54" s="5">
        <v>7313.83</v>
      </c>
      <c r="BT54" s="5">
        <v>89371.59</v>
      </c>
      <c r="BU54" s="5">
        <v>18340.66</v>
      </c>
      <c r="BV54" s="5">
        <v>237237.80000000002</v>
      </c>
      <c r="BW54" s="5">
        <v>229128.61000000002</v>
      </c>
      <c r="BX54" s="5">
        <v>518407.22000000003</v>
      </c>
      <c r="BY54" s="5">
        <v>509120.91</v>
      </c>
      <c r="BZ54" s="5">
        <v>164963.32</v>
      </c>
      <c r="CA54" s="5">
        <v>532553.31000000006</v>
      </c>
      <c r="CB54" s="5">
        <v>48244.79</v>
      </c>
      <c r="CC54" s="5">
        <v>471374.24</v>
      </c>
      <c r="CD54" s="5">
        <v>107805.18</v>
      </c>
      <c r="CE54" s="5">
        <v>115206.84000000001</v>
      </c>
      <c r="CF54" s="5">
        <v>18052.98</v>
      </c>
      <c r="CG54" s="5">
        <v>101706.65</v>
      </c>
      <c r="CH54" s="5">
        <v>44319.34</v>
      </c>
      <c r="CI54" s="5">
        <v>377892.07</v>
      </c>
      <c r="CJ54" s="5">
        <v>422752.99999999994</v>
      </c>
      <c r="CK54" s="5">
        <v>1729929.6199999999</v>
      </c>
      <c r="CL54" s="5">
        <v>526962.04</v>
      </c>
      <c r="CM54" s="5">
        <v>787521.66999999993</v>
      </c>
      <c r="CN54" s="5">
        <v>66431.12999999999</v>
      </c>
      <c r="CO54" s="5">
        <v>280900.62999999995</v>
      </c>
      <c r="CP54" s="5">
        <v>448983.54000000004</v>
      </c>
      <c r="CQ54" s="5">
        <v>167819.21999999997</v>
      </c>
      <c r="CR54" s="5">
        <v>116818.01999999999</v>
      </c>
      <c r="CS54" s="5">
        <v>255589.57</v>
      </c>
      <c r="CT54" s="5">
        <v>22260.09</v>
      </c>
      <c r="CU54" s="5">
        <v>1146932.5900000003</v>
      </c>
      <c r="CV54" s="5">
        <v>607018.92999999993</v>
      </c>
      <c r="CW54" s="5">
        <v>185881</v>
      </c>
      <c r="CX54" s="5">
        <v>244513.02000000002</v>
      </c>
      <c r="CY54" s="5">
        <v>210635.96000000005</v>
      </c>
      <c r="CZ54" s="5">
        <v>52609.049999999996</v>
      </c>
      <c r="DA54" s="5">
        <v>817583.82999999984</v>
      </c>
      <c r="DB54" s="5">
        <v>30049.410000000003</v>
      </c>
      <c r="DC54" s="5">
        <v>31507.79</v>
      </c>
      <c r="DD54" s="5">
        <v>121248.92000000001</v>
      </c>
      <c r="DE54" s="5">
        <v>23265.709999999995</v>
      </c>
      <c r="DF54" s="5">
        <v>220519.64</v>
      </c>
      <c r="DG54" s="5">
        <v>90713.860000000015</v>
      </c>
      <c r="DH54" s="5">
        <v>30075.18</v>
      </c>
      <c r="DI54" s="5">
        <v>94431.96</v>
      </c>
      <c r="DJ54" s="5">
        <v>21342.420000000002</v>
      </c>
      <c r="DK54" s="5">
        <f t="shared" si="6"/>
        <v>1728.62</v>
      </c>
      <c r="DL54" s="5">
        <f t="shared" si="7"/>
        <v>258363.08035398228</v>
      </c>
      <c r="DM54" s="5">
        <f t="shared" si="8"/>
        <v>1729929.6199999999</v>
      </c>
      <c r="DN54" s="5">
        <f t="shared" si="9"/>
        <v>30054.564000000002</v>
      </c>
      <c r="DO54" s="5">
        <f t="shared" si="10"/>
        <v>121248.92000000001</v>
      </c>
      <c r="DP54" s="5">
        <f t="shared" si="11"/>
        <v>664667.93399999989</v>
      </c>
    </row>
    <row r="55" spans="1:120" x14ac:dyDescent="0.55000000000000004">
      <c r="A55" t="s">
        <v>142</v>
      </c>
      <c r="B55" s="5">
        <v>6544.1</v>
      </c>
      <c r="C55" s="5">
        <v>23946.17</v>
      </c>
      <c r="D55" s="5">
        <v>82388.990000000005</v>
      </c>
      <c r="E55" s="5">
        <v>447951.87</v>
      </c>
      <c r="F55" s="5">
        <v>18062.129999999997</v>
      </c>
      <c r="G55" s="5">
        <v>21035.58</v>
      </c>
      <c r="H55" s="5">
        <v>66682.59</v>
      </c>
      <c r="I55" s="5">
        <v>43588.97</v>
      </c>
      <c r="J55" s="5">
        <v>196514.32999999996</v>
      </c>
      <c r="K55" s="5">
        <v>66463.850000000006</v>
      </c>
      <c r="L55" s="5">
        <v>138924.94</v>
      </c>
      <c r="M55" s="5">
        <v>37163.07</v>
      </c>
      <c r="N55" s="5">
        <v>63455.51</v>
      </c>
      <c r="O55" s="5">
        <v>34402.51</v>
      </c>
      <c r="P55" s="5">
        <v>120032.98</v>
      </c>
      <c r="Q55" s="5">
        <v>693367.51</v>
      </c>
      <c r="R55" s="5">
        <v>62577.239999999991</v>
      </c>
      <c r="S55" s="5">
        <v>222236.63999999998</v>
      </c>
      <c r="T55" s="5">
        <v>1607373.84</v>
      </c>
      <c r="U55" s="5">
        <v>383385.13</v>
      </c>
      <c r="V55" s="5">
        <v>117475.43</v>
      </c>
      <c r="W55" s="5">
        <v>231229.97999999995</v>
      </c>
      <c r="X55" s="5">
        <v>53303.32</v>
      </c>
      <c r="Y55" s="5">
        <v>405170.34000000008</v>
      </c>
      <c r="Z55" s="5">
        <v>757238.9800000001</v>
      </c>
      <c r="AA55" s="5">
        <v>99245.3</v>
      </c>
      <c r="AB55" s="5">
        <v>78259.83</v>
      </c>
      <c r="AC55" s="5">
        <v>97502.639999999985</v>
      </c>
      <c r="AD55" s="5">
        <v>101129.33</v>
      </c>
      <c r="AE55" s="5">
        <v>69483.72</v>
      </c>
      <c r="AF55" s="5">
        <v>177537.00000000003</v>
      </c>
      <c r="AG55" s="5">
        <v>41997.229999999996</v>
      </c>
      <c r="AH55" s="5">
        <v>150059.94</v>
      </c>
      <c r="AI55" s="5">
        <v>65026.79</v>
      </c>
      <c r="AJ55" s="5">
        <v>175196.44000000003</v>
      </c>
      <c r="AK55" s="5">
        <v>148477.74000000002</v>
      </c>
      <c r="AL55" s="5">
        <v>42157</v>
      </c>
      <c r="AM55" s="5">
        <v>197414.62000000002</v>
      </c>
      <c r="AN55" s="5">
        <v>981585.8600000001</v>
      </c>
      <c r="AO55" s="5">
        <v>509023.92000000004</v>
      </c>
      <c r="AP55" s="5">
        <v>405480.59000000008</v>
      </c>
      <c r="AQ55" s="5">
        <v>113131.04999999999</v>
      </c>
      <c r="AR55" s="5">
        <v>269048.95</v>
      </c>
      <c r="AS55" s="5">
        <v>325906.32999999996</v>
      </c>
      <c r="AT55" s="5">
        <v>446779.75999999995</v>
      </c>
      <c r="AU55" s="5">
        <v>716171.27999999991</v>
      </c>
      <c r="AV55" s="5">
        <v>68604.179999999993</v>
      </c>
      <c r="AW55" s="5">
        <v>728617.92000000016</v>
      </c>
      <c r="AX55" s="5">
        <v>372428.04999999993</v>
      </c>
      <c r="AY55" s="5">
        <v>31228.54</v>
      </c>
      <c r="AZ55" s="5">
        <v>665532.42000000016</v>
      </c>
      <c r="BA55" s="5">
        <v>156683.75</v>
      </c>
      <c r="BB55" s="5">
        <v>146606.12000000002</v>
      </c>
      <c r="BC55" s="5">
        <v>93705.359999999986</v>
      </c>
      <c r="BD55" s="5">
        <v>103970.41</v>
      </c>
      <c r="BE55" s="5">
        <v>81184.360000000015</v>
      </c>
      <c r="BF55" s="5">
        <v>266914.28999999998</v>
      </c>
      <c r="BG55" s="5">
        <v>44797.849999999991</v>
      </c>
      <c r="BH55" s="5">
        <v>127717.70999999999</v>
      </c>
      <c r="BI55" s="5">
        <v>59215.48000000001</v>
      </c>
      <c r="BJ55" s="5">
        <v>205911.50999999998</v>
      </c>
      <c r="BK55" s="5">
        <v>1665085.5999999999</v>
      </c>
      <c r="BL55" s="5">
        <v>93155.41</v>
      </c>
      <c r="BM55" s="5">
        <v>139687.95000000001</v>
      </c>
      <c r="BN55" s="5">
        <v>59113.490000000005</v>
      </c>
      <c r="BO55" s="5">
        <v>665547.61</v>
      </c>
      <c r="BP55" s="5">
        <v>30321.17</v>
      </c>
      <c r="BQ55" s="5">
        <v>1766.5300000000002</v>
      </c>
      <c r="BR55" s="5">
        <v>7364</v>
      </c>
      <c r="BS55" s="5">
        <v>87936.01</v>
      </c>
      <c r="BT55" s="5">
        <v>18483.95</v>
      </c>
      <c r="BU55" s="5">
        <v>238046.53000000003</v>
      </c>
      <c r="BV55" s="5">
        <v>231341.13</v>
      </c>
      <c r="BW55" s="5">
        <v>522010.86999999994</v>
      </c>
      <c r="BX55" s="5">
        <v>512029.85</v>
      </c>
      <c r="BY55" s="5">
        <v>166089.80000000002</v>
      </c>
      <c r="BZ55" s="5">
        <v>535046.31000000006</v>
      </c>
      <c r="CA55" s="5">
        <v>48209.810000000005</v>
      </c>
      <c r="CB55" s="5">
        <v>474383.12</v>
      </c>
      <c r="CC55" s="5">
        <v>107946.68000000001</v>
      </c>
      <c r="CD55" s="5">
        <v>115479.72</v>
      </c>
      <c r="CE55" s="5">
        <v>18225.64</v>
      </c>
      <c r="CF55" s="5">
        <v>101840.20000000001</v>
      </c>
      <c r="CG55" s="5">
        <v>44847.729999999996</v>
      </c>
      <c r="CH55" s="5">
        <v>379157.39999999997</v>
      </c>
      <c r="CI55" s="5">
        <v>423015.91</v>
      </c>
      <c r="CJ55" s="5">
        <v>1739860.1900000002</v>
      </c>
      <c r="CK55" s="5">
        <v>541491.13000000012</v>
      </c>
      <c r="CL55" s="5">
        <v>790865.03999999992</v>
      </c>
      <c r="CM55" s="5">
        <v>66542.720000000001</v>
      </c>
      <c r="CN55" s="5">
        <v>280529.67</v>
      </c>
      <c r="CO55" s="5">
        <v>444900.97</v>
      </c>
      <c r="CP55" s="5">
        <v>169795.59000000005</v>
      </c>
      <c r="CQ55" s="5">
        <v>129648.35</v>
      </c>
      <c r="CR55" s="5">
        <v>257563.86000000002</v>
      </c>
      <c r="CS55" s="5">
        <v>22456.239999999998</v>
      </c>
      <c r="CT55" s="5">
        <v>1149467.03</v>
      </c>
      <c r="CU55" s="5">
        <v>608812.31000000006</v>
      </c>
      <c r="CV55" s="5">
        <v>188555.72</v>
      </c>
      <c r="CW55" s="5">
        <v>240645.78</v>
      </c>
      <c r="CX55" s="5">
        <v>212471.25</v>
      </c>
      <c r="CY55" s="5">
        <v>53323.49</v>
      </c>
      <c r="CZ55" s="5">
        <v>819883.70000000007</v>
      </c>
      <c r="DA55" s="5">
        <v>30172.909999999996</v>
      </c>
      <c r="DB55" s="5">
        <v>31635.38</v>
      </c>
      <c r="DC55" s="5">
        <v>121725.60999999999</v>
      </c>
      <c r="DD55" s="5">
        <v>23407.350000000002</v>
      </c>
      <c r="DE55" s="5">
        <v>219519.2</v>
      </c>
      <c r="DF55" s="5">
        <v>89737.86</v>
      </c>
      <c r="DG55" s="5">
        <v>29952.71</v>
      </c>
      <c r="DH55" s="5">
        <v>94338.07</v>
      </c>
      <c r="DI55" s="5">
        <v>21478.050000000003</v>
      </c>
      <c r="DJ55" s="5">
        <v>91054.209999999992</v>
      </c>
      <c r="DK55" s="5">
        <f t="shared" si="6"/>
        <v>1766.5300000000002</v>
      </c>
      <c r="DL55" s="5">
        <f t="shared" si="7"/>
        <v>260355.89451327431</v>
      </c>
      <c r="DM55" s="5">
        <f t="shared" si="8"/>
        <v>1739860.1900000002</v>
      </c>
      <c r="DN55" s="5">
        <f t="shared" si="9"/>
        <v>29996.75</v>
      </c>
      <c r="DO55" s="5">
        <f t="shared" si="10"/>
        <v>127717.70999999999</v>
      </c>
      <c r="DP55" s="5">
        <f t="shared" si="11"/>
        <v>665544.57200000004</v>
      </c>
    </row>
    <row r="56" spans="1:120" x14ac:dyDescent="0.55000000000000004">
      <c r="A56" t="s">
        <v>143</v>
      </c>
      <c r="B56" s="5">
        <v>23793.539999999997</v>
      </c>
      <c r="C56" s="5">
        <v>82392.12</v>
      </c>
      <c r="D56" s="5">
        <v>449119.56</v>
      </c>
      <c r="E56" s="5">
        <v>17713.989999999998</v>
      </c>
      <c r="F56" s="5">
        <v>20589.449999999997</v>
      </c>
      <c r="G56" s="5">
        <v>66889.560000000012</v>
      </c>
      <c r="H56" s="5">
        <v>43759.47</v>
      </c>
      <c r="I56" s="5">
        <v>196498.13999999996</v>
      </c>
      <c r="J56" s="5">
        <v>69281.849999999991</v>
      </c>
      <c r="K56" s="5">
        <v>138289.37999999998</v>
      </c>
      <c r="L56" s="5">
        <v>37308.660000000003</v>
      </c>
      <c r="M56" s="5">
        <v>64087.039999999994</v>
      </c>
      <c r="N56" s="5">
        <v>33622.480000000003</v>
      </c>
      <c r="O56" s="5">
        <v>120108.37000000001</v>
      </c>
      <c r="P56" s="5">
        <v>695493.07000000007</v>
      </c>
      <c r="Q56" s="5">
        <v>62449.440000000002</v>
      </c>
      <c r="R56" s="5">
        <v>222238.07999999999</v>
      </c>
      <c r="S56" s="5">
        <v>1613813.14</v>
      </c>
      <c r="T56" s="5">
        <v>386414.32000000007</v>
      </c>
      <c r="U56" s="5">
        <v>119045.50999999998</v>
      </c>
      <c r="V56" s="5">
        <v>231200.83000000002</v>
      </c>
      <c r="W56" s="5">
        <v>53559.240000000005</v>
      </c>
      <c r="X56" s="5">
        <v>407339.79</v>
      </c>
      <c r="Y56" s="5">
        <v>759866.55</v>
      </c>
      <c r="Z56" s="5">
        <v>97787.11</v>
      </c>
      <c r="AA56" s="5">
        <v>78629.83</v>
      </c>
      <c r="AB56" s="5">
        <v>98396.470000000016</v>
      </c>
      <c r="AC56" s="5">
        <v>101546.59</v>
      </c>
      <c r="AD56" s="5">
        <v>69483.16</v>
      </c>
      <c r="AE56" s="5">
        <v>177291.4</v>
      </c>
      <c r="AF56" s="5">
        <v>42408.950000000004</v>
      </c>
      <c r="AG56" s="5">
        <v>149908.93</v>
      </c>
      <c r="AH56" s="5">
        <v>65209.27</v>
      </c>
      <c r="AI56" s="5">
        <v>176162.5</v>
      </c>
      <c r="AJ56" s="5">
        <v>149456.96000000002</v>
      </c>
      <c r="AK56" s="5">
        <v>42449.17</v>
      </c>
      <c r="AL56" s="5">
        <v>198448.83000000005</v>
      </c>
      <c r="AM56" s="5">
        <v>987621.7699999999</v>
      </c>
      <c r="AN56" s="5">
        <v>511535.48</v>
      </c>
      <c r="AO56" s="5">
        <v>426537.79999999993</v>
      </c>
      <c r="AP56" s="5">
        <v>113977.04</v>
      </c>
      <c r="AQ56" s="5">
        <v>268992.45999999996</v>
      </c>
      <c r="AR56" s="5">
        <v>330044.41000000009</v>
      </c>
      <c r="AS56" s="5">
        <v>449079.44</v>
      </c>
      <c r="AT56" s="5">
        <v>714490.16999999981</v>
      </c>
      <c r="AU56" s="5">
        <v>69141.459999999992</v>
      </c>
      <c r="AV56" s="5">
        <v>728543.4</v>
      </c>
      <c r="AW56" s="5">
        <v>225917.28000000003</v>
      </c>
      <c r="AX56" s="5">
        <v>31467.71</v>
      </c>
      <c r="AY56" s="5">
        <v>665300.18000000005</v>
      </c>
      <c r="AZ56" s="5">
        <v>157397.39000000001</v>
      </c>
      <c r="BA56" s="5">
        <v>147275.19999999998</v>
      </c>
      <c r="BB56" s="5">
        <v>77817.36</v>
      </c>
      <c r="BC56" s="5">
        <v>108340.24999999999</v>
      </c>
      <c r="BD56" s="5">
        <v>81728.14999999998</v>
      </c>
      <c r="BE56" s="5">
        <v>268203.12000000005</v>
      </c>
      <c r="BF56" s="5">
        <v>44300.829999999994</v>
      </c>
      <c r="BG56" s="5">
        <v>128278.39999999999</v>
      </c>
      <c r="BH56" s="5">
        <v>59596.83</v>
      </c>
      <c r="BI56" s="5">
        <v>207106.7</v>
      </c>
      <c r="BJ56" s="5">
        <v>1670874.27</v>
      </c>
      <c r="BK56" s="5">
        <v>95842.659999999989</v>
      </c>
      <c r="BL56" s="5">
        <v>141308.38999999998</v>
      </c>
      <c r="BM56" s="5">
        <v>59243.360000000001</v>
      </c>
      <c r="BN56" s="5">
        <v>668251.09999999986</v>
      </c>
      <c r="BO56" s="5">
        <v>30510.000000000004</v>
      </c>
      <c r="BP56" s="5">
        <v>1804.46</v>
      </c>
      <c r="BQ56" s="5">
        <v>7423.34</v>
      </c>
      <c r="BR56" s="5">
        <v>87614.25</v>
      </c>
      <c r="BS56" s="5">
        <v>18627.11</v>
      </c>
      <c r="BT56" s="5">
        <v>238841.36999999997</v>
      </c>
      <c r="BU56" s="5">
        <v>233556.88999999996</v>
      </c>
      <c r="BV56" s="5">
        <v>525690.42999999993</v>
      </c>
      <c r="BW56" s="5">
        <v>515013.35000000003</v>
      </c>
      <c r="BX56" s="5">
        <v>167577.64999999997</v>
      </c>
      <c r="BY56" s="5">
        <v>538008.88</v>
      </c>
      <c r="BZ56" s="5">
        <v>48106.609999999993</v>
      </c>
      <c r="CA56" s="5">
        <v>479012.4800000001</v>
      </c>
      <c r="CB56" s="5">
        <v>108084.92000000001</v>
      </c>
      <c r="CC56" s="5">
        <v>115750.19</v>
      </c>
      <c r="CD56" s="5">
        <v>18398.09</v>
      </c>
      <c r="CE56" s="5">
        <v>101982.46</v>
      </c>
      <c r="CF56" s="5">
        <v>45376.140000000014</v>
      </c>
      <c r="CG56" s="5">
        <v>380241.13999999996</v>
      </c>
      <c r="CH56" s="5">
        <v>423342.50000000006</v>
      </c>
      <c r="CI56" s="5">
        <v>1744940.0999999999</v>
      </c>
      <c r="CJ56" s="5">
        <v>544046.01000000013</v>
      </c>
      <c r="CK56" s="5">
        <v>794495.95</v>
      </c>
      <c r="CL56" s="5">
        <v>66654.310000000012</v>
      </c>
      <c r="CM56" s="5">
        <v>280143.37</v>
      </c>
      <c r="CN56" s="5">
        <v>452686.37</v>
      </c>
      <c r="CO56" s="5">
        <v>171869.75</v>
      </c>
      <c r="CP56" s="5">
        <v>121550.1</v>
      </c>
      <c r="CQ56" s="5">
        <v>254223.49999999997</v>
      </c>
      <c r="CR56" s="5">
        <v>22651.670000000002</v>
      </c>
      <c r="CS56" s="5">
        <v>1151994.42</v>
      </c>
      <c r="CT56" s="5">
        <v>610729.26</v>
      </c>
      <c r="CU56" s="5">
        <v>191402.83000000002</v>
      </c>
      <c r="CV56" s="5">
        <v>243215.72000000003</v>
      </c>
      <c r="CW56" s="5">
        <v>214425.45</v>
      </c>
      <c r="CX56" s="5">
        <v>54037.34</v>
      </c>
      <c r="CY56" s="5">
        <v>822166.34999999986</v>
      </c>
      <c r="CZ56" s="5">
        <v>30296.36</v>
      </c>
      <c r="DA56" s="5">
        <v>31763.199999999997</v>
      </c>
      <c r="DB56" s="5">
        <v>122203.48999999999</v>
      </c>
      <c r="DC56" s="5">
        <v>23548.469999999998</v>
      </c>
      <c r="DD56" s="5">
        <v>218503.09000000003</v>
      </c>
      <c r="DE56" s="5">
        <v>88760.970000000016</v>
      </c>
      <c r="DF56" s="5">
        <v>29844.439999999995</v>
      </c>
      <c r="DG56" s="5">
        <v>94230.819999999992</v>
      </c>
      <c r="DH56" s="5">
        <v>21613.659999999996</v>
      </c>
      <c r="DI56" s="5">
        <v>90272.31</v>
      </c>
      <c r="DJ56" s="5">
        <v>6505.2599999999993</v>
      </c>
      <c r="DK56" s="5">
        <f t="shared" si="6"/>
        <v>1804.46</v>
      </c>
      <c r="DL56" s="5">
        <f t="shared" si="7"/>
        <v>260035.41761061951</v>
      </c>
      <c r="DM56" s="5">
        <f t="shared" si="8"/>
        <v>1744940.0999999999</v>
      </c>
      <c r="DN56" s="5">
        <f t="shared" si="9"/>
        <v>29934.823999999997</v>
      </c>
      <c r="DO56" s="5">
        <f t="shared" si="10"/>
        <v>122203.48999999999</v>
      </c>
      <c r="DP56" s="5">
        <f t="shared" si="11"/>
        <v>667660.91599999985</v>
      </c>
    </row>
    <row r="57" spans="1:120" x14ac:dyDescent="0.55000000000000004">
      <c r="A57" t="s">
        <v>144</v>
      </c>
      <c r="B57" s="5">
        <v>82398.25</v>
      </c>
      <c r="C57" s="5">
        <v>451049.14</v>
      </c>
      <c r="D57" s="5">
        <v>17363.68</v>
      </c>
      <c r="E57" s="5">
        <v>20140.71</v>
      </c>
      <c r="F57" s="5">
        <v>67325.059999999983</v>
      </c>
      <c r="G57" s="5">
        <v>43927.840000000011</v>
      </c>
      <c r="H57" s="5">
        <v>196488.24999999997</v>
      </c>
      <c r="I57" s="5">
        <v>72089.06</v>
      </c>
      <c r="J57" s="5">
        <v>137651.9</v>
      </c>
      <c r="K57" s="5">
        <v>37430.909999999996</v>
      </c>
      <c r="L57" s="5">
        <v>64733.84</v>
      </c>
      <c r="M57" s="5">
        <v>32840.030000000006</v>
      </c>
      <c r="N57" s="5">
        <v>120219.73000000001</v>
      </c>
      <c r="O57" s="5">
        <v>697617.15</v>
      </c>
      <c r="P57" s="5">
        <v>62310.959999999992</v>
      </c>
      <c r="Q57" s="5">
        <v>222329.51000000004</v>
      </c>
      <c r="R57" s="5">
        <v>1621626.15</v>
      </c>
      <c r="S57" s="5">
        <v>389447.32</v>
      </c>
      <c r="T57" s="5">
        <v>120962.45000000001</v>
      </c>
      <c r="U57" s="5">
        <v>231177.96999999994</v>
      </c>
      <c r="V57" s="5">
        <v>53816.56</v>
      </c>
      <c r="W57" s="5">
        <v>409540.56000000006</v>
      </c>
      <c r="X57" s="5">
        <v>762534.46999999986</v>
      </c>
      <c r="Y57" s="5">
        <v>97319.47</v>
      </c>
      <c r="Z57" s="5">
        <v>78999.94</v>
      </c>
      <c r="AA57" s="5">
        <v>99294.83</v>
      </c>
      <c r="AB57" s="5">
        <v>101963.01999999999</v>
      </c>
      <c r="AC57" s="5">
        <v>69477.560000000012</v>
      </c>
      <c r="AD57" s="5">
        <v>177050.18</v>
      </c>
      <c r="AE57" s="5">
        <v>42820.619999999995</v>
      </c>
      <c r="AF57" s="5">
        <v>149758.04999999996</v>
      </c>
      <c r="AG57" s="5">
        <v>65391.829999999987</v>
      </c>
      <c r="AH57" s="5">
        <v>177134.93000000002</v>
      </c>
      <c r="AI57" s="5">
        <v>150443.85</v>
      </c>
      <c r="AJ57" s="5">
        <v>42741.43</v>
      </c>
      <c r="AK57" s="5">
        <v>199472.02000000002</v>
      </c>
      <c r="AL57" s="5">
        <v>993639.55999999994</v>
      </c>
      <c r="AM57" s="5">
        <v>514043.78</v>
      </c>
      <c r="AN57" s="5">
        <v>430317.07</v>
      </c>
      <c r="AO57" s="5">
        <v>114836.11</v>
      </c>
      <c r="AP57" s="5">
        <v>268942.53999999998</v>
      </c>
      <c r="AQ57" s="5">
        <v>334171.7</v>
      </c>
      <c r="AR57" s="5">
        <v>451387.06999999995</v>
      </c>
      <c r="AS57" s="5">
        <v>717428.14000000013</v>
      </c>
      <c r="AT57" s="5">
        <v>69678.7</v>
      </c>
      <c r="AU57" s="5">
        <v>730766.11999999988</v>
      </c>
      <c r="AV57" s="5">
        <v>367002.72</v>
      </c>
      <c r="AW57" s="5">
        <v>31750.82</v>
      </c>
      <c r="AX57" s="5">
        <v>671780.99999999988</v>
      </c>
      <c r="AY57" s="5">
        <v>158905.96</v>
      </c>
      <c r="AZ57" s="5">
        <v>147948.53000000003</v>
      </c>
      <c r="BA57" s="5">
        <v>91790.42</v>
      </c>
      <c r="BB57" s="5">
        <v>108339.45999999998</v>
      </c>
      <c r="BC57" s="5">
        <v>82278.47</v>
      </c>
      <c r="BD57" s="5">
        <v>269498.54000000004</v>
      </c>
      <c r="BE57" s="5">
        <v>43806.110000000008</v>
      </c>
      <c r="BF57" s="5">
        <v>129140.62</v>
      </c>
      <c r="BG57" s="5">
        <v>59965.87</v>
      </c>
      <c r="BH57" s="5">
        <v>208252.82</v>
      </c>
      <c r="BI57" s="5">
        <v>1684693.36</v>
      </c>
      <c r="BJ57" s="5">
        <v>98531.46</v>
      </c>
      <c r="BK57" s="5">
        <v>142919.16999999998</v>
      </c>
      <c r="BL57" s="5">
        <v>59373.159999999996</v>
      </c>
      <c r="BM57" s="5">
        <v>671194.81</v>
      </c>
      <c r="BN57" s="5">
        <v>30698.78</v>
      </c>
      <c r="BO57" s="5">
        <v>1842.4</v>
      </c>
      <c r="BP57" s="5">
        <v>7485.42</v>
      </c>
      <c r="BQ57" s="5">
        <v>87292.62</v>
      </c>
      <c r="BR57" s="5">
        <v>18770.270000000004</v>
      </c>
      <c r="BS57" s="5">
        <v>239638.56999999998</v>
      </c>
      <c r="BT57" s="5">
        <v>235769.46</v>
      </c>
      <c r="BU57" s="5">
        <v>529503.55000000005</v>
      </c>
      <c r="BV57" s="5">
        <v>518000.03999999992</v>
      </c>
      <c r="BW57" s="5">
        <v>169295.68</v>
      </c>
      <c r="BX57" s="5">
        <v>540747.11</v>
      </c>
      <c r="BY57" s="5">
        <v>48340.4</v>
      </c>
      <c r="BZ57" s="5">
        <v>483924.70999999996</v>
      </c>
      <c r="CA57" s="5">
        <v>108224.01</v>
      </c>
      <c r="CB57" s="5">
        <v>116027.1</v>
      </c>
      <c r="CC57" s="5">
        <v>18570.78</v>
      </c>
      <c r="CD57" s="5">
        <v>102163.19</v>
      </c>
      <c r="CE57" s="5">
        <v>45903.109999999993</v>
      </c>
      <c r="CF57" s="5">
        <v>381411.93</v>
      </c>
      <c r="CG57" s="5">
        <v>424501.05</v>
      </c>
      <c r="CH57" s="5">
        <v>1674470.73</v>
      </c>
      <c r="CI57" s="5">
        <v>546615.41</v>
      </c>
      <c r="CJ57" s="5">
        <v>798144.88</v>
      </c>
      <c r="CK57" s="5">
        <v>66766.02</v>
      </c>
      <c r="CL57" s="5">
        <v>279761.62</v>
      </c>
      <c r="CM57" s="5">
        <v>454652.32000000007</v>
      </c>
      <c r="CN57" s="5">
        <v>173942.35</v>
      </c>
      <c r="CO57" s="5">
        <v>134392.94</v>
      </c>
      <c r="CP57" s="5">
        <v>256185.80000000002</v>
      </c>
      <c r="CQ57" s="5">
        <v>22849.27</v>
      </c>
      <c r="CR57" s="5">
        <v>1142920.76</v>
      </c>
      <c r="CS57" s="5">
        <v>612706.29</v>
      </c>
      <c r="CT57" s="5">
        <v>194249.79</v>
      </c>
      <c r="CU57" s="5">
        <v>245784.19000000003</v>
      </c>
      <c r="CV57" s="5">
        <v>216384.07</v>
      </c>
      <c r="CW57" s="5">
        <v>54751.44</v>
      </c>
      <c r="CX57" s="5">
        <v>824459.26000000013</v>
      </c>
      <c r="CY57" s="5">
        <v>30419.93</v>
      </c>
      <c r="CZ57" s="5">
        <v>31893.279999999999</v>
      </c>
      <c r="DA57" s="5">
        <v>122687.89000000001</v>
      </c>
      <c r="DB57" s="5">
        <v>23691.19</v>
      </c>
      <c r="DC57" s="5">
        <v>217492.59</v>
      </c>
      <c r="DD57" s="5">
        <v>87786.220000000016</v>
      </c>
      <c r="DE57" s="5">
        <v>29715.830000000005</v>
      </c>
      <c r="DF57" s="5">
        <v>94123.5</v>
      </c>
      <c r="DG57" s="5">
        <v>21749.430000000004</v>
      </c>
      <c r="DH57" s="5">
        <v>89490.38</v>
      </c>
      <c r="DI57" s="5">
        <v>6603.0399999999991</v>
      </c>
      <c r="DJ57" s="5">
        <v>23638.15</v>
      </c>
      <c r="DK57" s="5">
        <f t="shared" si="6"/>
        <v>1842.4</v>
      </c>
      <c r="DL57" s="5">
        <f t="shared" si="7"/>
        <v>261997.45194690273</v>
      </c>
      <c r="DM57" s="5">
        <f t="shared" si="8"/>
        <v>1684693.36</v>
      </c>
      <c r="DN57" s="5">
        <f t="shared" si="9"/>
        <v>29856.650000000005</v>
      </c>
      <c r="DO57" s="5">
        <f t="shared" si="10"/>
        <v>129140.62</v>
      </c>
      <c r="DP57" s="5">
        <f t="shared" si="11"/>
        <v>671663.76199999987</v>
      </c>
    </row>
    <row r="58" spans="1:120" x14ac:dyDescent="0.55000000000000004">
      <c r="A58" t="s">
        <v>145</v>
      </c>
      <c r="B58" s="5">
        <v>452984.74</v>
      </c>
      <c r="C58" s="5">
        <v>17014.34</v>
      </c>
      <c r="D58" s="5">
        <v>19693.32</v>
      </c>
      <c r="E58" s="5">
        <v>67769.179999999993</v>
      </c>
      <c r="F58" s="5">
        <v>44176.07</v>
      </c>
      <c r="G58" s="5">
        <v>196472.20999999996</v>
      </c>
      <c r="H58" s="5">
        <v>74885.400000000009</v>
      </c>
      <c r="I58" s="5">
        <v>137012.76999999999</v>
      </c>
      <c r="J58" s="5">
        <v>37572.050000000003</v>
      </c>
      <c r="K58" s="5">
        <v>65382.43</v>
      </c>
      <c r="L58" s="5">
        <v>32058.77</v>
      </c>
      <c r="M58" s="5">
        <v>120331.89</v>
      </c>
      <c r="N58" s="5">
        <v>699739.52999999991</v>
      </c>
      <c r="O58" s="5">
        <v>62177.41</v>
      </c>
      <c r="P58" s="5">
        <v>222416.03</v>
      </c>
      <c r="Q58" s="5">
        <v>1629415.79</v>
      </c>
      <c r="R58" s="5">
        <v>392493.34</v>
      </c>
      <c r="S58" s="5">
        <v>122868.31</v>
      </c>
      <c r="T58" s="5">
        <v>231148.88000000006</v>
      </c>
      <c r="U58" s="5">
        <v>54072.65</v>
      </c>
      <c r="V58" s="5">
        <v>411983.82</v>
      </c>
      <c r="W58" s="5">
        <v>765183.74999999988</v>
      </c>
      <c r="X58" s="5">
        <v>96565.14999999998</v>
      </c>
      <c r="Y58" s="5">
        <v>79369.990000000005</v>
      </c>
      <c r="Z58" s="5">
        <v>100217.76999999999</v>
      </c>
      <c r="AA58" s="5">
        <v>102378.48999999999</v>
      </c>
      <c r="AB58" s="5">
        <v>69511.150000000009</v>
      </c>
      <c r="AC58" s="5">
        <v>176805.12999999998</v>
      </c>
      <c r="AD58" s="5">
        <v>43231.969999999994</v>
      </c>
      <c r="AE58" s="5">
        <v>149607.15000000002</v>
      </c>
      <c r="AF58" s="5">
        <v>65573.959999999992</v>
      </c>
      <c r="AG58" s="5">
        <v>178101.27</v>
      </c>
      <c r="AH58" s="5">
        <v>151426.56</v>
      </c>
      <c r="AI58" s="5">
        <v>43033.66</v>
      </c>
      <c r="AJ58" s="5">
        <v>200498.94999999995</v>
      </c>
      <c r="AK58" s="5">
        <v>999654.9</v>
      </c>
      <c r="AL58" s="5">
        <v>516550.84000000008</v>
      </c>
      <c r="AM58" s="5">
        <v>434087.39</v>
      </c>
      <c r="AN58" s="5">
        <v>116000.35</v>
      </c>
      <c r="AO58" s="5">
        <v>268886.73</v>
      </c>
      <c r="AP58" s="5">
        <v>338298.14</v>
      </c>
      <c r="AQ58" s="5">
        <v>453690.01</v>
      </c>
      <c r="AR58" s="5">
        <v>724975.21000000008</v>
      </c>
      <c r="AS58" s="5">
        <v>70322.97</v>
      </c>
      <c r="AT58" s="5">
        <v>731167.35000000009</v>
      </c>
      <c r="AU58" s="5">
        <v>373684.05999999994</v>
      </c>
      <c r="AV58" s="5">
        <v>32033.920000000006</v>
      </c>
      <c r="AW58" s="5">
        <v>672456.05999999994</v>
      </c>
      <c r="AX58" s="5">
        <v>159634.62</v>
      </c>
      <c r="AY58" s="5">
        <v>148617.56000000003</v>
      </c>
      <c r="AZ58" s="5">
        <v>93861.200000000012</v>
      </c>
      <c r="BA58" s="5">
        <v>103249.84000000001</v>
      </c>
      <c r="BB58" s="5">
        <v>82822.87000000001</v>
      </c>
      <c r="BC58" s="5">
        <v>270788.06</v>
      </c>
      <c r="BD58" s="5">
        <v>43309.400000000009</v>
      </c>
      <c r="BE58" s="5">
        <v>130007.08</v>
      </c>
      <c r="BF58" s="5">
        <v>60346.64</v>
      </c>
      <c r="BG58" s="5">
        <v>209392.83</v>
      </c>
      <c r="BH58" s="5">
        <v>1690422.87</v>
      </c>
      <c r="BI58" s="5">
        <v>101219.42</v>
      </c>
      <c r="BJ58" s="5">
        <v>144536.44</v>
      </c>
      <c r="BK58" s="5">
        <v>59502.749999999993</v>
      </c>
      <c r="BL58" s="5">
        <v>674130.53999999992</v>
      </c>
      <c r="BM58" s="5">
        <v>30887.42</v>
      </c>
      <c r="BN58" s="5">
        <v>1880.33</v>
      </c>
      <c r="BO58" s="5">
        <v>7547.2</v>
      </c>
      <c r="BP58" s="5">
        <v>86970.63</v>
      </c>
      <c r="BQ58" s="5">
        <v>18913.259999999998</v>
      </c>
      <c r="BR58" s="5">
        <v>240433.71</v>
      </c>
      <c r="BS58" s="5">
        <v>237982.59</v>
      </c>
      <c r="BT58" s="5">
        <v>533556.6</v>
      </c>
      <c r="BU58" s="5">
        <v>520985.61</v>
      </c>
      <c r="BV58" s="5">
        <v>171035.51999999999</v>
      </c>
      <c r="BW58" s="5">
        <v>543323.53999999992</v>
      </c>
      <c r="BX58" s="5">
        <v>48410.119999999995</v>
      </c>
      <c r="BY58" s="5">
        <v>488888.7</v>
      </c>
      <c r="BZ58" s="5">
        <v>108362.08000000002</v>
      </c>
      <c r="CA58" s="5">
        <v>116297.85</v>
      </c>
      <c r="CB58" s="5">
        <v>18743.030000000002</v>
      </c>
      <c r="CC58" s="5">
        <v>102343.70000000001</v>
      </c>
      <c r="CD58" s="5">
        <v>46427.42</v>
      </c>
      <c r="CE58" s="5">
        <v>382879.67</v>
      </c>
      <c r="CF58" s="5">
        <v>425704.45000000007</v>
      </c>
      <c r="CG58" s="5">
        <v>1684062.71</v>
      </c>
      <c r="CH58" s="5">
        <v>530903.77999999991</v>
      </c>
      <c r="CI58" s="5">
        <v>801846.54</v>
      </c>
      <c r="CJ58" s="5">
        <v>66877.66</v>
      </c>
      <c r="CK58" s="5">
        <v>279800.06</v>
      </c>
      <c r="CL58" s="5">
        <v>450908.96</v>
      </c>
      <c r="CM58" s="5">
        <v>176069.39</v>
      </c>
      <c r="CN58" s="5">
        <v>136762.88999999996</v>
      </c>
      <c r="CO58" s="5">
        <v>259134.12</v>
      </c>
      <c r="CP58" s="5">
        <v>23044.879999999997</v>
      </c>
      <c r="CQ58" s="5">
        <v>1145283.1399999999</v>
      </c>
      <c r="CR58" s="5">
        <v>779153.63</v>
      </c>
      <c r="CS58" s="5">
        <v>191418.87</v>
      </c>
      <c r="CT58" s="5">
        <v>255097.68</v>
      </c>
      <c r="CU58" s="5">
        <v>218389.05000000002</v>
      </c>
      <c r="CV58" s="5">
        <v>55465.33</v>
      </c>
      <c r="CW58" s="5">
        <v>814540.17999999993</v>
      </c>
      <c r="CX58" s="5">
        <v>30543.389999999996</v>
      </c>
      <c r="CY58" s="5">
        <v>32023.079999999998</v>
      </c>
      <c r="CZ58" s="5">
        <v>123166.35999999999</v>
      </c>
      <c r="DA58" s="5">
        <v>23832.46</v>
      </c>
      <c r="DB58" s="5">
        <v>216476.65000000002</v>
      </c>
      <c r="DC58" s="5">
        <v>86809.25</v>
      </c>
      <c r="DD58" s="5">
        <v>29593.269999999997</v>
      </c>
      <c r="DE58" s="5">
        <v>94024.329999999987</v>
      </c>
      <c r="DF58" s="5">
        <v>21885.050000000003</v>
      </c>
      <c r="DG58" s="5">
        <v>88708.239999999976</v>
      </c>
      <c r="DH58" s="5">
        <v>6700.62</v>
      </c>
      <c r="DI58" s="5">
        <v>23483.7</v>
      </c>
      <c r="DJ58" s="5">
        <v>82399.37</v>
      </c>
      <c r="DK58" s="5">
        <f t="shared" si="6"/>
        <v>1880.33</v>
      </c>
      <c r="DL58" s="5">
        <f t="shared" si="7"/>
        <v>264396.47787610622</v>
      </c>
      <c r="DM58" s="5">
        <f t="shared" si="8"/>
        <v>1690422.87</v>
      </c>
      <c r="DN58" s="5">
        <f t="shared" si="9"/>
        <v>29783.293999999998</v>
      </c>
      <c r="DO58" s="5">
        <f t="shared" si="10"/>
        <v>130007.08</v>
      </c>
      <c r="DP58" s="5">
        <f t="shared" si="11"/>
        <v>694617.73199999984</v>
      </c>
    </row>
    <row r="59" spans="1:120" x14ac:dyDescent="0.55000000000000004">
      <c r="A59" t="s">
        <v>146</v>
      </c>
      <c r="B59" s="5">
        <v>16664.969999999998</v>
      </c>
      <c r="C59" s="5">
        <v>19245.940000000002</v>
      </c>
      <c r="D59" s="5">
        <v>68213.66</v>
      </c>
      <c r="E59" s="5">
        <v>44501.53</v>
      </c>
      <c r="F59" s="5">
        <v>196455.36000000002</v>
      </c>
      <c r="G59" s="5">
        <v>77671.11</v>
      </c>
      <c r="H59" s="5">
        <v>136373.09</v>
      </c>
      <c r="I59" s="5">
        <v>37714.58</v>
      </c>
      <c r="J59" s="5">
        <v>66030.42</v>
      </c>
      <c r="K59" s="5">
        <v>31277.9</v>
      </c>
      <c r="L59" s="5">
        <v>120443.70000000001</v>
      </c>
      <c r="M59" s="5">
        <v>701859.12</v>
      </c>
      <c r="N59" s="5">
        <v>62043.6</v>
      </c>
      <c r="O59" s="5">
        <v>222503.15999999997</v>
      </c>
      <c r="P59" s="5">
        <v>1637226.97</v>
      </c>
      <c r="Q59" s="5">
        <v>395679.66999999993</v>
      </c>
      <c r="R59" s="5">
        <v>124766.84000000001</v>
      </c>
      <c r="S59" s="5">
        <v>231118.94999999998</v>
      </c>
      <c r="T59" s="5">
        <v>54328.659999999996</v>
      </c>
      <c r="U59" s="5">
        <v>414709.05000000005</v>
      </c>
      <c r="V59" s="5">
        <v>767831.76</v>
      </c>
      <c r="W59" s="5">
        <v>95810.87000000001</v>
      </c>
      <c r="X59" s="5">
        <v>79740.08</v>
      </c>
      <c r="Y59" s="5">
        <v>101162.87000000001</v>
      </c>
      <c r="Z59" s="5">
        <v>102940.07</v>
      </c>
      <c r="AA59" s="5">
        <v>69544.649999999994</v>
      </c>
      <c r="AB59" s="5">
        <v>176559.71000000002</v>
      </c>
      <c r="AC59" s="5">
        <v>43643.12000000001</v>
      </c>
      <c r="AD59" s="5">
        <v>149456.28000000003</v>
      </c>
      <c r="AE59" s="5">
        <v>65755.859999999986</v>
      </c>
      <c r="AF59" s="5">
        <v>179066.85</v>
      </c>
      <c r="AG59" s="5">
        <v>152408.67000000001</v>
      </c>
      <c r="AH59" s="5">
        <v>43325.9</v>
      </c>
      <c r="AI59" s="5">
        <v>201525.46</v>
      </c>
      <c r="AJ59" s="5">
        <v>1005664.38</v>
      </c>
      <c r="AK59" s="5">
        <v>519056.32</v>
      </c>
      <c r="AL59" s="5">
        <v>432735.68999999994</v>
      </c>
      <c r="AM59" s="5">
        <v>117162.89000000001</v>
      </c>
      <c r="AN59" s="5">
        <v>268830.38</v>
      </c>
      <c r="AO59" s="5">
        <v>342420.04</v>
      </c>
      <c r="AP59" s="5">
        <v>455999.89</v>
      </c>
      <c r="AQ59" s="5">
        <v>727966.47999999986</v>
      </c>
      <c r="AR59" s="5">
        <v>71019</v>
      </c>
      <c r="AS59" s="5">
        <v>733374.59000000008</v>
      </c>
      <c r="AT59" s="5">
        <v>374372.48000000004</v>
      </c>
      <c r="AU59" s="5">
        <v>32317.01</v>
      </c>
      <c r="AV59" s="5">
        <v>667148.80999999994</v>
      </c>
      <c r="AW59" s="5">
        <v>160362.54999999999</v>
      </c>
      <c r="AX59" s="5">
        <v>149286.05000000002</v>
      </c>
      <c r="AY59" s="5">
        <v>77590.38</v>
      </c>
      <c r="AZ59" s="5">
        <v>103174.3</v>
      </c>
      <c r="BA59" s="5">
        <v>83374.13</v>
      </c>
      <c r="BB59" s="5">
        <v>272076.99</v>
      </c>
      <c r="BC59" s="5">
        <v>42812.55999999999</v>
      </c>
      <c r="BD59" s="5">
        <v>130891.08000000002</v>
      </c>
      <c r="BE59" s="5">
        <v>60729.54</v>
      </c>
      <c r="BF59" s="5">
        <v>210564.55000000002</v>
      </c>
      <c r="BG59" s="5">
        <v>1696161.0000000002</v>
      </c>
      <c r="BH59" s="5">
        <v>103911.40999999999</v>
      </c>
      <c r="BI59" s="5">
        <v>146199.13999999998</v>
      </c>
      <c r="BJ59" s="5">
        <v>59632.14</v>
      </c>
      <c r="BK59" s="5">
        <v>677063.53</v>
      </c>
      <c r="BL59" s="5">
        <v>31075.979999999996</v>
      </c>
      <c r="BM59" s="5">
        <v>1918.2599999999998</v>
      </c>
      <c r="BN59" s="5">
        <v>7608.9400000000005</v>
      </c>
      <c r="BO59" s="5">
        <v>86648.49</v>
      </c>
      <c r="BP59" s="5">
        <v>19056.140000000003</v>
      </c>
      <c r="BQ59" s="5">
        <v>241369.61000000002</v>
      </c>
      <c r="BR59" s="5">
        <v>240195.58</v>
      </c>
      <c r="BS59" s="5">
        <v>537740.71000000008</v>
      </c>
      <c r="BT59" s="5">
        <v>524062.87</v>
      </c>
      <c r="BU59" s="5">
        <v>172794.33</v>
      </c>
      <c r="BV59" s="5">
        <v>545897.44999999995</v>
      </c>
      <c r="BW59" s="5">
        <v>48461.509999999995</v>
      </c>
      <c r="BX59" s="5">
        <v>493861.66000000003</v>
      </c>
      <c r="BY59" s="5">
        <v>108500</v>
      </c>
      <c r="BZ59" s="5">
        <v>116567.88</v>
      </c>
      <c r="CA59" s="5">
        <v>18915.169999999998</v>
      </c>
      <c r="CB59" s="5">
        <v>102527.21</v>
      </c>
      <c r="CC59" s="5">
        <v>46951.740000000005</v>
      </c>
      <c r="CD59" s="5">
        <v>384346.97</v>
      </c>
      <c r="CE59" s="5">
        <v>426933.27999999991</v>
      </c>
      <c r="CF59" s="5">
        <v>1692759.44</v>
      </c>
      <c r="CG59" s="5">
        <v>533489.65</v>
      </c>
      <c r="CH59" s="5">
        <v>805965.97000000009</v>
      </c>
      <c r="CI59" s="5">
        <v>66989.31</v>
      </c>
      <c r="CJ59" s="5">
        <v>279859.78999999998</v>
      </c>
      <c r="CK59" s="5">
        <v>453331.84</v>
      </c>
      <c r="CL59" s="5">
        <v>178232.22000000003</v>
      </c>
      <c r="CM59" s="5">
        <v>139132.28</v>
      </c>
      <c r="CN59" s="5">
        <v>261412.37999999998</v>
      </c>
      <c r="CO59" s="5">
        <v>23240.329999999998</v>
      </c>
      <c r="CP59" s="5">
        <v>1148482.5799999998</v>
      </c>
      <c r="CQ59" s="5">
        <v>634482.42000000004</v>
      </c>
      <c r="CR59" s="5">
        <v>194298.62000000002</v>
      </c>
      <c r="CS59" s="5">
        <v>256953.53000000003</v>
      </c>
      <c r="CT59" s="5">
        <v>220534.61000000002</v>
      </c>
      <c r="CU59" s="5">
        <v>56179.209999999992</v>
      </c>
      <c r="CV59" s="5">
        <v>816862.27</v>
      </c>
      <c r="CW59" s="5">
        <v>30672.270000000004</v>
      </c>
      <c r="CX59" s="5">
        <v>32152.84</v>
      </c>
      <c r="CY59" s="5">
        <v>123644.24</v>
      </c>
      <c r="CZ59" s="5">
        <v>23973.55</v>
      </c>
      <c r="DA59" s="5">
        <v>215484.08</v>
      </c>
      <c r="DB59" s="5">
        <v>85831.93</v>
      </c>
      <c r="DC59" s="5">
        <v>29473.43</v>
      </c>
      <c r="DD59" s="5">
        <v>93932.34</v>
      </c>
      <c r="DE59" s="5">
        <v>22020.65</v>
      </c>
      <c r="DF59" s="5">
        <v>87926.200000000012</v>
      </c>
      <c r="DG59" s="5">
        <v>6798.18</v>
      </c>
      <c r="DH59" s="5">
        <v>23329.019999999997</v>
      </c>
      <c r="DI59" s="5">
        <v>82399.290000000008</v>
      </c>
      <c r="DJ59" s="5">
        <v>454363.27000000008</v>
      </c>
      <c r="DK59" s="5">
        <f t="shared" si="6"/>
        <v>1918.2599999999998</v>
      </c>
      <c r="DL59" s="5">
        <f t="shared" si="7"/>
        <v>264063.17929203535</v>
      </c>
      <c r="DM59" s="5">
        <f t="shared" si="8"/>
        <v>1696161.0000000002</v>
      </c>
      <c r="DN59" s="5">
        <f t="shared" si="9"/>
        <v>29713.198000000004</v>
      </c>
      <c r="DO59" s="5">
        <f t="shared" si="10"/>
        <v>130891.08000000002</v>
      </c>
      <c r="DP59" s="5">
        <f t="shared" si="11"/>
        <v>675080.58600000001</v>
      </c>
    </row>
    <row r="60" spans="1:120" x14ac:dyDescent="0.55000000000000004">
      <c r="A60" t="s">
        <v>147</v>
      </c>
      <c r="B60" s="5">
        <v>18799.87</v>
      </c>
      <c r="C60" s="5">
        <v>68663.14</v>
      </c>
      <c r="D60" s="5">
        <v>44829.340000000004</v>
      </c>
      <c r="E60" s="5">
        <v>196463.81</v>
      </c>
      <c r="F60" s="5">
        <v>80463.01999999999</v>
      </c>
      <c r="G60" s="5">
        <v>135762.61999999997</v>
      </c>
      <c r="H60" s="5">
        <v>37868.93</v>
      </c>
      <c r="I60" s="5">
        <v>66684.94</v>
      </c>
      <c r="J60" s="5">
        <v>30537.71</v>
      </c>
      <c r="K60" s="5">
        <v>120612.15</v>
      </c>
      <c r="L60" s="5">
        <v>704068.15000000014</v>
      </c>
      <c r="M60" s="5">
        <v>61914.89</v>
      </c>
      <c r="N60" s="5">
        <v>222598.85</v>
      </c>
      <c r="O60" s="5">
        <v>1645141.3800000001</v>
      </c>
      <c r="P60" s="5">
        <v>398800.57999999996</v>
      </c>
      <c r="Q60" s="5">
        <v>126663.02999999997</v>
      </c>
      <c r="R60" s="5">
        <v>231141.64</v>
      </c>
      <c r="S60" s="5">
        <v>54586.02</v>
      </c>
      <c r="T60" s="5">
        <v>417434.77</v>
      </c>
      <c r="U60" s="5">
        <v>770541.52</v>
      </c>
      <c r="V60" s="5">
        <v>94644.670000000013</v>
      </c>
      <c r="W60" s="5">
        <v>80110.240000000005</v>
      </c>
      <c r="X60" s="5">
        <v>102112.46</v>
      </c>
      <c r="Y60" s="5">
        <v>103510.34</v>
      </c>
      <c r="Z60" s="5">
        <v>69581.789999999994</v>
      </c>
      <c r="AA60" s="5">
        <v>176335.33999999997</v>
      </c>
      <c r="AB60" s="5">
        <v>44054.18</v>
      </c>
      <c r="AC60" s="5">
        <v>149310.75000000003</v>
      </c>
      <c r="AD60" s="5">
        <v>65937.87999999999</v>
      </c>
      <c r="AE60" s="5">
        <v>180047.26000000004</v>
      </c>
      <c r="AF60" s="5">
        <v>153397.35999999999</v>
      </c>
      <c r="AG60" s="5">
        <v>43618.220000000008</v>
      </c>
      <c r="AH60" s="5">
        <v>202565.9</v>
      </c>
      <c r="AI60" s="5">
        <v>1011709.8199999998</v>
      </c>
      <c r="AJ60" s="5">
        <v>521584.90000000008</v>
      </c>
      <c r="AK60" s="5">
        <v>454048.82999999996</v>
      </c>
      <c r="AL60" s="5">
        <v>118323.72000000002</v>
      </c>
      <c r="AM60" s="5">
        <v>268805.51</v>
      </c>
      <c r="AN60" s="5">
        <v>346546.85000000003</v>
      </c>
      <c r="AO60" s="5">
        <v>458368.3</v>
      </c>
      <c r="AP60" s="5">
        <v>731051.99000000011</v>
      </c>
      <c r="AQ60" s="5">
        <v>71715.170000000013</v>
      </c>
      <c r="AR60" s="5">
        <v>733873.57</v>
      </c>
      <c r="AS60" s="5">
        <v>375625.76</v>
      </c>
      <c r="AT60" s="5">
        <v>32600.18</v>
      </c>
      <c r="AU60" s="5">
        <v>673833.19000000006</v>
      </c>
      <c r="AV60" s="5">
        <v>161108.94999999998</v>
      </c>
      <c r="AW60" s="5">
        <v>149962.48000000001</v>
      </c>
      <c r="AX60" s="5">
        <v>77603.08</v>
      </c>
      <c r="AY60" s="5">
        <v>108362.08000000002</v>
      </c>
      <c r="AZ60" s="5">
        <v>83963.04</v>
      </c>
      <c r="BA60" s="5">
        <v>273378.30999999994</v>
      </c>
      <c r="BB60" s="5">
        <v>42318.039999999994</v>
      </c>
      <c r="BC60" s="5">
        <v>131919.76</v>
      </c>
      <c r="BD60" s="5">
        <v>61133.710000000006</v>
      </c>
      <c r="BE60" s="5">
        <v>211852.16</v>
      </c>
      <c r="BF60" s="5">
        <v>1701979.79</v>
      </c>
      <c r="BG60" s="5">
        <v>106614.23999999999</v>
      </c>
      <c r="BH60" s="5">
        <v>147804.12999999998</v>
      </c>
      <c r="BI60" s="5">
        <v>59761.46</v>
      </c>
      <c r="BJ60" s="5">
        <v>680040.38000000012</v>
      </c>
      <c r="BK60" s="5">
        <v>31264.47</v>
      </c>
      <c r="BL60" s="5">
        <v>1990.6100000000001</v>
      </c>
      <c r="BM60" s="5">
        <v>7671.03</v>
      </c>
      <c r="BN60" s="5">
        <v>86326.510000000009</v>
      </c>
      <c r="BO60" s="5">
        <v>19219.559999999998</v>
      </c>
      <c r="BP60" s="5">
        <v>242669.2</v>
      </c>
      <c r="BQ60" s="5">
        <v>242417.7</v>
      </c>
      <c r="BR60" s="5">
        <v>541953.54</v>
      </c>
      <c r="BS60" s="5">
        <v>527376.41999999993</v>
      </c>
      <c r="BT60" s="5">
        <v>174880.75</v>
      </c>
      <c r="BU60" s="5">
        <v>548525.75000000012</v>
      </c>
      <c r="BV60" s="5">
        <v>48470.47</v>
      </c>
      <c r="BW60" s="5">
        <v>498877.85000000003</v>
      </c>
      <c r="BX60" s="5">
        <v>108642.23</v>
      </c>
      <c r="BY60" s="5">
        <v>116844.32000000002</v>
      </c>
      <c r="BZ60" s="5">
        <v>19087.550000000003</v>
      </c>
      <c r="CA60" s="5">
        <v>102734.31</v>
      </c>
      <c r="CB60" s="5">
        <v>47476.159999999996</v>
      </c>
      <c r="CC60" s="5">
        <v>385884.63</v>
      </c>
      <c r="CD60" s="5">
        <v>428222.6700000001</v>
      </c>
      <c r="CE60" s="5">
        <v>1702539.1699999995</v>
      </c>
      <c r="CF60" s="5">
        <v>536103.12999999989</v>
      </c>
      <c r="CG60" s="5">
        <v>810270.17</v>
      </c>
      <c r="CH60" s="5">
        <v>67142.33</v>
      </c>
      <c r="CI60" s="5">
        <v>279959.41000000003</v>
      </c>
      <c r="CJ60" s="5">
        <v>461764.14999999997</v>
      </c>
      <c r="CK60" s="5">
        <v>180392.43000000002</v>
      </c>
      <c r="CL60" s="5">
        <v>141508.24000000002</v>
      </c>
      <c r="CM60" s="5">
        <v>264001.5</v>
      </c>
      <c r="CN60" s="5">
        <v>23437.920000000006</v>
      </c>
      <c r="CO60" s="5">
        <v>1162527.75</v>
      </c>
      <c r="CP60" s="5">
        <v>790397.78</v>
      </c>
      <c r="CQ60" s="5">
        <v>197178.03000000003</v>
      </c>
      <c r="CR60" s="5">
        <v>260351.34</v>
      </c>
      <c r="CS60" s="5">
        <v>222684.62</v>
      </c>
      <c r="CT60" s="5">
        <v>56894.009999999995</v>
      </c>
      <c r="CU60" s="5">
        <v>819211.03999999992</v>
      </c>
      <c r="CV60" s="5">
        <v>30803.989999999998</v>
      </c>
      <c r="CW60" s="5">
        <v>32282.929999999997</v>
      </c>
      <c r="CX60" s="5">
        <v>124135.85000000003</v>
      </c>
      <c r="CY60" s="5">
        <v>24116.280000000002</v>
      </c>
      <c r="CZ60" s="5">
        <v>214548.83</v>
      </c>
      <c r="DA60" s="5">
        <v>85227.719999999987</v>
      </c>
      <c r="DB60" s="5">
        <v>29365.279999999999</v>
      </c>
      <c r="DC60" s="5">
        <v>93862.590000000011</v>
      </c>
      <c r="DD60" s="5">
        <v>22156.46</v>
      </c>
      <c r="DE60" s="5">
        <v>87163.710000000021</v>
      </c>
      <c r="DF60" s="5">
        <v>6895.99</v>
      </c>
      <c r="DG60" s="5">
        <v>23175.73</v>
      </c>
      <c r="DH60" s="5">
        <v>82419.849999999991</v>
      </c>
      <c r="DI60" s="5">
        <v>455756.29</v>
      </c>
      <c r="DJ60" s="5">
        <v>16317.33</v>
      </c>
      <c r="DK60" s="5">
        <f t="shared" si="6"/>
        <v>1990.6100000000001</v>
      </c>
      <c r="DL60" s="5">
        <f t="shared" si="7"/>
        <v>267078.05070796458</v>
      </c>
      <c r="DM60" s="5">
        <f t="shared" si="8"/>
        <v>1702539.1699999995</v>
      </c>
      <c r="DN60" s="5">
        <f t="shared" si="9"/>
        <v>29599.766</v>
      </c>
      <c r="DO60" s="5">
        <f t="shared" si="10"/>
        <v>131919.76</v>
      </c>
      <c r="DP60" s="5">
        <f t="shared" si="11"/>
        <v>699262.59600000002</v>
      </c>
    </row>
    <row r="61" spans="1:120" x14ac:dyDescent="0.55000000000000004">
      <c r="A61" t="s">
        <v>148</v>
      </c>
      <c r="B61" s="5">
        <v>69106.5</v>
      </c>
      <c r="C61" s="5">
        <v>45313.270000000004</v>
      </c>
      <c r="D61" s="5">
        <v>196464.86000000002</v>
      </c>
      <c r="E61" s="5">
        <v>83227.88</v>
      </c>
      <c r="F61" s="5">
        <v>135137.18</v>
      </c>
      <c r="G61" s="5">
        <v>37999.770000000004</v>
      </c>
      <c r="H61" s="5">
        <v>67332.94</v>
      </c>
      <c r="I61" s="5">
        <v>29990.100000000002</v>
      </c>
      <c r="J61" s="5">
        <v>121129.86999999998</v>
      </c>
      <c r="K61" s="5">
        <v>706302.92</v>
      </c>
      <c r="L61" s="5">
        <v>61775.360000000001</v>
      </c>
      <c r="M61" s="5">
        <v>222686.07</v>
      </c>
      <c r="N61" s="5">
        <v>1653017.4100000001</v>
      </c>
      <c r="O61" s="5">
        <v>401495.85</v>
      </c>
      <c r="P61" s="5">
        <v>128541.51000000001</v>
      </c>
      <c r="Q61" s="5">
        <v>231241.19999999998</v>
      </c>
      <c r="R61" s="5">
        <v>54842.05</v>
      </c>
      <c r="S61" s="5">
        <v>419705.23</v>
      </c>
      <c r="T61" s="5">
        <v>773226.4800000001</v>
      </c>
      <c r="U61" s="5">
        <v>94307.760000000009</v>
      </c>
      <c r="V61" s="5">
        <v>80480.37</v>
      </c>
      <c r="W61" s="5">
        <v>103057.56000000001</v>
      </c>
      <c r="X61" s="5">
        <v>104080.23000000001</v>
      </c>
      <c r="Y61" s="5">
        <v>69611.399999999994</v>
      </c>
      <c r="Z61" s="5">
        <v>176350.57</v>
      </c>
      <c r="AA61" s="5">
        <v>44464.950000000004</v>
      </c>
      <c r="AB61" s="5">
        <v>149199.31</v>
      </c>
      <c r="AC61" s="5">
        <v>66119.460000000006</v>
      </c>
      <c r="AD61" s="5">
        <v>181012.53000000006</v>
      </c>
      <c r="AE61" s="5">
        <v>154379.49000000002</v>
      </c>
      <c r="AF61" s="5">
        <v>43910.489999999991</v>
      </c>
      <c r="AG61" s="5">
        <v>203584.74999999997</v>
      </c>
      <c r="AH61" s="5">
        <v>1017697.53</v>
      </c>
      <c r="AI61" s="5">
        <v>524084.08999999991</v>
      </c>
      <c r="AJ61" s="5">
        <v>440182</v>
      </c>
      <c r="AK61" s="5">
        <v>119482.77</v>
      </c>
      <c r="AL61" s="5">
        <v>268768.85000000003</v>
      </c>
      <c r="AM61" s="5">
        <v>350641.58</v>
      </c>
      <c r="AN61" s="5">
        <v>460859.03</v>
      </c>
      <c r="AO61" s="5">
        <v>734143.81</v>
      </c>
      <c r="AP61" s="5">
        <v>72411.19</v>
      </c>
      <c r="AQ61" s="5">
        <v>738542.6</v>
      </c>
      <c r="AR61" s="5">
        <v>388004.81</v>
      </c>
      <c r="AS61" s="5">
        <v>32883.300000000003</v>
      </c>
      <c r="AT61" s="5">
        <v>674502.6100000001</v>
      </c>
      <c r="AU61" s="5">
        <v>161824.24</v>
      </c>
      <c r="AV61" s="5">
        <v>150630.54999999999</v>
      </c>
      <c r="AW61" s="5">
        <v>77604.460000000021</v>
      </c>
      <c r="AX61" s="5">
        <v>103070.18</v>
      </c>
      <c r="AY61" s="5">
        <v>84545.439999999988</v>
      </c>
      <c r="AZ61" s="5">
        <v>274668.79999999999</v>
      </c>
      <c r="BA61" s="5">
        <v>41863.94</v>
      </c>
      <c r="BB61" s="5">
        <v>132941.94</v>
      </c>
      <c r="BC61" s="5">
        <v>61512.31</v>
      </c>
      <c r="BD61" s="5">
        <v>213117.00000000003</v>
      </c>
      <c r="BE61" s="5">
        <v>1707761.4000000001</v>
      </c>
      <c r="BF61" s="5">
        <v>109535.90000000001</v>
      </c>
      <c r="BG61" s="5">
        <v>149329.72</v>
      </c>
      <c r="BH61" s="5">
        <v>59890.55</v>
      </c>
      <c r="BI61" s="5">
        <v>683106.66999999981</v>
      </c>
      <c r="BJ61" s="5">
        <v>31540.45</v>
      </c>
      <c r="BK61" s="5">
        <v>2129.77</v>
      </c>
      <c r="BL61" s="5">
        <v>7732.78</v>
      </c>
      <c r="BM61" s="5">
        <v>86004.15</v>
      </c>
      <c r="BN61" s="5">
        <v>19471.560000000001</v>
      </c>
      <c r="BO61" s="5">
        <v>243950.23</v>
      </c>
      <c r="BP61" s="5">
        <v>244626.43999999997</v>
      </c>
      <c r="BQ61" s="5">
        <v>546144.91</v>
      </c>
      <c r="BR61" s="5">
        <v>530658.13</v>
      </c>
      <c r="BS61" s="5">
        <v>177480.74000000002</v>
      </c>
      <c r="BT61" s="5">
        <v>551134</v>
      </c>
      <c r="BU61" s="5">
        <v>48725.71</v>
      </c>
      <c r="BV61" s="5">
        <v>503844.76</v>
      </c>
      <c r="BW61" s="5">
        <v>108780.41</v>
      </c>
      <c r="BX61" s="5">
        <v>117114.04000000001</v>
      </c>
      <c r="BY61" s="5">
        <v>19259.489999999998</v>
      </c>
      <c r="BZ61" s="5">
        <v>102930.18000000001</v>
      </c>
      <c r="CA61" s="5">
        <v>48000.51</v>
      </c>
      <c r="CB61" s="5">
        <v>387390.77</v>
      </c>
      <c r="CC61" s="5">
        <v>429508.62000000005</v>
      </c>
      <c r="CD61" s="5">
        <v>1702072.1199999999</v>
      </c>
      <c r="CE61" s="5">
        <v>538711.19999999995</v>
      </c>
      <c r="CF61" s="5">
        <v>814547.6399999999</v>
      </c>
      <c r="CG61" s="5">
        <v>67337.590000000011</v>
      </c>
      <c r="CH61" s="5">
        <v>280037.61</v>
      </c>
      <c r="CI61" s="5">
        <v>458238.13</v>
      </c>
      <c r="CJ61" s="5">
        <v>182514.36999999997</v>
      </c>
      <c r="CK61" s="5">
        <v>143877.24000000002</v>
      </c>
      <c r="CL61" s="5">
        <v>266681.77999999997</v>
      </c>
      <c r="CM61" s="5">
        <v>23633.34</v>
      </c>
      <c r="CN61" s="5">
        <v>1165213.79</v>
      </c>
      <c r="CO61" s="5">
        <v>620715.28999999992</v>
      </c>
      <c r="CP61" s="5">
        <v>206130.49999999997</v>
      </c>
      <c r="CQ61" s="5">
        <v>262983.14999999997</v>
      </c>
      <c r="CR61" s="5">
        <v>224825.46999999997</v>
      </c>
      <c r="CS61" s="5">
        <v>57607.890000000007</v>
      </c>
      <c r="CT61" s="5">
        <v>821532.98</v>
      </c>
      <c r="CU61" s="5">
        <v>30935.63</v>
      </c>
      <c r="CV61" s="5">
        <v>32412.68</v>
      </c>
      <c r="CW61" s="5">
        <v>124613.74</v>
      </c>
      <c r="CX61" s="5">
        <v>24257.380000000005</v>
      </c>
      <c r="CY61" s="5">
        <v>213588.87999999998</v>
      </c>
      <c r="CZ61" s="5">
        <v>84736.10000000002</v>
      </c>
      <c r="DA61" s="5">
        <v>29236.27</v>
      </c>
      <c r="DB61" s="5">
        <v>93783.12</v>
      </c>
      <c r="DC61" s="5">
        <v>22292.070000000003</v>
      </c>
      <c r="DD61" s="5">
        <v>86770.48</v>
      </c>
      <c r="DE61" s="5">
        <v>6993.5400000000009</v>
      </c>
      <c r="DF61" s="5">
        <v>23019.21</v>
      </c>
      <c r="DG61" s="5">
        <v>82450.420000000013</v>
      </c>
      <c r="DH61" s="5">
        <v>457128.32000000007</v>
      </c>
      <c r="DI61" s="5">
        <v>15966.73</v>
      </c>
      <c r="DJ61" s="5">
        <v>18351.22</v>
      </c>
      <c r="DK61" s="5">
        <f t="shared" si="6"/>
        <v>2129.77</v>
      </c>
      <c r="DL61" s="5">
        <f t="shared" si="7"/>
        <v>266657.75327433628</v>
      </c>
      <c r="DM61" s="5">
        <f t="shared" si="8"/>
        <v>1707761.4000000001</v>
      </c>
      <c r="DN61" s="5">
        <f t="shared" si="9"/>
        <v>29387.036</v>
      </c>
      <c r="DO61" s="5">
        <f t="shared" si="10"/>
        <v>132941.94</v>
      </c>
      <c r="DP61" s="5">
        <f t="shared" si="11"/>
        <v>681385.85799999989</v>
      </c>
    </row>
    <row r="62" spans="1:120" x14ac:dyDescent="0.55000000000000004">
      <c r="A62" t="s">
        <v>149</v>
      </c>
      <c r="B62" s="5">
        <v>45869.46</v>
      </c>
      <c r="C62" s="5">
        <v>196466.91999999998</v>
      </c>
      <c r="D62" s="5">
        <v>85999.099999999991</v>
      </c>
      <c r="E62" s="5">
        <v>134516.63</v>
      </c>
      <c r="F62" s="5">
        <v>38142.35</v>
      </c>
      <c r="G62" s="5">
        <v>67981.539999999994</v>
      </c>
      <c r="H62" s="5">
        <v>29755.320000000003</v>
      </c>
      <c r="I62" s="5">
        <v>121653.99</v>
      </c>
      <c r="J62" s="5">
        <v>708603.51000000013</v>
      </c>
      <c r="K62" s="5">
        <v>61649.749999999993</v>
      </c>
      <c r="L62" s="5">
        <v>222775.79999999996</v>
      </c>
      <c r="M62" s="5">
        <v>1660896.4799999997</v>
      </c>
      <c r="N62" s="5">
        <v>404146.52</v>
      </c>
      <c r="O62" s="5">
        <v>130410.74999999999</v>
      </c>
      <c r="P62" s="5">
        <v>231370.24000000002</v>
      </c>
      <c r="Q62" s="5">
        <v>55098.22</v>
      </c>
      <c r="R62" s="5">
        <v>422028.15000000008</v>
      </c>
      <c r="S62" s="5">
        <v>775935.23</v>
      </c>
      <c r="T62" s="5">
        <v>93602.959999999992</v>
      </c>
      <c r="U62" s="5">
        <v>80850.509999999995</v>
      </c>
      <c r="V62" s="5">
        <v>104011.58</v>
      </c>
      <c r="W62" s="5">
        <v>104649.08000000002</v>
      </c>
      <c r="X62" s="5">
        <v>69644.579999999987</v>
      </c>
      <c r="Y62" s="5">
        <v>176608.34000000003</v>
      </c>
      <c r="Z62" s="5">
        <v>44875.549999999996</v>
      </c>
      <c r="AA62" s="5">
        <v>149105.01</v>
      </c>
      <c r="AB62" s="5">
        <v>66300.899999999994</v>
      </c>
      <c r="AC62" s="5">
        <v>181986.66999999998</v>
      </c>
      <c r="AD62" s="5">
        <v>155362.22</v>
      </c>
      <c r="AE62" s="5">
        <v>44202.79</v>
      </c>
      <c r="AF62" s="5">
        <v>204613.52</v>
      </c>
      <c r="AG62" s="5">
        <v>1023712.0400000002</v>
      </c>
      <c r="AH62" s="5">
        <v>526771.12</v>
      </c>
      <c r="AI62" s="5">
        <v>450123.08</v>
      </c>
      <c r="AJ62" s="5">
        <v>120639.97</v>
      </c>
      <c r="AK62" s="5">
        <v>268776.06</v>
      </c>
      <c r="AL62" s="5">
        <v>354749.52999999997</v>
      </c>
      <c r="AM62" s="5">
        <v>463562.10000000003</v>
      </c>
      <c r="AN62" s="5">
        <v>737262.36</v>
      </c>
      <c r="AO62" s="5">
        <v>73107.249999999985</v>
      </c>
      <c r="AP62" s="5">
        <v>732023.38</v>
      </c>
      <c r="AQ62" s="5">
        <v>394154.86999999988</v>
      </c>
      <c r="AR62" s="5">
        <v>33166.43</v>
      </c>
      <c r="AS62" s="5">
        <v>675194.61</v>
      </c>
      <c r="AT62" s="5">
        <v>162553.96999999997</v>
      </c>
      <c r="AU62" s="5">
        <v>151302.56</v>
      </c>
      <c r="AV62" s="5">
        <v>77617.100000000006</v>
      </c>
      <c r="AW62" s="5">
        <v>103027.12</v>
      </c>
      <c r="AX62" s="5">
        <v>85128.46</v>
      </c>
      <c r="AY62" s="5">
        <v>275967.06999999995</v>
      </c>
      <c r="AZ62" s="5">
        <v>41468.699999999997</v>
      </c>
      <c r="BA62" s="5">
        <v>133964.65</v>
      </c>
      <c r="BB62" s="5">
        <v>61904.62</v>
      </c>
      <c r="BC62" s="5">
        <v>214398.70999999996</v>
      </c>
      <c r="BD62" s="5">
        <v>1713559.57</v>
      </c>
      <c r="BE62" s="5">
        <v>112621.05000000002</v>
      </c>
      <c r="BF62" s="5">
        <v>150857.96000000002</v>
      </c>
      <c r="BG62" s="5">
        <v>60019.5</v>
      </c>
      <c r="BH62" s="5">
        <v>686195.1100000001</v>
      </c>
      <c r="BI62" s="5">
        <v>31838.000000000004</v>
      </c>
      <c r="BJ62" s="5">
        <v>2268.9500000000003</v>
      </c>
      <c r="BK62" s="5">
        <v>7794.54</v>
      </c>
      <c r="BL62" s="5">
        <v>85681.71</v>
      </c>
      <c r="BM62" s="5">
        <v>19723.559999999998</v>
      </c>
      <c r="BN62" s="5">
        <v>245270.75000000003</v>
      </c>
      <c r="BO62" s="5">
        <v>246550.35999999996</v>
      </c>
      <c r="BP62" s="5">
        <v>550358.71000000008</v>
      </c>
      <c r="BQ62" s="5">
        <v>533958.39999999991</v>
      </c>
      <c r="BR62" s="5">
        <v>180264.51</v>
      </c>
      <c r="BS62" s="5">
        <v>553754.15</v>
      </c>
      <c r="BT62" s="5">
        <v>48857.340000000004</v>
      </c>
      <c r="BU62" s="5">
        <v>509887.85</v>
      </c>
      <c r="BV62" s="5">
        <v>108922.28000000001</v>
      </c>
      <c r="BW62" s="5">
        <v>117428.6</v>
      </c>
      <c r="BX62" s="5">
        <v>19431.349999999999</v>
      </c>
      <c r="BY62" s="5">
        <v>103136.91999999998</v>
      </c>
      <c r="BZ62" s="5">
        <v>48524.880000000012</v>
      </c>
      <c r="CA62" s="5">
        <v>388956.19999999995</v>
      </c>
      <c r="CB62" s="5">
        <v>431073.73</v>
      </c>
      <c r="CC62" s="5">
        <v>1700875.6300000004</v>
      </c>
      <c r="CD62" s="5">
        <v>547619.97</v>
      </c>
      <c r="CE62" s="5">
        <v>818927.56</v>
      </c>
      <c r="CF62" s="5">
        <v>67532.650000000009</v>
      </c>
      <c r="CG62" s="5">
        <v>280133.23000000004</v>
      </c>
      <c r="CH62" s="5">
        <v>460697.16000000003</v>
      </c>
      <c r="CI62" s="5">
        <v>184469</v>
      </c>
      <c r="CJ62" s="5">
        <v>146246.51</v>
      </c>
      <c r="CK62" s="5">
        <v>269368</v>
      </c>
      <c r="CL62" s="5">
        <v>23828.97</v>
      </c>
      <c r="CM62" s="5">
        <v>1167930.49</v>
      </c>
      <c r="CN62" s="5">
        <v>622787.28999999992</v>
      </c>
      <c r="CO62" s="5">
        <v>202950.61000000002</v>
      </c>
      <c r="CP62" s="5">
        <v>265613.77999999997</v>
      </c>
      <c r="CQ62" s="5">
        <v>226973.20999999996</v>
      </c>
      <c r="CR62" s="5">
        <v>58322.47</v>
      </c>
      <c r="CS62" s="5">
        <v>823873.22</v>
      </c>
      <c r="CT62" s="5">
        <v>31067.260000000002</v>
      </c>
      <c r="CU62" s="5">
        <v>32542.51</v>
      </c>
      <c r="CV62" s="5">
        <v>125099.4</v>
      </c>
      <c r="CW62" s="5">
        <v>24398.639999999999</v>
      </c>
      <c r="CX62" s="5">
        <v>212647.30000000002</v>
      </c>
      <c r="CY62" s="5">
        <v>84244.479999999996</v>
      </c>
      <c r="CZ62" s="5">
        <v>29114.650000000005</v>
      </c>
      <c r="DA62" s="5">
        <v>93719.859999999986</v>
      </c>
      <c r="DB62" s="5">
        <v>22427.710000000003</v>
      </c>
      <c r="DC62" s="5">
        <v>86496.5</v>
      </c>
      <c r="DD62" s="5">
        <v>7091.1399999999994</v>
      </c>
      <c r="DE62" s="5">
        <v>22863.839999999997</v>
      </c>
      <c r="DF62" s="5">
        <v>82584.89</v>
      </c>
      <c r="DG62" s="5">
        <v>458533.43999999994</v>
      </c>
      <c r="DH62" s="5">
        <v>15643.66</v>
      </c>
      <c r="DI62" s="5">
        <v>17903.89</v>
      </c>
      <c r="DJ62" s="5">
        <v>69554.670000000013</v>
      </c>
      <c r="DK62" s="5">
        <f t="shared" si="6"/>
        <v>2268.9500000000003</v>
      </c>
      <c r="DL62" s="5">
        <f t="shared" si="7"/>
        <v>267882.38053097349</v>
      </c>
      <c r="DM62" s="5">
        <f t="shared" si="8"/>
        <v>1713559.57</v>
      </c>
      <c r="DN62" s="5">
        <f t="shared" si="9"/>
        <v>29242.784000000007</v>
      </c>
      <c r="DO62" s="5">
        <f t="shared" si="10"/>
        <v>133964.65</v>
      </c>
      <c r="DP62" s="5">
        <f t="shared" si="11"/>
        <v>683995.01</v>
      </c>
    </row>
    <row r="63" spans="1:120" x14ac:dyDescent="0.55000000000000004">
      <c r="A63" t="s">
        <v>150</v>
      </c>
      <c r="B63" s="5">
        <v>196474.09000000003</v>
      </c>
      <c r="C63" s="5">
        <v>88760.320000000007</v>
      </c>
      <c r="D63" s="5">
        <v>133960.31</v>
      </c>
      <c r="E63" s="5">
        <v>38284.97</v>
      </c>
      <c r="F63" s="5">
        <v>68635.489999999991</v>
      </c>
      <c r="G63" s="5">
        <v>29693.960000000003</v>
      </c>
      <c r="H63" s="5">
        <v>122178.03</v>
      </c>
      <c r="I63" s="5">
        <v>710906.75999999989</v>
      </c>
      <c r="J63" s="5">
        <v>61524.770000000004</v>
      </c>
      <c r="K63" s="5">
        <v>222922.34</v>
      </c>
      <c r="L63" s="5">
        <v>1668770.0600000003</v>
      </c>
      <c r="M63" s="5">
        <v>406718.24</v>
      </c>
      <c r="N63" s="5">
        <v>132276.97999999998</v>
      </c>
      <c r="O63" s="5">
        <v>231497.82</v>
      </c>
      <c r="P63" s="5">
        <v>55355.54</v>
      </c>
      <c r="Q63" s="5">
        <v>424361.5</v>
      </c>
      <c r="R63" s="5">
        <v>778656.83</v>
      </c>
      <c r="S63" s="5">
        <v>93084.85</v>
      </c>
      <c r="T63" s="5">
        <v>81220.73</v>
      </c>
      <c r="U63" s="5">
        <v>104969.44</v>
      </c>
      <c r="V63" s="5">
        <v>105216.73</v>
      </c>
      <c r="W63" s="5">
        <v>69680.290000000008</v>
      </c>
      <c r="X63" s="5">
        <v>176869.7</v>
      </c>
      <c r="Y63" s="5">
        <v>45286.030000000006</v>
      </c>
      <c r="Z63" s="5">
        <v>149013.31999999998</v>
      </c>
      <c r="AA63" s="5">
        <v>66482.36</v>
      </c>
      <c r="AB63" s="5">
        <v>182966.03000000003</v>
      </c>
      <c r="AC63" s="5">
        <v>156350.28999999998</v>
      </c>
      <c r="AD63" s="5">
        <v>44495.19</v>
      </c>
      <c r="AE63" s="5">
        <v>205645.88</v>
      </c>
      <c r="AF63" s="5">
        <v>1029729.6999999997</v>
      </c>
      <c r="AG63" s="5">
        <v>529618.84</v>
      </c>
      <c r="AH63" s="5">
        <v>453863.91000000003</v>
      </c>
      <c r="AI63" s="5">
        <v>121795.28</v>
      </c>
      <c r="AJ63" s="5">
        <v>268966.96999999997</v>
      </c>
      <c r="AK63" s="5">
        <v>358860.01</v>
      </c>
      <c r="AL63" s="5">
        <v>466476.42</v>
      </c>
      <c r="AM63" s="5">
        <v>740388.22</v>
      </c>
      <c r="AN63" s="5">
        <v>73819.579999999987</v>
      </c>
      <c r="AO63" s="5">
        <v>738068.35</v>
      </c>
      <c r="AP63" s="5">
        <v>246068.49</v>
      </c>
      <c r="AQ63" s="5">
        <v>33449.600000000006</v>
      </c>
      <c r="AR63" s="5">
        <v>675892.19000000006</v>
      </c>
      <c r="AS63" s="5">
        <v>163318.42999999996</v>
      </c>
      <c r="AT63" s="5">
        <v>151978.01</v>
      </c>
      <c r="AU63" s="5">
        <v>77631.939999999988</v>
      </c>
      <c r="AV63" s="5">
        <v>108471.41</v>
      </c>
      <c r="AW63" s="5">
        <v>92921.64</v>
      </c>
      <c r="AX63" s="5">
        <v>263418.88000000006</v>
      </c>
      <c r="AY63" s="5">
        <v>41170.859999999993</v>
      </c>
      <c r="AZ63" s="5">
        <v>134992.70000000001</v>
      </c>
      <c r="BA63" s="5">
        <v>62296.970000000008</v>
      </c>
      <c r="BB63" s="5">
        <v>215685.77000000002</v>
      </c>
      <c r="BC63" s="5">
        <v>1719621.9599999997</v>
      </c>
      <c r="BD63" s="5">
        <v>115710.44</v>
      </c>
      <c r="BE63" s="5">
        <v>152428.87</v>
      </c>
      <c r="BF63" s="5">
        <v>60148.36</v>
      </c>
      <c r="BG63" s="5">
        <v>689270.03999999992</v>
      </c>
      <c r="BH63" s="5">
        <v>32152.739999999998</v>
      </c>
      <c r="BI63" s="5">
        <v>2408.11</v>
      </c>
      <c r="BJ63" s="5">
        <v>7856.61</v>
      </c>
      <c r="BK63" s="5">
        <v>85489.450000000012</v>
      </c>
      <c r="BL63" s="5">
        <v>19975.650000000001</v>
      </c>
      <c r="BM63" s="5">
        <v>246607.65</v>
      </c>
      <c r="BN63" s="5">
        <v>248374.84000000003</v>
      </c>
      <c r="BO63" s="5">
        <v>554579.74</v>
      </c>
      <c r="BP63" s="5">
        <v>537262.13</v>
      </c>
      <c r="BQ63" s="5">
        <v>183050.41999999998</v>
      </c>
      <c r="BR63" s="5">
        <v>556375.70999999985</v>
      </c>
      <c r="BS63" s="5">
        <v>48988.92</v>
      </c>
      <c r="BT63" s="5">
        <v>516549.57000000007</v>
      </c>
      <c r="BU63" s="5">
        <v>109064.88</v>
      </c>
      <c r="BV63" s="5">
        <v>117860.28</v>
      </c>
      <c r="BW63" s="5">
        <v>19603.419999999998</v>
      </c>
      <c r="BX63" s="5">
        <v>103343.62000000001</v>
      </c>
      <c r="BY63" s="5">
        <v>49049.299999999988</v>
      </c>
      <c r="BZ63" s="5">
        <v>390527.93</v>
      </c>
      <c r="CA63" s="5">
        <v>432640.17</v>
      </c>
      <c r="CB63" s="5">
        <v>1710560.4</v>
      </c>
      <c r="CC63" s="5">
        <v>544333.78999999992</v>
      </c>
      <c r="CD63" s="5">
        <v>823351.76</v>
      </c>
      <c r="CE63" s="5">
        <v>67727.61</v>
      </c>
      <c r="CF63" s="5">
        <v>289284.95</v>
      </c>
      <c r="CG63" s="5">
        <v>469137.10000000003</v>
      </c>
      <c r="CH63" s="5">
        <v>186422.61999999997</v>
      </c>
      <c r="CI63" s="5">
        <v>148653.91999999998</v>
      </c>
      <c r="CJ63" s="5">
        <v>272058.16000000003</v>
      </c>
      <c r="CK63" s="5">
        <v>24026.36</v>
      </c>
      <c r="CL63" s="5">
        <v>1170652.52</v>
      </c>
      <c r="CM63" s="5">
        <v>624864.57999999984</v>
      </c>
      <c r="CN63" s="5">
        <v>205863.69</v>
      </c>
      <c r="CO63" s="5">
        <v>267353.81000000006</v>
      </c>
      <c r="CP63" s="5">
        <v>228983.58999999997</v>
      </c>
      <c r="CQ63" s="5">
        <v>59037.279999999999</v>
      </c>
      <c r="CR63" s="5">
        <v>888910.77999999991</v>
      </c>
      <c r="CS63" s="5">
        <v>31198.989999999994</v>
      </c>
      <c r="CT63" s="5">
        <v>32672.550000000003</v>
      </c>
      <c r="CU63" s="5">
        <v>125590.40000000001</v>
      </c>
      <c r="CV63" s="5">
        <v>24541.230000000003</v>
      </c>
      <c r="CW63" s="5">
        <v>211711.06000000003</v>
      </c>
      <c r="CX63" s="5">
        <v>83754.559999999983</v>
      </c>
      <c r="CY63" s="5">
        <v>28995.23</v>
      </c>
      <c r="CZ63" s="5">
        <v>93656.50999999998</v>
      </c>
      <c r="DA63" s="5">
        <v>22563.499999999996</v>
      </c>
      <c r="DB63" s="5">
        <v>86222.440000000031</v>
      </c>
      <c r="DC63" s="5">
        <v>7188.92</v>
      </c>
      <c r="DD63" s="5">
        <v>22708.440000000002</v>
      </c>
      <c r="DE63" s="5">
        <v>82830.75</v>
      </c>
      <c r="DF63" s="5">
        <v>460124.14999999997</v>
      </c>
      <c r="DG63" s="5">
        <v>15600.23</v>
      </c>
      <c r="DH63" s="5">
        <v>17456.580000000002</v>
      </c>
      <c r="DI63" s="5">
        <v>70002.409999999989</v>
      </c>
      <c r="DJ63" s="5">
        <v>46426.380000000005</v>
      </c>
      <c r="DK63" s="5">
        <f t="shared" si="6"/>
        <v>2408.11</v>
      </c>
      <c r="DL63" s="5">
        <f t="shared" si="7"/>
        <v>268535.85026548675</v>
      </c>
      <c r="DM63" s="5">
        <f t="shared" si="8"/>
        <v>1719621.9599999997</v>
      </c>
      <c r="DN63" s="5">
        <f t="shared" si="9"/>
        <v>29134.976000000002</v>
      </c>
      <c r="DO63" s="5">
        <f t="shared" si="10"/>
        <v>133960.31</v>
      </c>
      <c r="DP63" s="5">
        <f t="shared" si="11"/>
        <v>686594.46999999986</v>
      </c>
    </row>
    <row r="64" spans="1:120" x14ac:dyDescent="0.55000000000000004">
      <c r="A64" t="s">
        <v>151</v>
      </c>
      <c r="B64" s="5">
        <v>91500.78</v>
      </c>
      <c r="C64" s="5">
        <v>133653.84000000003</v>
      </c>
      <c r="D64" s="5">
        <v>38439.29</v>
      </c>
      <c r="E64" s="5">
        <v>69283.59</v>
      </c>
      <c r="F64" s="5">
        <v>29632.460000000003</v>
      </c>
      <c r="G64" s="5">
        <v>122699.4</v>
      </c>
      <c r="H64" s="5">
        <v>713194.38</v>
      </c>
      <c r="I64" s="5">
        <v>61404.76</v>
      </c>
      <c r="J64" s="5">
        <v>223107.64</v>
      </c>
      <c r="K64" s="5">
        <v>1676610.8799999997</v>
      </c>
      <c r="L64" s="5">
        <v>409292.51</v>
      </c>
      <c r="M64" s="5">
        <v>134132.81000000003</v>
      </c>
      <c r="N64" s="5">
        <v>231613.09</v>
      </c>
      <c r="O64" s="5">
        <v>55611.64</v>
      </c>
      <c r="P64" s="5">
        <v>426811.05999999994</v>
      </c>
      <c r="Q64" s="5">
        <v>781360.22</v>
      </c>
      <c r="R64" s="5">
        <v>92563.359999999986</v>
      </c>
      <c r="S64" s="5">
        <v>81593.740000000005</v>
      </c>
      <c r="T64" s="5">
        <v>105923.28000000001</v>
      </c>
      <c r="U64" s="5">
        <v>105781.01999999999</v>
      </c>
      <c r="V64" s="5">
        <v>69722.69</v>
      </c>
      <c r="W64" s="5">
        <v>177116.51</v>
      </c>
      <c r="X64" s="5">
        <v>45696.28</v>
      </c>
      <c r="Y64" s="5">
        <v>148918.94999999998</v>
      </c>
      <c r="Z64" s="5">
        <v>66665.13</v>
      </c>
      <c r="AA64" s="5">
        <v>183935.89</v>
      </c>
      <c r="AB64" s="5">
        <v>157332.55000000002</v>
      </c>
      <c r="AC64" s="5">
        <v>44828.3</v>
      </c>
      <c r="AD64" s="5">
        <v>206680.81999999998</v>
      </c>
      <c r="AE64" s="5">
        <v>1036571.67</v>
      </c>
      <c r="AF64" s="5">
        <v>532457.57999999996</v>
      </c>
      <c r="AG64" s="5">
        <v>457593.50999999995</v>
      </c>
      <c r="AH64" s="5">
        <v>122948.66</v>
      </c>
      <c r="AI64" s="5">
        <v>269157.13999999996</v>
      </c>
      <c r="AJ64" s="5">
        <v>362964.30000000005</v>
      </c>
      <c r="AK64" s="5">
        <v>469392.37000000005</v>
      </c>
      <c r="AL64" s="5">
        <v>738882.61999999988</v>
      </c>
      <c r="AM64" s="5">
        <v>74547.760000000009</v>
      </c>
      <c r="AN64" s="5">
        <v>740182.13</v>
      </c>
      <c r="AO64" s="5">
        <v>400309.95000000007</v>
      </c>
      <c r="AP64" s="5">
        <v>33732.76</v>
      </c>
      <c r="AQ64" s="5">
        <v>670300.34000000008</v>
      </c>
      <c r="AR64" s="5">
        <v>164140.72</v>
      </c>
      <c r="AS64" s="5">
        <v>152646.90000000002</v>
      </c>
      <c r="AT64" s="5">
        <v>95021.170000000013</v>
      </c>
      <c r="AU64" s="5">
        <v>108506.51000000001</v>
      </c>
      <c r="AV64" s="5">
        <v>86299.39</v>
      </c>
      <c r="AW64" s="5">
        <v>279279.22000000003</v>
      </c>
      <c r="AX64" s="5">
        <v>41269.649999999994</v>
      </c>
      <c r="AY64" s="5">
        <v>136014.88</v>
      </c>
      <c r="AZ64" s="5">
        <v>62700.159999999996</v>
      </c>
      <c r="BA64" s="5">
        <v>216956.51</v>
      </c>
      <c r="BB64" s="5">
        <v>1726480.58</v>
      </c>
      <c r="BC64" s="5">
        <v>118792.32000000001</v>
      </c>
      <c r="BD64" s="5">
        <v>154268.44</v>
      </c>
      <c r="BE64" s="5">
        <v>60277.03</v>
      </c>
      <c r="BF64" s="5">
        <v>692309.13</v>
      </c>
      <c r="BG64" s="5">
        <v>32551.570000000003</v>
      </c>
      <c r="BH64" s="5">
        <v>2574.08</v>
      </c>
      <c r="BI64" s="5">
        <v>7918.33</v>
      </c>
      <c r="BJ64" s="5">
        <v>85323.11</v>
      </c>
      <c r="BK64" s="5">
        <v>20227.699999999997</v>
      </c>
      <c r="BL64" s="5">
        <v>247932.00000000003</v>
      </c>
      <c r="BM64" s="5">
        <v>250198.27999999997</v>
      </c>
      <c r="BN64" s="5">
        <v>558740.19999999995</v>
      </c>
      <c r="BO64" s="5">
        <v>540792.00000000012</v>
      </c>
      <c r="BP64" s="5">
        <v>185904.93</v>
      </c>
      <c r="BQ64" s="5">
        <v>559076.82999999996</v>
      </c>
      <c r="BR64" s="5">
        <v>49129.939999999995</v>
      </c>
      <c r="BS64" s="5">
        <v>523201.86</v>
      </c>
      <c r="BT64" s="5">
        <v>109204.24</v>
      </c>
      <c r="BU64" s="5">
        <v>118286.12</v>
      </c>
      <c r="BV64" s="5">
        <v>19787.079999999998</v>
      </c>
      <c r="BW64" s="5">
        <v>103543.01999999999</v>
      </c>
      <c r="BX64" s="5">
        <v>49573.760000000002</v>
      </c>
      <c r="BY64" s="5">
        <v>392092.21</v>
      </c>
      <c r="BZ64" s="5">
        <v>434188.14999999997</v>
      </c>
      <c r="CA64" s="5">
        <v>1714973.93</v>
      </c>
      <c r="CB64" s="5">
        <v>547165.6</v>
      </c>
      <c r="CC64" s="5">
        <v>827756.47</v>
      </c>
      <c r="CD64" s="5">
        <v>67927.529999999984</v>
      </c>
      <c r="CE64" s="5">
        <v>289302.56999999995</v>
      </c>
      <c r="CF64" s="5">
        <v>471190.03999999992</v>
      </c>
      <c r="CG64" s="5">
        <v>188375.05</v>
      </c>
      <c r="CH64" s="5">
        <v>151050.69</v>
      </c>
      <c r="CI64" s="5">
        <v>274741.02</v>
      </c>
      <c r="CJ64" s="5">
        <v>24221.849999999995</v>
      </c>
      <c r="CK64" s="5">
        <v>1173366.49</v>
      </c>
      <c r="CL64" s="5">
        <v>627208.80000000005</v>
      </c>
      <c r="CM64" s="5">
        <v>208771.84</v>
      </c>
      <c r="CN64" s="5">
        <v>269956.61000000004</v>
      </c>
      <c r="CO64" s="5">
        <v>230918.84999999998</v>
      </c>
      <c r="CP64" s="5">
        <v>59752.75</v>
      </c>
      <c r="CQ64" s="5">
        <v>891987.28</v>
      </c>
      <c r="CR64" s="5">
        <v>31330.66</v>
      </c>
      <c r="CS64" s="5">
        <v>32802.36</v>
      </c>
      <c r="CT64" s="5">
        <v>126070.97000000002</v>
      </c>
      <c r="CU64" s="5">
        <v>24682.359999999997</v>
      </c>
      <c r="CV64" s="5">
        <v>210758.37000000002</v>
      </c>
      <c r="CW64" s="5">
        <v>83262.400000000009</v>
      </c>
      <c r="CX64" s="5">
        <v>28909.660000000003</v>
      </c>
      <c r="CY64" s="5">
        <v>93582.35</v>
      </c>
      <c r="CZ64" s="5">
        <v>22699.13</v>
      </c>
      <c r="DA64" s="5">
        <v>85947.6</v>
      </c>
      <c r="DB64" s="5">
        <v>7286.4900000000007</v>
      </c>
      <c r="DC64" s="5">
        <v>22553.94</v>
      </c>
      <c r="DD64" s="5">
        <v>83071.77</v>
      </c>
      <c r="DE64" s="5">
        <v>461990.46999999991</v>
      </c>
      <c r="DF64" s="5">
        <v>15557.699999999999</v>
      </c>
      <c r="DG64" s="5">
        <v>17010.61</v>
      </c>
      <c r="DH64" s="5">
        <v>70445.920000000013</v>
      </c>
      <c r="DI64" s="5">
        <v>46982.520000000004</v>
      </c>
      <c r="DJ64" s="5">
        <v>196474.69</v>
      </c>
      <c r="DK64" s="5">
        <f t="shared" si="6"/>
        <v>2574.08</v>
      </c>
      <c r="DL64" s="5">
        <f t="shared" si="7"/>
        <v>271322.50460176996</v>
      </c>
      <c r="DM64" s="5">
        <f t="shared" si="8"/>
        <v>1726480.58</v>
      </c>
      <c r="DN64" s="5">
        <f t="shared" si="9"/>
        <v>29054.220000000005</v>
      </c>
      <c r="DO64" s="5">
        <f t="shared" si="10"/>
        <v>134132.81000000003</v>
      </c>
      <c r="DP64" s="5">
        <f t="shared" si="11"/>
        <v>687907.37199999997</v>
      </c>
    </row>
    <row r="65" spans="1:120" x14ac:dyDescent="0.55000000000000004">
      <c r="A65" t="s">
        <v>152</v>
      </c>
      <c r="B65" s="5">
        <v>132211.66</v>
      </c>
      <c r="C65" s="5">
        <v>40023.520000000004</v>
      </c>
      <c r="D65" s="5">
        <v>71229.550000000017</v>
      </c>
      <c r="E65" s="5">
        <v>29712.53</v>
      </c>
      <c r="F65" s="5">
        <v>123098.14000000003</v>
      </c>
      <c r="G65" s="5">
        <v>715983.15</v>
      </c>
      <c r="H65" s="5">
        <v>63409.35</v>
      </c>
      <c r="I65" s="5">
        <v>223670.91</v>
      </c>
      <c r="J65" s="5">
        <v>1679416.8800000001</v>
      </c>
      <c r="K65" s="5">
        <v>411981.41000000003</v>
      </c>
      <c r="L65" s="5">
        <v>134636.44999999998</v>
      </c>
      <c r="M65" s="5">
        <v>232050.53999999998</v>
      </c>
      <c r="N65" s="5">
        <v>54855.419999999991</v>
      </c>
      <c r="O65" s="5">
        <v>427606.47</v>
      </c>
      <c r="P65" s="5">
        <v>780501.14</v>
      </c>
      <c r="Q65" s="5">
        <v>91684.810000000012</v>
      </c>
      <c r="R65" s="5">
        <v>82874.44</v>
      </c>
      <c r="S65" s="5">
        <v>106082.77999999998</v>
      </c>
      <c r="T65" s="5">
        <v>107325.96999999999</v>
      </c>
      <c r="U65" s="5">
        <v>71988.049999999988</v>
      </c>
      <c r="V65" s="5">
        <v>178670.37000000002</v>
      </c>
      <c r="W65" s="5">
        <v>48783.380000000005</v>
      </c>
      <c r="X65" s="5">
        <v>150691.69</v>
      </c>
      <c r="Y65" s="5">
        <v>67438.41</v>
      </c>
      <c r="Z65" s="5">
        <v>185378.80999999997</v>
      </c>
      <c r="AA65" s="5">
        <v>159825.48000000004</v>
      </c>
      <c r="AB65" s="5">
        <v>47021.240000000005</v>
      </c>
      <c r="AC65" s="5">
        <v>208996.65</v>
      </c>
      <c r="AD65" s="5">
        <v>1040438.9999999999</v>
      </c>
      <c r="AE65" s="5">
        <v>533399.05000000005</v>
      </c>
      <c r="AF65" s="5">
        <v>483705.30000000005</v>
      </c>
      <c r="AG65" s="5">
        <v>123314.64</v>
      </c>
      <c r="AH65" s="5">
        <v>268310.36000000004</v>
      </c>
      <c r="AI65" s="5">
        <v>365561.72000000003</v>
      </c>
      <c r="AJ65" s="5">
        <v>468082.45</v>
      </c>
      <c r="AK65" s="5">
        <v>737800.11</v>
      </c>
      <c r="AL65" s="5">
        <v>77854.25</v>
      </c>
      <c r="AM65" s="5">
        <v>741495.99000000011</v>
      </c>
      <c r="AN65" s="5">
        <v>412716.94999999995</v>
      </c>
      <c r="AO65" s="5">
        <v>35488.47</v>
      </c>
      <c r="AP65" s="5">
        <v>669380.49</v>
      </c>
      <c r="AQ65" s="5">
        <v>167026.17000000001</v>
      </c>
      <c r="AR65" s="5">
        <v>153515.00999999998</v>
      </c>
      <c r="AS65" s="5">
        <v>80107.87</v>
      </c>
      <c r="AT65" s="5">
        <v>109769.54000000001</v>
      </c>
      <c r="AU65" s="5">
        <v>87263.760000000009</v>
      </c>
      <c r="AV65" s="5">
        <v>279673.75</v>
      </c>
      <c r="AW65" s="5">
        <v>40346.560000000005</v>
      </c>
      <c r="AX65" s="5">
        <v>136684.72</v>
      </c>
      <c r="AY65" s="5">
        <v>64472.01</v>
      </c>
      <c r="AZ65" s="5">
        <v>218096.07</v>
      </c>
      <c r="BA65" s="5">
        <v>1729749.14</v>
      </c>
      <c r="BB65" s="5">
        <v>121266.16</v>
      </c>
      <c r="BC65" s="5">
        <v>155191.93</v>
      </c>
      <c r="BD65" s="5">
        <v>61645.119999999995</v>
      </c>
      <c r="BE65" s="5">
        <v>692705.06</v>
      </c>
      <c r="BF65" s="5">
        <v>34675.54</v>
      </c>
      <c r="BG65" s="5">
        <v>2550.6800000000003</v>
      </c>
      <c r="BH65" s="5">
        <v>7524.8799999999992</v>
      </c>
      <c r="BI65" s="5">
        <v>85136.78</v>
      </c>
      <c r="BJ65" s="5">
        <v>21541.9</v>
      </c>
      <c r="BK65" s="5">
        <v>246095.52</v>
      </c>
      <c r="BL65" s="5">
        <v>250196.47</v>
      </c>
      <c r="BM65" s="5">
        <v>560668.65999999992</v>
      </c>
      <c r="BN65" s="5">
        <v>543023</v>
      </c>
      <c r="BO65" s="5">
        <v>186637.83</v>
      </c>
      <c r="BP65" s="5">
        <v>559323.06999999995</v>
      </c>
      <c r="BQ65" s="5">
        <v>50560.719999999994</v>
      </c>
      <c r="BR65" s="5">
        <v>526214.14</v>
      </c>
      <c r="BS65" s="5">
        <v>108124.4</v>
      </c>
      <c r="BT65" s="5">
        <v>117030.06999999999</v>
      </c>
      <c r="BU65" s="5">
        <v>20089.37</v>
      </c>
      <c r="BV65" s="5">
        <v>105203.81</v>
      </c>
      <c r="BW65" s="5">
        <v>51071.01</v>
      </c>
      <c r="BX65" s="5">
        <v>389850</v>
      </c>
      <c r="BY65" s="5">
        <v>433231.62999999995</v>
      </c>
      <c r="BZ65" s="5">
        <v>1715943.06</v>
      </c>
      <c r="CA65" s="5">
        <v>553129.2300000001</v>
      </c>
      <c r="CB65" s="5">
        <v>828335.28</v>
      </c>
      <c r="CC65" s="5">
        <v>70121.86</v>
      </c>
      <c r="CD65" s="5">
        <v>280585.67</v>
      </c>
      <c r="CE65" s="5">
        <v>470200.09</v>
      </c>
      <c r="CF65" s="5">
        <v>190259.81</v>
      </c>
      <c r="CG65" s="5">
        <v>150811.37000000002</v>
      </c>
      <c r="CH65" s="5">
        <v>274623.73000000004</v>
      </c>
      <c r="CI65" s="5">
        <v>22579.620000000003</v>
      </c>
      <c r="CJ65" s="5">
        <v>1173397.24</v>
      </c>
      <c r="CK65" s="5">
        <v>622344.38</v>
      </c>
      <c r="CL65" s="5">
        <v>209984.67</v>
      </c>
      <c r="CM65" s="5">
        <v>273829.37999999995</v>
      </c>
      <c r="CN65" s="5">
        <v>231470.97999999998</v>
      </c>
      <c r="CO65" s="5">
        <v>62648.679999999986</v>
      </c>
      <c r="CP65" s="5">
        <v>893522.88</v>
      </c>
      <c r="CQ65" s="5">
        <v>34143.17</v>
      </c>
      <c r="CR65" s="5">
        <v>35385.51</v>
      </c>
      <c r="CS65" s="5">
        <v>126486.65</v>
      </c>
      <c r="CT65" s="5">
        <v>25785.170000000006</v>
      </c>
      <c r="CU65" s="5">
        <v>208164.68</v>
      </c>
      <c r="CV65" s="5">
        <v>83350</v>
      </c>
      <c r="CW65" s="5">
        <v>31195.87</v>
      </c>
      <c r="CX65" s="5">
        <v>94723.41</v>
      </c>
      <c r="CY65" s="5">
        <v>24471.99</v>
      </c>
      <c r="CZ65" s="5">
        <v>87508.61</v>
      </c>
      <c r="DA65" s="5">
        <v>7100.3600000000006</v>
      </c>
      <c r="DB65" s="5">
        <v>22748.06</v>
      </c>
      <c r="DC65" s="5">
        <v>83457.95</v>
      </c>
      <c r="DD65" s="5">
        <v>461579.65</v>
      </c>
      <c r="DE65" s="5">
        <v>15102.019999999999</v>
      </c>
      <c r="DF65" s="5">
        <v>16054.740000000002</v>
      </c>
      <c r="DG65" s="5">
        <v>71702.34</v>
      </c>
      <c r="DH65" s="5">
        <v>48476.55000000001</v>
      </c>
      <c r="DI65" s="5">
        <v>195234.30999999997</v>
      </c>
      <c r="DJ65" s="5">
        <v>96145.81</v>
      </c>
      <c r="DK65" s="5">
        <f t="shared" si="6"/>
        <v>2550.6800000000003</v>
      </c>
      <c r="DL65" s="5">
        <f t="shared" si="7"/>
        <v>272332.43460176978</v>
      </c>
      <c r="DM65" s="5">
        <f t="shared" si="8"/>
        <v>1729749.14</v>
      </c>
      <c r="DN65" s="5">
        <f t="shared" si="9"/>
        <v>30009.198</v>
      </c>
      <c r="DO65" s="5">
        <f t="shared" si="10"/>
        <v>134636.44999999998</v>
      </c>
      <c r="DP65" s="5">
        <f t="shared" si="11"/>
        <v>688040.14599999995</v>
      </c>
    </row>
    <row r="66" spans="1:120" x14ac:dyDescent="0.55000000000000004">
      <c r="A66" t="s">
        <v>153</v>
      </c>
      <c r="B66" s="5">
        <v>40688.68</v>
      </c>
      <c r="C66" s="5">
        <v>73194.44</v>
      </c>
      <c r="D66" s="5">
        <v>29822.500000000004</v>
      </c>
      <c r="E66" s="5">
        <v>119904.47</v>
      </c>
      <c r="F66" s="5">
        <v>715623.33000000007</v>
      </c>
      <c r="G66" s="5">
        <v>65071.3</v>
      </c>
      <c r="H66" s="5">
        <v>223960.14</v>
      </c>
      <c r="I66" s="5">
        <v>1681696.3299999998</v>
      </c>
      <c r="J66" s="5">
        <v>414437.52999999991</v>
      </c>
      <c r="K66" s="5">
        <v>134546.43</v>
      </c>
      <c r="L66" s="5">
        <v>232667.48999999996</v>
      </c>
      <c r="M66" s="5">
        <v>55095.09</v>
      </c>
      <c r="N66" s="5">
        <v>427664.58999999997</v>
      </c>
      <c r="O66" s="5">
        <v>779456.62000000011</v>
      </c>
      <c r="P66" s="5">
        <v>89840.77</v>
      </c>
      <c r="Q66" s="5">
        <v>83785.389999999985</v>
      </c>
      <c r="R66" s="5">
        <v>105790.97</v>
      </c>
      <c r="S66" s="5">
        <v>106144.33</v>
      </c>
      <c r="T66" s="5">
        <v>73714.329999999987</v>
      </c>
      <c r="U66" s="5">
        <v>179773.49000000002</v>
      </c>
      <c r="V66" s="5">
        <v>51534.030000000006</v>
      </c>
      <c r="W66" s="5">
        <v>152054.91999999998</v>
      </c>
      <c r="X66" s="5">
        <v>68207.350000000006</v>
      </c>
      <c r="Y66" s="5">
        <v>186527.17999999996</v>
      </c>
      <c r="Z66" s="5">
        <v>161918.91</v>
      </c>
      <c r="AA66" s="5">
        <v>48888.99</v>
      </c>
      <c r="AB66" s="5">
        <v>210713.27</v>
      </c>
      <c r="AC66" s="5">
        <v>1042147.7800000001</v>
      </c>
      <c r="AD66" s="5">
        <v>534033.17000000004</v>
      </c>
      <c r="AE66" s="5">
        <v>485433.96</v>
      </c>
      <c r="AF66" s="5">
        <v>123517.29000000001</v>
      </c>
      <c r="AG66" s="5">
        <v>267340.46000000002</v>
      </c>
      <c r="AH66" s="5">
        <v>366652.25</v>
      </c>
      <c r="AI66" s="5">
        <v>465990.81</v>
      </c>
      <c r="AJ66" s="5">
        <v>736664.19999999984</v>
      </c>
      <c r="AK66" s="5">
        <v>80817.26999999999</v>
      </c>
      <c r="AL66" s="5">
        <v>741545.07000000007</v>
      </c>
      <c r="AM66" s="5">
        <v>415771.55</v>
      </c>
      <c r="AN66" s="5">
        <v>37026.770000000004</v>
      </c>
      <c r="AO66" s="5">
        <v>674461.99</v>
      </c>
      <c r="AP66" s="5">
        <v>169560.98999999996</v>
      </c>
      <c r="AQ66" s="5">
        <v>155780.49</v>
      </c>
      <c r="AR66" s="5">
        <v>98308.640000000014</v>
      </c>
      <c r="AS66" s="5">
        <v>110730.3</v>
      </c>
      <c r="AT66" s="5">
        <v>87935</v>
      </c>
      <c r="AU66" s="5">
        <v>281453.37</v>
      </c>
      <c r="AV66" s="5">
        <v>38288.32</v>
      </c>
      <c r="AW66" s="5">
        <v>131834.04</v>
      </c>
      <c r="AX66" s="5">
        <v>66194.38</v>
      </c>
      <c r="AY66" s="5">
        <v>219084.03999999998</v>
      </c>
      <c r="AZ66" s="5">
        <v>1730802.3399999999</v>
      </c>
      <c r="BA66" s="5">
        <v>123886.97000000002</v>
      </c>
      <c r="BB66" s="5">
        <v>155543.99</v>
      </c>
      <c r="BC66" s="5">
        <v>62602.04</v>
      </c>
      <c r="BD66" s="5">
        <v>693461.3</v>
      </c>
      <c r="BE66" s="5">
        <v>36521.229999999996</v>
      </c>
      <c r="BF66" s="5">
        <v>2487.37</v>
      </c>
      <c r="BG66" s="5">
        <v>5751.75</v>
      </c>
      <c r="BH66" s="5">
        <v>84669.77</v>
      </c>
      <c r="BI66" s="5">
        <v>18150.490000000002</v>
      </c>
      <c r="BJ66" s="5">
        <v>245332.47999999998</v>
      </c>
      <c r="BK66" s="5">
        <v>247671.12000000005</v>
      </c>
      <c r="BL66" s="5">
        <v>562436.76</v>
      </c>
      <c r="BM66" s="5">
        <v>545319.42000000016</v>
      </c>
      <c r="BN66" s="5">
        <v>187307.78999999995</v>
      </c>
      <c r="BO66" s="5">
        <v>558826.68000000017</v>
      </c>
      <c r="BP66" s="5">
        <v>52065.08</v>
      </c>
      <c r="BQ66" s="5">
        <v>526824.13</v>
      </c>
      <c r="BR66" s="5">
        <v>106730.28</v>
      </c>
      <c r="BS66" s="5">
        <v>115540.81999999999</v>
      </c>
      <c r="BT66" s="5">
        <v>20469.669999999998</v>
      </c>
      <c r="BU66" s="5">
        <v>106433.32000000002</v>
      </c>
      <c r="BV66" s="5">
        <v>52072.37</v>
      </c>
      <c r="BW66" s="5">
        <v>387484.13000000006</v>
      </c>
      <c r="BX66" s="5">
        <v>431964.52999999997</v>
      </c>
      <c r="BY66" s="5">
        <v>1716629.5099999998</v>
      </c>
      <c r="BZ66" s="5">
        <v>552750.64</v>
      </c>
      <c r="CA66" s="5">
        <v>828764.4700000002</v>
      </c>
      <c r="CB66" s="5">
        <v>71971.590000000011</v>
      </c>
      <c r="CC66" s="5">
        <v>280688.24</v>
      </c>
      <c r="CD66" s="5">
        <v>462880.25</v>
      </c>
      <c r="CE66" s="5">
        <v>191754.3</v>
      </c>
      <c r="CF66" s="5">
        <v>150411.33999999997</v>
      </c>
      <c r="CG66" s="5">
        <v>272920.09000000003</v>
      </c>
      <c r="CH66" s="5">
        <v>22653.550000000007</v>
      </c>
      <c r="CI66" s="5">
        <v>1174756.1100000001</v>
      </c>
      <c r="CJ66" s="5">
        <v>628716.05000000005</v>
      </c>
      <c r="CK66" s="5">
        <v>211666.92</v>
      </c>
      <c r="CL66" s="5">
        <v>274586.7</v>
      </c>
      <c r="CM66" s="5">
        <v>232061.74</v>
      </c>
      <c r="CN66" s="5">
        <v>64602.049999999996</v>
      </c>
      <c r="CO66" s="5">
        <v>843835.86999999988</v>
      </c>
      <c r="CP66" s="5">
        <v>36515.72</v>
      </c>
      <c r="CQ66" s="5">
        <v>37451.170000000006</v>
      </c>
      <c r="CR66" s="5">
        <v>126667.06999999998</v>
      </c>
      <c r="CS66" s="5">
        <v>26214.18</v>
      </c>
      <c r="CT66" s="5">
        <v>205291.24000000002</v>
      </c>
      <c r="CU66" s="5">
        <v>83330.080000000016</v>
      </c>
      <c r="CV66" s="5">
        <v>32937.040000000001</v>
      </c>
      <c r="CW66" s="5">
        <v>95562.930000000008</v>
      </c>
      <c r="CX66" s="5">
        <v>25997.39</v>
      </c>
      <c r="CY66" s="5">
        <v>88650.11</v>
      </c>
      <c r="CZ66" s="5">
        <v>7068.2900000000009</v>
      </c>
      <c r="DA66" s="5">
        <v>22954.09</v>
      </c>
      <c r="DB66" s="5">
        <v>83606.880000000005</v>
      </c>
      <c r="DC66" s="5">
        <v>460885.43000000005</v>
      </c>
      <c r="DD66" s="5">
        <v>14369.010000000002</v>
      </c>
      <c r="DE66" s="5">
        <v>15047.24</v>
      </c>
      <c r="DF66" s="5">
        <v>71938.609999999986</v>
      </c>
      <c r="DG66" s="5">
        <v>50023.18</v>
      </c>
      <c r="DH66" s="5">
        <v>193881.32</v>
      </c>
      <c r="DI66" s="5">
        <v>99092.49</v>
      </c>
      <c r="DJ66" s="5">
        <v>130649.33000000002</v>
      </c>
      <c r="DK66" s="5">
        <f t="shared" si="6"/>
        <v>2487.37</v>
      </c>
      <c r="DL66" s="5">
        <f t="shared" si="7"/>
        <v>272508.25716814154</v>
      </c>
      <c r="DM66" s="5">
        <f t="shared" si="8"/>
        <v>1730802.3399999999</v>
      </c>
      <c r="DN66" s="5">
        <f t="shared" si="9"/>
        <v>30445.408000000007</v>
      </c>
      <c r="DO66" s="5">
        <f t="shared" si="10"/>
        <v>131834.04</v>
      </c>
      <c r="DP66" s="5">
        <f t="shared" si="11"/>
        <v>689661.43799999997</v>
      </c>
    </row>
    <row r="67" spans="1:120" x14ac:dyDescent="0.55000000000000004">
      <c r="A67" t="s">
        <v>154</v>
      </c>
      <c r="B67" s="5">
        <v>74856.149999999994</v>
      </c>
      <c r="C67" s="5">
        <v>30073.06</v>
      </c>
      <c r="D67" s="5">
        <v>119384.43</v>
      </c>
      <c r="E67" s="5">
        <v>715539.52</v>
      </c>
      <c r="F67" s="5">
        <v>66412.049999999988</v>
      </c>
      <c r="G67" s="5">
        <v>224540.08000000002</v>
      </c>
      <c r="H67" s="5">
        <v>1681667.0300000003</v>
      </c>
      <c r="I67" s="5">
        <v>416648.91000000003</v>
      </c>
      <c r="J67" s="5">
        <v>133977.34999999998</v>
      </c>
      <c r="K67" s="5">
        <v>232855.25999999998</v>
      </c>
      <c r="L67" s="5">
        <v>55168.299999999996</v>
      </c>
      <c r="M67" s="5">
        <v>425288.91</v>
      </c>
      <c r="N67" s="5">
        <v>778643.36</v>
      </c>
      <c r="O67" s="5">
        <v>87790.63</v>
      </c>
      <c r="P67" s="5">
        <v>84478.159999999989</v>
      </c>
      <c r="Q67" s="5">
        <v>105984.64</v>
      </c>
      <c r="R67" s="5">
        <v>104967.37000000001</v>
      </c>
      <c r="S67" s="5">
        <v>74908.439999999988</v>
      </c>
      <c r="T67" s="5">
        <v>180382.32</v>
      </c>
      <c r="U67" s="5">
        <v>52870.31</v>
      </c>
      <c r="V67" s="5">
        <v>152930.62</v>
      </c>
      <c r="W67" s="5">
        <v>67984.310000000012</v>
      </c>
      <c r="X67" s="5">
        <v>187421.86000000002</v>
      </c>
      <c r="Y67" s="5">
        <v>163588.25</v>
      </c>
      <c r="Z67" s="5">
        <v>50479.149999999994</v>
      </c>
      <c r="AA67" s="5">
        <v>211921.01</v>
      </c>
      <c r="AB67" s="5">
        <v>1043659.01</v>
      </c>
      <c r="AC67" s="5">
        <v>534468.05999999994</v>
      </c>
      <c r="AD67" s="5">
        <v>485367.30000000005</v>
      </c>
      <c r="AE67" s="5">
        <v>123639.31</v>
      </c>
      <c r="AF67" s="5">
        <v>266260.28999999998</v>
      </c>
      <c r="AG67" s="5">
        <v>367354.74</v>
      </c>
      <c r="AH67" s="5">
        <v>464875.74</v>
      </c>
      <c r="AI67" s="5">
        <v>740479.80999999994</v>
      </c>
      <c r="AJ67" s="5">
        <v>83481.010000000009</v>
      </c>
      <c r="AK67" s="5">
        <v>737685.59999999986</v>
      </c>
      <c r="AL67" s="5">
        <v>416709.67000000016</v>
      </c>
      <c r="AM67" s="5">
        <v>38233.39</v>
      </c>
      <c r="AN67" s="5">
        <v>673245.77999999991</v>
      </c>
      <c r="AO67" s="5">
        <v>171792.38000000003</v>
      </c>
      <c r="AP67" s="5">
        <v>157603.34</v>
      </c>
      <c r="AQ67" s="5">
        <v>83747.950000000012</v>
      </c>
      <c r="AR67" s="5">
        <v>106361.55999999998</v>
      </c>
      <c r="AS67" s="5">
        <v>94582.22</v>
      </c>
      <c r="AT67" s="5">
        <v>281134.33</v>
      </c>
      <c r="AU67" s="5">
        <v>37032.199999999997</v>
      </c>
      <c r="AV67" s="5">
        <v>137375.03</v>
      </c>
      <c r="AW67" s="5">
        <v>67347.069999999992</v>
      </c>
      <c r="AX67" s="5">
        <v>219952.01000000004</v>
      </c>
      <c r="AY67" s="5">
        <v>1731655.22</v>
      </c>
      <c r="AZ67" s="5">
        <v>126219.26999999999</v>
      </c>
      <c r="BA67" s="5">
        <v>153292.4</v>
      </c>
      <c r="BB67" s="5">
        <v>63272.61</v>
      </c>
      <c r="BC67" s="5">
        <v>694406.4</v>
      </c>
      <c r="BD67" s="5">
        <v>38130.369999999995</v>
      </c>
      <c r="BE67" s="5">
        <v>2449.23</v>
      </c>
      <c r="BF67" s="5">
        <v>4428.96</v>
      </c>
      <c r="BG67" s="5">
        <v>83290.09</v>
      </c>
      <c r="BH67" s="5">
        <v>13863.68</v>
      </c>
      <c r="BI67" s="5">
        <v>244871.75</v>
      </c>
      <c r="BJ67" s="5">
        <v>244385.30999999997</v>
      </c>
      <c r="BK67" s="5">
        <v>564506.29999999993</v>
      </c>
      <c r="BL67" s="5">
        <v>547615.79</v>
      </c>
      <c r="BM67" s="5">
        <v>187746.41</v>
      </c>
      <c r="BN67" s="5">
        <v>558185.86999999988</v>
      </c>
      <c r="BO67" s="5">
        <v>52998.889999999992</v>
      </c>
      <c r="BP67" s="5">
        <v>526404.09</v>
      </c>
      <c r="BQ67" s="5">
        <v>105310.53</v>
      </c>
      <c r="BR67" s="5">
        <v>113951.08</v>
      </c>
      <c r="BS67" s="5">
        <v>20799.329999999998</v>
      </c>
      <c r="BT67" s="5">
        <v>107312.41999999998</v>
      </c>
      <c r="BU67" s="5">
        <v>52744.25</v>
      </c>
      <c r="BV67" s="5">
        <v>385050.80000000005</v>
      </c>
      <c r="BW67" s="5">
        <v>430520.98</v>
      </c>
      <c r="BX67" s="5">
        <v>1722434.2599999998</v>
      </c>
      <c r="BY67" s="5">
        <v>555300.22999999986</v>
      </c>
      <c r="BZ67" s="5">
        <v>829101.24</v>
      </c>
      <c r="CA67" s="5">
        <v>73526.11</v>
      </c>
      <c r="CB67" s="5">
        <v>278994.12</v>
      </c>
      <c r="CC67" s="5">
        <v>462469.15</v>
      </c>
      <c r="CD67" s="5">
        <v>192777.17</v>
      </c>
      <c r="CE67" s="5">
        <v>149804.72</v>
      </c>
      <c r="CF67" s="5">
        <v>271114.76999999996</v>
      </c>
      <c r="CG67" s="5">
        <v>22566.48</v>
      </c>
      <c r="CH67" s="5">
        <v>1175642.28</v>
      </c>
      <c r="CI67" s="5">
        <v>629264.39</v>
      </c>
      <c r="CJ67" s="5">
        <v>218662.37</v>
      </c>
      <c r="CK67" s="5">
        <v>272116.66000000003</v>
      </c>
      <c r="CL67" s="5">
        <v>232055.29</v>
      </c>
      <c r="CM67" s="5">
        <v>65769.31</v>
      </c>
      <c r="CN67" s="5">
        <v>833592.54</v>
      </c>
      <c r="CO67" s="5">
        <v>38513.15</v>
      </c>
      <c r="CP67" s="5">
        <v>38956.9</v>
      </c>
      <c r="CQ67" s="5">
        <v>126642.28</v>
      </c>
      <c r="CR67" s="5">
        <v>26232.489999999998</v>
      </c>
      <c r="CS67" s="5">
        <v>202508.93</v>
      </c>
      <c r="CT67" s="5">
        <v>83615.099999999991</v>
      </c>
      <c r="CU67" s="5">
        <v>34341.000000000007</v>
      </c>
      <c r="CV67" s="5">
        <v>96153.26</v>
      </c>
      <c r="CW67" s="5">
        <v>24621.51</v>
      </c>
      <c r="CX67" s="5">
        <v>89441.849999999991</v>
      </c>
      <c r="CY67" s="5">
        <v>7012.82</v>
      </c>
      <c r="CZ67" s="5">
        <v>23038.81</v>
      </c>
      <c r="DA67" s="5">
        <v>83521.270000000019</v>
      </c>
      <c r="DB67" s="5">
        <v>459841.5</v>
      </c>
      <c r="DC67" s="5">
        <v>12716.49</v>
      </c>
      <c r="DD67" s="5">
        <v>14002.289999999999</v>
      </c>
      <c r="DE67" s="5">
        <v>71628.209999999992</v>
      </c>
      <c r="DF67" s="5">
        <v>51186.31</v>
      </c>
      <c r="DG67" s="5">
        <v>192417.5</v>
      </c>
      <c r="DH67" s="5">
        <v>101752.59000000001</v>
      </c>
      <c r="DI67" s="5">
        <v>128845.09</v>
      </c>
      <c r="DJ67" s="5">
        <v>34405.81</v>
      </c>
      <c r="DK67" s="5">
        <f t="shared" si="6"/>
        <v>2449.23</v>
      </c>
      <c r="DL67" s="5">
        <f t="shared" si="7"/>
        <v>272505.73061946896</v>
      </c>
      <c r="DM67" s="5">
        <f t="shared" si="8"/>
        <v>1731655.22</v>
      </c>
      <c r="DN67" s="5">
        <f t="shared" si="9"/>
        <v>30926.648000000008</v>
      </c>
      <c r="DO67" s="5">
        <f t="shared" si="10"/>
        <v>133977.34999999998</v>
      </c>
      <c r="DP67" s="5">
        <f t="shared" si="11"/>
        <v>690174.27599999995</v>
      </c>
    </row>
    <row r="68" spans="1:120" x14ac:dyDescent="0.55000000000000004">
      <c r="A68" t="s">
        <v>155</v>
      </c>
      <c r="B68" s="5">
        <v>30207.770000000004</v>
      </c>
      <c r="C68" s="5">
        <v>118996.84999999999</v>
      </c>
      <c r="D68" s="5">
        <v>715653.52999999991</v>
      </c>
      <c r="E68" s="5">
        <v>66083.38</v>
      </c>
      <c r="F68" s="5">
        <v>222950.61</v>
      </c>
      <c r="G68" s="5">
        <v>1681369.2999999998</v>
      </c>
      <c r="H68" s="5">
        <v>414543.58000000007</v>
      </c>
      <c r="I68" s="5">
        <v>133216.93</v>
      </c>
      <c r="J68" s="5">
        <v>233287.74000000005</v>
      </c>
      <c r="K68" s="5">
        <v>55331.500000000007</v>
      </c>
      <c r="L68" s="5">
        <v>421598.43</v>
      </c>
      <c r="M68" s="5">
        <v>777845.90999999992</v>
      </c>
      <c r="N68" s="5">
        <v>85681.04</v>
      </c>
      <c r="O68" s="5">
        <v>84984.300000000017</v>
      </c>
      <c r="P68" s="5">
        <v>105469.62</v>
      </c>
      <c r="Q68" s="5">
        <v>104956.57999999999</v>
      </c>
      <c r="R68" s="5">
        <v>74442.92</v>
      </c>
      <c r="S68" s="5">
        <v>180546.2</v>
      </c>
      <c r="T68" s="5">
        <v>53960.400000000009</v>
      </c>
      <c r="U68" s="5">
        <v>153412</v>
      </c>
      <c r="V68" s="5">
        <v>66098.149999999994</v>
      </c>
      <c r="W68" s="5">
        <v>188393.01</v>
      </c>
      <c r="X68" s="5">
        <v>164857.71</v>
      </c>
      <c r="Y68" s="5">
        <v>49232.549999999996</v>
      </c>
      <c r="Z68" s="5">
        <v>212829.93</v>
      </c>
      <c r="AA68" s="5">
        <v>1045856.9999999999</v>
      </c>
      <c r="AB68" s="5">
        <v>534740.41</v>
      </c>
      <c r="AC68" s="5">
        <v>495724.11999999994</v>
      </c>
      <c r="AD68" s="5">
        <v>123692.25</v>
      </c>
      <c r="AE68" s="5">
        <v>261048.63</v>
      </c>
      <c r="AF68" s="5">
        <v>367817.87999999995</v>
      </c>
      <c r="AG68" s="5">
        <v>463094.26</v>
      </c>
      <c r="AH68" s="5">
        <v>735198.70000000007</v>
      </c>
      <c r="AI68" s="5">
        <v>85849.33</v>
      </c>
      <c r="AJ68" s="5">
        <v>743948.4600000002</v>
      </c>
      <c r="AK68" s="5">
        <v>262633.94</v>
      </c>
      <c r="AL68" s="5">
        <v>35218.04</v>
      </c>
      <c r="AM68" s="5">
        <v>671931.05</v>
      </c>
      <c r="AN68" s="5">
        <v>173750.22</v>
      </c>
      <c r="AO68" s="5">
        <v>156069.37</v>
      </c>
      <c r="AP68" s="5">
        <v>84803.92</v>
      </c>
      <c r="AQ68" s="5">
        <v>106424.98999999999</v>
      </c>
      <c r="AR68" s="5">
        <v>94213.569999999992</v>
      </c>
      <c r="AS68" s="5">
        <v>282697.75999999995</v>
      </c>
      <c r="AT68" s="5">
        <v>36267.57</v>
      </c>
      <c r="AU68" s="5">
        <v>137194.20000000001</v>
      </c>
      <c r="AV68" s="5">
        <v>68156.92</v>
      </c>
      <c r="AW68" s="5">
        <v>220688.00999999998</v>
      </c>
      <c r="AX68" s="5">
        <v>1732354.7</v>
      </c>
      <c r="AY68" s="5">
        <v>123190.91000000002</v>
      </c>
      <c r="AZ68" s="5">
        <v>151310.67000000001</v>
      </c>
      <c r="BA68" s="5">
        <v>63385.440000000002</v>
      </c>
      <c r="BB68" s="5">
        <v>695172.0299999998</v>
      </c>
      <c r="BC68" s="5">
        <v>39536.840000000004</v>
      </c>
      <c r="BD68" s="5">
        <v>2374.27</v>
      </c>
      <c r="BE68" s="5">
        <v>3996.65</v>
      </c>
      <c r="BF68" s="5">
        <v>81944.499999999985</v>
      </c>
      <c r="BG68" s="5">
        <v>12409.94</v>
      </c>
      <c r="BH68" s="5">
        <v>244913.94999999998</v>
      </c>
      <c r="BI68" s="5">
        <v>242697.03999999998</v>
      </c>
      <c r="BJ68" s="5">
        <v>566273.69000000006</v>
      </c>
      <c r="BK68" s="5">
        <v>549594.36</v>
      </c>
      <c r="BL68" s="5">
        <v>188178.29</v>
      </c>
      <c r="BM68" s="5">
        <v>558444.41</v>
      </c>
      <c r="BN68" s="5">
        <v>53219.3</v>
      </c>
      <c r="BO68" s="5">
        <v>525833.43999999994</v>
      </c>
      <c r="BP68" s="5">
        <v>104263.63999999998</v>
      </c>
      <c r="BQ68" s="5">
        <v>112764.87999999999</v>
      </c>
      <c r="BR68" s="5">
        <v>21032.89</v>
      </c>
      <c r="BS68" s="5">
        <v>107869.98999999998</v>
      </c>
      <c r="BT68" s="5">
        <v>53134.159999999996</v>
      </c>
      <c r="BU68" s="5">
        <v>382368.28</v>
      </c>
      <c r="BV68" s="5">
        <v>429002.23000000004</v>
      </c>
      <c r="BW68" s="5">
        <v>1717146.31</v>
      </c>
      <c r="BX68" s="5">
        <v>551206.06000000006</v>
      </c>
      <c r="BY68" s="5">
        <v>828878.97999999986</v>
      </c>
      <c r="BZ68" s="5">
        <v>74820.87</v>
      </c>
      <c r="CA68" s="5">
        <v>275279.95999999996</v>
      </c>
      <c r="CB68" s="5">
        <v>461194.93000000005</v>
      </c>
      <c r="CC68" s="5">
        <v>189637.37999999998</v>
      </c>
      <c r="CD68" s="5">
        <v>149023.6</v>
      </c>
      <c r="CE68" s="5">
        <v>268700.96999999997</v>
      </c>
      <c r="CF68" s="5">
        <v>20439.239999999998</v>
      </c>
      <c r="CG68" s="5">
        <v>1175797.1599999999</v>
      </c>
      <c r="CH68" s="5">
        <v>628215.72000000009</v>
      </c>
      <c r="CI68" s="5">
        <v>219811.52000000002</v>
      </c>
      <c r="CJ68" s="5">
        <v>264788.73000000004</v>
      </c>
      <c r="CK68" s="5">
        <v>231891.29</v>
      </c>
      <c r="CL68" s="5">
        <v>66956.02</v>
      </c>
      <c r="CM68" s="5">
        <v>834758.64</v>
      </c>
      <c r="CN68" s="5">
        <v>40188.299999999996</v>
      </c>
      <c r="CO68" s="5">
        <v>37560.729999999996</v>
      </c>
      <c r="CP68" s="5">
        <v>126438.13999999998</v>
      </c>
      <c r="CQ68" s="5">
        <v>26178.76</v>
      </c>
      <c r="CR68" s="5">
        <v>199710.39000000004</v>
      </c>
      <c r="CS68" s="5">
        <v>83383</v>
      </c>
      <c r="CT68" s="5">
        <v>35208.549999999996</v>
      </c>
      <c r="CU68" s="5">
        <v>96494.780000000013</v>
      </c>
      <c r="CV68" s="5">
        <v>23546.789999999997</v>
      </c>
      <c r="CW68" s="5">
        <v>89937.35</v>
      </c>
      <c r="CX68" s="5">
        <v>6905.3899999999994</v>
      </c>
      <c r="CY68" s="5">
        <v>23021.040000000001</v>
      </c>
      <c r="CZ68" s="5">
        <v>83247.409999999989</v>
      </c>
      <c r="DA68" s="5">
        <v>458256.57</v>
      </c>
      <c r="DB68" s="5">
        <v>11240.880000000001</v>
      </c>
      <c r="DC68" s="5">
        <v>12927.54</v>
      </c>
      <c r="DD68" s="5">
        <v>71086.83</v>
      </c>
      <c r="DE68" s="5">
        <v>52121.599999999999</v>
      </c>
      <c r="DF68" s="5">
        <v>190867.82</v>
      </c>
      <c r="DG68" s="5">
        <v>104075.68999999999</v>
      </c>
      <c r="DH68" s="5">
        <v>126899.46</v>
      </c>
      <c r="DI68" s="5">
        <v>30936.239999999998</v>
      </c>
      <c r="DJ68" s="5">
        <v>76267.22</v>
      </c>
      <c r="DK68" s="5">
        <f t="shared" si="6"/>
        <v>2374.27</v>
      </c>
      <c r="DL68" s="5">
        <f t="shared" si="7"/>
        <v>270737.03451327432</v>
      </c>
      <c r="DM68" s="5">
        <f t="shared" si="8"/>
        <v>1732354.7</v>
      </c>
      <c r="DN68" s="5">
        <f t="shared" si="9"/>
        <v>30353.464000000004</v>
      </c>
      <c r="DO68" s="5">
        <f t="shared" si="10"/>
        <v>133216.93</v>
      </c>
      <c r="DP68" s="5">
        <f t="shared" si="11"/>
        <v>690523.8339999998</v>
      </c>
    </row>
    <row r="69" spans="1:120" x14ac:dyDescent="0.55000000000000004">
      <c r="A69" t="s">
        <v>156</v>
      </c>
      <c r="B69" s="5">
        <v>118887.81000000001</v>
      </c>
      <c r="C69" s="5">
        <v>715121.38000000012</v>
      </c>
      <c r="D69" s="5">
        <v>65833.73000000001</v>
      </c>
      <c r="E69" s="5">
        <v>219500.57</v>
      </c>
      <c r="F69" s="5">
        <v>1680967.66</v>
      </c>
      <c r="G69" s="5">
        <v>413083.86999999994</v>
      </c>
      <c r="H69" s="5">
        <v>132291.51</v>
      </c>
      <c r="I69" s="5">
        <v>233202.87999999998</v>
      </c>
      <c r="J69" s="5">
        <v>55132.580000000009</v>
      </c>
      <c r="K69" s="5">
        <v>418704.19</v>
      </c>
      <c r="L69" s="5">
        <v>776979.33999999985</v>
      </c>
      <c r="M69" s="5">
        <v>83531.650000000009</v>
      </c>
      <c r="N69" s="5">
        <v>85124.2</v>
      </c>
      <c r="O69" s="5">
        <v>104940.11</v>
      </c>
      <c r="P69" s="5">
        <v>104783.34</v>
      </c>
      <c r="Q69" s="5">
        <v>73970.689999999988</v>
      </c>
      <c r="R69" s="5">
        <v>180075.97999999998</v>
      </c>
      <c r="S69" s="5">
        <v>54828.68</v>
      </c>
      <c r="T69" s="5">
        <v>153542.26999999999</v>
      </c>
      <c r="U69" s="5">
        <v>63100.27</v>
      </c>
      <c r="V69" s="5">
        <v>189411.03000000003</v>
      </c>
      <c r="W69" s="5">
        <v>165865.77000000002</v>
      </c>
      <c r="X69" s="5">
        <v>48287.64</v>
      </c>
      <c r="Y69" s="5">
        <v>213452.11</v>
      </c>
      <c r="Z69" s="5">
        <v>1048129.1600000001</v>
      </c>
      <c r="AA69" s="5">
        <v>535100.85000000009</v>
      </c>
      <c r="AB69" s="5">
        <v>488159.58</v>
      </c>
      <c r="AC69" s="5">
        <v>123685.20999999999</v>
      </c>
      <c r="AD69" s="5">
        <v>256556.22999999998</v>
      </c>
      <c r="AE69" s="5">
        <v>368050.14</v>
      </c>
      <c r="AF69" s="5">
        <v>461367.41000000009</v>
      </c>
      <c r="AG69" s="5">
        <v>735045.85000000009</v>
      </c>
      <c r="AH69" s="5">
        <v>87962.12</v>
      </c>
      <c r="AI69" s="5">
        <v>745412.65</v>
      </c>
      <c r="AJ69" s="5">
        <v>411171.66000000003</v>
      </c>
      <c r="AK69" s="5">
        <v>32370.31</v>
      </c>
      <c r="AL69" s="5">
        <v>670558.16</v>
      </c>
      <c r="AM69" s="5">
        <v>175397.91000000003</v>
      </c>
      <c r="AN69" s="5">
        <v>153332.89999999997</v>
      </c>
      <c r="AO69" s="5">
        <v>85443.219999999987</v>
      </c>
      <c r="AP69" s="5">
        <v>109765.53000000001</v>
      </c>
      <c r="AQ69" s="5">
        <v>90640.51999999999</v>
      </c>
      <c r="AR69" s="5">
        <v>268101.14999999997</v>
      </c>
      <c r="AS69" s="5">
        <v>35535.1</v>
      </c>
      <c r="AT69" s="5">
        <v>136860.28999999998</v>
      </c>
      <c r="AU69" s="5">
        <v>68829.070000000007</v>
      </c>
      <c r="AV69" s="5">
        <v>221122.78999999998</v>
      </c>
      <c r="AW69" s="5">
        <v>1869945.9600000002</v>
      </c>
      <c r="AX69" s="5">
        <v>122548.86000000002</v>
      </c>
      <c r="AY69" s="5">
        <v>150492.62</v>
      </c>
      <c r="AZ69" s="5">
        <v>63144.9</v>
      </c>
      <c r="BA69" s="5">
        <v>695951.17999999993</v>
      </c>
      <c r="BB69" s="5">
        <v>40768.07</v>
      </c>
      <c r="BC69" s="5">
        <v>2362.79</v>
      </c>
      <c r="BD69" s="5">
        <v>3602.55</v>
      </c>
      <c r="BE69" s="5">
        <v>80504.28</v>
      </c>
      <c r="BF69" s="5">
        <v>11223.32</v>
      </c>
      <c r="BG69" s="5">
        <v>244897.38999999998</v>
      </c>
      <c r="BH69" s="5">
        <v>241611.50999999998</v>
      </c>
      <c r="BI69" s="5">
        <v>567799.23</v>
      </c>
      <c r="BJ69" s="5">
        <v>551264.36</v>
      </c>
      <c r="BK69" s="5">
        <v>188659.93999999994</v>
      </c>
      <c r="BL69" s="5">
        <v>558427.72000000009</v>
      </c>
      <c r="BM69" s="5">
        <v>53170.270000000004</v>
      </c>
      <c r="BN69" s="5">
        <v>525152.61</v>
      </c>
      <c r="BO69" s="5">
        <v>103398.98</v>
      </c>
      <c r="BP69" s="5">
        <v>111786.47</v>
      </c>
      <c r="BQ69" s="5">
        <v>21246.720000000001</v>
      </c>
      <c r="BR69" s="5">
        <v>107875.5</v>
      </c>
      <c r="BS69" s="5">
        <v>53440.97</v>
      </c>
      <c r="BT69" s="5">
        <v>379408.12</v>
      </c>
      <c r="BU69" s="5">
        <v>427716.62</v>
      </c>
      <c r="BV69" s="5">
        <v>1717117.44</v>
      </c>
      <c r="BW69" s="5">
        <v>547846.04</v>
      </c>
      <c r="BX69" s="5">
        <v>828530.77000000014</v>
      </c>
      <c r="BY69" s="5">
        <v>75849.14</v>
      </c>
      <c r="BZ69" s="5">
        <v>272008.83999999997</v>
      </c>
      <c r="CA69" s="5">
        <v>460434.27000000008</v>
      </c>
      <c r="CB69" s="5">
        <v>186119.56</v>
      </c>
      <c r="CC69" s="5">
        <v>147904.15</v>
      </c>
      <c r="CD69" s="5">
        <v>266890.28999999998</v>
      </c>
      <c r="CE69" s="5">
        <v>18491.86</v>
      </c>
      <c r="CF69" s="5">
        <v>1176095.8999999999</v>
      </c>
      <c r="CG69" s="5">
        <v>627324.93999999994</v>
      </c>
      <c r="CH69" s="5">
        <v>220697.62</v>
      </c>
      <c r="CI69" s="5">
        <v>261382.73</v>
      </c>
      <c r="CJ69" s="5">
        <v>231672.77000000002</v>
      </c>
      <c r="CK69" s="5">
        <v>67927.38</v>
      </c>
      <c r="CL69" s="5">
        <v>835781.57000000007</v>
      </c>
      <c r="CM69" s="5">
        <v>41771.740000000005</v>
      </c>
      <c r="CN69" s="5">
        <v>35315.78</v>
      </c>
      <c r="CO69" s="5">
        <v>126001.4</v>
      </c>
      <c r="CP69" s="5">
        <v>25774.82</v>
      </c>
      <c r="CQ69" s="5">
        <v>196664.21999999997</v>
      </c>
      <c r="CR69" s="5">
        <v>82731.329999999987</v>
      </c>
      <c r="CS69" s="5">
        <v>34608.589999999997</v>
      </c>
      <c r="CT69" s="5">
        <v>96654.569999999992</v>
      </c>
      <c r="CU69" s="5">
        <v>23470.6</v>
      </c>
      <c r="CV69" s="5">
        <v>90166.85</v>
      </c>
      <c r="CW69" s="5">
        <v>6838.9500000000007</v>
      </c>
      <c r="CX69" s="5">
        <v>22910.690000000002</v>
      </c>
      <c r="CY69" s="5">
        <v>83208.569999999992</v>
      </c>
      <c r="CZ69" s="5">
        <v>456461.56</v>
      </c>
      <c r="DA69" s="5">
        <v>9702.67</v>
      </c>
      <c r="DB69" s="5">
        <v>11813.869999999999</v>
      </c>
      <c r="DC69" s="5">
        <v>70373.509999999995</v>
      </c>
      <c r="DD69" s="5">
        <v>49965.32</v>
      </c>
      <c r="DE69" s="5">
        <v>189245.37000000002</v>
      </c>
      <c r="DF69" s="5">
        <v>105569.27999999998</v>
      </c>
      <c r="DG69" s="5">
        <v>124868.99999999999</v>
      </c>
      <c r="DH69" s="5">
        <v>29793.95</v>
      </c>
      <c r="DI69" s="5">
        <v>77444.160000000018</v>
      </c>
      <c r="DJ69" s="5">
        <v>27760.03</v>
      </c>
      <c r="DK69" s="5">
        <f t="shared" si="6"/>
        <v>2362.79</v>
      </c>
      <c r="DL69" s="5">
        <f t="shared" si="7"/>
        <v>272538.14256637165</v>
      </c>
      <c r="DM69" s="5">
        <f t="shared" si="8"/>
        <v>1869945.9600000002</v>
      </c>
      <c r="DN69" s="5">
        <f t="shared" si="9"/>
        <v>28166.814000000002</v>
      </c>
      <c r="DO69" s="5">
        <f t="shared" si="10"/>
        <v>132291.51</v>
      </c>
      <c r="DP69" s="5">
        <f t="shared" si="11"/>
        <v>690872.57599999988</v>
      </c>
    </row>
    <row r="70" spans="1:120" x14ac:dyDescent="0.55000000000000004">
      <c r="A70" t="s">
        <v>157</v>
      </c>
      <c r="B70" s="5">
        <v>714662.05999999994</v>
      </c>
      <c r="C70" s="5">
        <v>61835.13</v>
      </c>
      <c r="D70" s="5">
        <v>216436.47000000003</v>
      </c>
      <c r="E70" s="5">
        <v>1680528.9499999997</v>
      </c>
      <c r="F70" s="5">
        <v>413829.73</v>
      </c>
      <c r="G70" s="5">
        <v>132303.39999999997</v>
      </c>
      <c r="H70" s="5">
        <v>232637.19999999998</v>
      </c>
      <c r="I70" s="5">
        <v>54763.270000000004</v>
      </c>
      <c r="J70" s="5">
        <v>417369.74999999994</v>
      </c>
      <c r="K70" s="5">
        <v>775905.13</v>
      </c>
      <c r="L70" s="5">
        <v>81590.650000000009</v>
      </c>
      <c r="M70" s="5">
        <v>83891.299999999988</v>
      </c>
      <c r="N70" s="5">
        <v>104192.44</v>
      </c>
      <c r="O70" s="5">
        <v>103617</v>
      </c>
      <c r="P70" s="5">
        <v>73248.37999999999</v>
      </c>
      <c r="Q70" s="5">
        <v>179347.39000000004</v>
      </c>
      <c r="R70" s="5">
        <v>55503.41</v>
      </c>
      <c r="S70" s="5">
        <v>153432.38999999998</v>
      </c>
      <c r="T70" s="5">
        <v>61461.030000000006</v>
      </c>
      <c r="U70" s="5">
        <v>188369.2</v>
      </c>
      <c r="V70" s="5">
        <v>166581.50000000003</v>
      </c>
      <c r="W70" s="5">
        <v>46912.93</v>
      </c>
      <c r="X70" s="5">
        <v>213848.46</v>
      </c>
      <c r="Y70" s="5">
        <v>1049735.48</v>
      </c>
      <c r="Z70" s="5">
        <v>535326.57999999996</v>
      </c>
      <c r="AA70" s="5">
        <v>494443.72999999986</v>
      </c>
      <c r="AB70" s="5">
        <v>123625.56</v>
      </c>
      <c r="AC70" s="5">
        <v>255329.65</v>
      </c>
      <c r="AD70" s="5">
        <v>368002.2900000001</v>
      </c>
      <c r="AE70" s="5">
        <v>459857.27</v>
      </c>
      <c r="AF70" s="5">
        <v>734802.89000000013</v>
      </c>
      <c r="AG70" s="5">
        <v>89852.299999999988</v>
      </c>
      <c r="AH70" s="5">
        <v>747448.54</v>
      </c>
      <c r="AI70" s="5">
        <v>263100</v>
      </c>
      <c r="AJ70" s="5">
        <v>31927.42</v>
      </c>
      <c r="AK70" s="5">
        <v>669274.24</v>
      </c>
      <c r="AL70" s="5">
        <v>175827.24999999997</v>
      </c>
      <c r="AM70" s="5">
        <v>153714.12</v>
      </c>
      <c r="AN70" s="5">
        <v>100034.45000000001</v>
      </c>
      <c r="AO70" s="5">
        <v>104373.05</v>
      </c>
      <c r="AP70" s="5">
        <v>81896.800000000003</v>
      </c>
      <c r="AQ70" s="5">
        <v>268337.38999999996</v>
      </c>
      <c r="AR70" s="5">
        <v>34757.369999999995</v>
      </c>
      <c r="AS70" s="5">
        <v>136648.43</v>
      </c>
      <c r="AT70" s="5">
        <v>69093.77</v>
      </c>
      <c r="AU70" s="5">
        <v>221415.65</v>
      </c>
      <c r="AV70" s="5">
        <v>1733256.7500000002</v>
      </c>
      <c r="AW70" s="5">
        <v>123274.11000000002</v>
      </c>
      <c r="AX70" s="5">
        <v>149686.48000000001</v>
      </c>
      <c r="AY70" s="5">
        <v>59870.07</v>
      </c>
      <c r="AZ70" s="5">
        <v>696464.00000000012</v>
      </c>
      <c r="BA70" s="5">
        <v>36142.400000000001</v>
      </c>
      <c r="BB70" s="5">
        <v>2350.2799999999997</v>
      </c>
      <c r="BC70" s="5">
        <v>3374.43</v>
      </c>
      <c r="BD70" s="5">
        <v>78981.31</v>
      </c>
      <c r="BE70" s="5">
        <v>10610.59</v>
      </c>
      <c r="BF70" s="5">
        <v>244884.28999999998</v>
      </c>
      <c r="BG70" s="5">
        <v>240300.36</v>
      </c>
      <c r="BH70" s="5">
        <v>567833.80000000005</v>
      </c>
      <c r="BI70" s="5">
        <v>552581.98</v>
      </c>
      <c r="BJ70" s="5">
        <v>188906.36000000002</v>
      </c>
      <c r="BK70" s="5">
        <v>557727.54</v>
      </c>
      <c r="BL70" s="5">
        <v>52948.270000000004</v>
      </c>
      <c r="BM70" s="5">
        <v>524402.99</v>
      </c>
      <c r="BN70" s="5">
        <v>102509.88999999998</v>
      </c>
      <c r="BO70" s="5">
        <v>111016.57999999999</v>
      </c>
      <c r="BP70" s="5">
        <v>21423.64</v>
      </c>
      <c r="BQ70" s="5">
        <v>107649.26000000001</v>
      </c>
      <c r="BR70" s="5">
        <v>53593.67</v>
      </c>
      <c r="BS70" s="5">
        <v>377141.66</v>
      </c>
      <c r="BT70" s="5">
        <v>426594.03</v>
      </c>
      <c r="BU70" s="5">
        <v>1722447.1400000001</v>
      </c>
      <c r="BV70" s="5">
        <v>545460.52000000014</v>
      </c>
      <c r="BW70" s="5">
        <v>828254.19000000006</v>
      </c>
      <c r="BX70" s="5">
        <v>76541.279999999999</v>
      </c>
      <c r="BY70" s="5">
        <v>268803.83</v>
      </c>
      <c r="BZ70" s="5">
        <v>459824.55000000005</v>
      </c>
      <c r="CA70" s="5">
        <v>185314.95999999996</v>
      </c>
      <c r="CB70" s="5">
        <v>146589.44999999998</v>
      </c>
      <c r="CC70" s="5">
        <v>265069.34000000003</v>
      </c>
      <c r="CD70" s="5">
        <v>16966.420000000002</v>
      </c>
      <c r="CE70" s="5">
        <v>1215188</v>
      </c>
      <c r="CF70" s="5">
        <v>626194.38</v>
      </c>
      <c r="CG70" s="5">
        <v>215852.09</v>
      </c>
      <c r="CH70" s="5">
        <v>258996.03</v>
      </c>
      <c r="CI70" s="5">
        <v>231300.55999999997</v>
      </c>
      <c r="CJ70" s="5">
        <v>67427.009999999995</v>
      </c>
      <c r="CK70" s="5">
        <v>836636.64</v>
      </c>
      <c r="CL70" s="5">
        <v>41753.200000000012</v>
      </c>
      <c r="CM70" s="5">
        <v>28806.039999999997</v>
      </c>
      <c r="CN70" s="5">
        <v>125536.82</v>
      </c>
      <c r="CO70" s="5">
        <v>25482.460000000003</v>
      </c>
      <c r="CP70" s="5">
        <v>193279.62</v>
      </c>
      <c r="CQ70" s="5">
        <v>81856.130000000019</v>
      </c>
      <c r="CR70" s="5">
        <v>34258.800000000003</v>
      </c>
      <c r="CS70" s="5">
        <v>96805.68</v>
      </c>
      <c r="CT70" s="5">
        <v>23469.87</v>
      </c>
      <c r="CU70" s="5">
        <v>90161.89</v>
      </c>
      <c r="CV70" s="5">
        <v>6580.02</v>
      </c>
      <c r="CW70" s="5">
        <v>22723.47</v>
      </c>
      <c r="CX70" s="5">
        <v>83212.61</v>
      </c>
      <c r="CY70" s="5">
        <v>454944.72</v>
      </c>
      <c r="CZ70" s="5">
        <v>8137.93</v>
      </c>
      <c r="DA70" s="5">
        <v>10741.54</v>
      </c>
      <c r="DB70" s="5">
        <v>69723.260000000009</v>
      </c>
      <c r="DC70" s="5">
        <v>44883.32</v>
      </c>
      <c r="DD70" s="5">
        <v>187595.64</v>
      </c>
      <c r="DE70" s="5">
        <v>106019.88</v>
      </c>
      <c r="DF70" s="5">
        <v>122802.03000000001</v>
      </c>
      <c r="DG70" s="5">
        <v>29074.3</v>
      </c>
      <c r="DH70" s="5">
        <v>78401.95</v>
      </c>
      <c r="DI70" s="5">
        <v>25746.929999999997</v>
      </c>
      <c r="DJ70" s="5">
        <v>118678.43000000001</v>
      </c>
      <c r="DK70" s="5">
        <f t="shared" si="6"/>
        <v>2350.2799999999997</v>
      </c>
      <c r="DL70" s="5">
        <f t="shared" si="7"/>
        <v>269753.62008849561</v>
      </c>
      <c r="DM70" s="5">
        <f t="shared" si="8"/>
        <v>1733256.7500000002</v>
      </c>
      <c r="DN70" s="5">
        <f t="shared" si="9"/>
        <v>26358.752</v>
      </c>
      <c r="DO70" s="5">
        <f t="shared" si="10"/>
        <v>132303.39999999997</v>
      </c>
      <c r="DP70" s="5">
        <f t="shared" si="11"/>
        <v>691026.04800000007</v>
      </c>
    </row>
    <row r="71" spans="1:120" x14ac:dyDescent="0.55000000000000004">
      <c r="A71" t="s">
        <v>158</v>
      </c>
      <c r="B71" s="5">
        <v>55944.6</v>
      </c>
      <c r="C71" s="5">
        <v>214768.46</v>
      </c>
      <c r="D71" s="5">
        <v>1680373.04</v>
      </c>
      <c r="E71" s="5">
        <v>413874.35000000003</v>
      </c>
      <c r="F71" s="5">
        <v>132168.78999999998</v>
      </c>
      <c r="G71" s="5">
        <v>231855.47</v>
      </c>
      <c r="H71" s="5">
        <v>54244.020000000004</v>
      </c>
      <c r="I71" s="5">
        <v>415827.01</v>
      </c>
      <c r="J71" s="5">
        <v>774598.41999999993</v>
      </c>
      <c r="K71" s="5">
        <v>80063.08</v>
      </c>
      <c r="L71" s="5">
        <v>81620.3</v>
      </c>
      <c r="M71" s="5">
        <v>103235.92</v>
      </c>
      <c r="N71" s="5">
        <v>102218.84</v>
      </c>
      <c r="O71" s="5">
        <v>72293.570000000007</v>
      </c>
      <c r="P71" s="5">
        <v>179345.14</v>
      </c>
      <c r="Q71" s="5">
        <v>56186.009999999995</v>
      </c>
      <c r="R71" s="5">
        <v>152078</v>
      </c>
      <c r="S71" s="5">
        <v>59693.54</v>
      </c>
      <c r="T71" s="5">
        <v>185717.44</v>
      </c>
      <c r="U71" s="5">
        <v>166920.49000000002</v>
      </c>
      <c r="V71" s="5">
        <v>45384.74</v>
      </c>
      <c r="W71" s="5">
        <v>214533.27999999997</v>
      </c>
      <c r="X71" s="5">
        <v>1050894.94</v>
      </c>
      <c r="Y71" s="5">
        <v>535451.72000000009</v>
      </c>
      <c r="Z71" s="5">
        <v>500924.08999999997</v>
      </c>
      <c r="AA71" s="5">
        <v>123519.27</v>
      </c>
      <c r="AB71" s="5">
        <v>254642.96999999997</v>
      </c>
      <c r="AC71" s="5">
        <v>367965.54</v>
      </c>
      <c r="AD71" s="5">
        <v>458321.32999999996</v>
      </c>
      <c r="AE71" s="5">
        <v>734301.23999999987</v>
      </c>
      <c r="AF71" s="5">
        <v>91547.62999999999</v>
      </c>
      <c r="AG71" s="5">
        <v>750916.61</v>
      </c>
      <c r="AH71" s="5">
        <v>430099.87</v>
      </c>
      <c r="AI71" s="5">
        <v>31652.58</v>
      </c>
      <c r="AJ71" s="5">
        <v>662038.41999999993</v>
      </c>
      <c r="AK71" s="5">
        <v>175637.06000000003</v>
      </c>
      <c r="AL71" s="5">
        <v>154188.07999999999</v>
      </c>
      <c r="AM71" s="5">
        <v>99673.09</v>
      </c>
      <c r="AN71" s="5">
        <v>107189.40000000001</v>
      </c>
      <c r="AO71" s="5">
        <v>79765.489999999991</v>
      </c>
      <c r="AP71" s="5">
        <v>283692.61</v>
      </c>
      <c r="AQ71" s="5">
        <v>33949.94</v>
      </c>
      <c r="AR71" s="5">
        <v>136380.64000000001</v>
      </c>
      <c r="AS71" s="5">
        <v>69045.600000000006</v>
      </c>
      <c r="AT71" s="5">
        <v>223191.24</v>
      </c>
      <c r="AU71" s="5">
        <v>1733743.3699999999</v>
      </c>
      <c r="AV71" s="5">
        <v>124242.54999999997</v>
      </c>
      <c r="AW71" s="5">
        <v>148401.44</v>
      </c>
      <c r="AX71" s="5">
        <v>57219.380000000005</v>
      </c>
      <c r="AY71" s="5">
        <v>696467.89000000013</v>
      </c>
      <c r="AZ71" s="5">
        <v>29804.039999999994</v>
      </c>
      <c r="BA71" s="5">
        <v>2322.79</v>
      </c>
      <c r="BB71" s="5">
        <v>3127.33</v>
      </c>
      <c r="BC71" s="5">
        <v>77930.759999999995</v>
      </c>
      <c r="BD71" s="5">
        <v>10569.050000000001</v>
      </c>
      <c r="BE71" s="5">
        <v>244823.83</v>
      </c>
      <c r="BF71" s="5">
        <v>238788.04</v>
      </c>
      <c r="BG71" s="5">
        <v>566042.15999999992</v>
      </c>
      <c r="BH71" s="5">
        <v>553703.78</v>
      </c>
      <c r="BI71" s="5">
        <v>188831.11</v>
      </c>
      <c r="BJ71" s="5">
        <v>556804.35999999987</v>
      </c>
      <c r="BK71" s="5">
        <v>52580.38</v>
      </c>
      <c r="BL71" s="5">
        <v>524042.3</v>
      </c>
      <c r="BM71" s="5">
        <v>101661.45</v>
      </c>
      <c r="BN71" s="5">
        <v>110302.69</v>
      </c>
      <c r="BO71" s="5">
        <v>21534.959999999999</v>
      </c>
      <c r="BP71" s="5">
        <v>107288.44999999998</v>
      </c>
      <c r="BQ71" s="5">
        <v>53586.96</v>
      </c>
      <c r="BR71" s="5">
        <v>374882.69</v>
      </c>
      <c r="BS71" s="5">
        <v>425031.44</v>
      </c>
      <c r="BT71" s="5">
        <v>1722288.3200000003</v>
      </c>
      <c r="BU71" s="5">
        <v>542860.93000000005</v>
      </c>
      <c r="BV71" s="5">
        <v>827992.41999999993</v>
      </c>
      <c r="BW71" s="5">
        <v>76657.62999999999</v>
      </c>
      <c r="BX71" s="5">
        <v>266584.04000000004</v>
      </c>
      <c r="BY71" s="5">
        <v>465913.8</v>
      </c>
      <c r="BZ71" s="5">
        <v>184383.67</v>
      </c>
      <c r="CA71" s="5">
        <v>145854.17000000004</v>
      </c>
      <c r="CB71" s="5">
        <v>264395.76000000007</v>
      </c>
      <c r="CC71" s="5">
        <v>16232.249999999998</v>
      </c>
      <c r="CD71" s="5">
        <v>1166128.21</v>
      </c>
      <c r="CE71" s="5">
        <v>781119.75000000012</v>
      </c>
      <c r="CF71" s="5">
        <v>219643.36</v>
      </c>
      <c r="CG71" s="5">
        <v>255722</v>
      </c>
      <c r="CH71" s="5">
        <v>228644.15000000002</v>
      </c>
      <c r="CI71" s="5">
        <v>62487.17</v>
      </c>
      <c r="CJ71" s="5">
        <v>837106.07000000007</v>
      </c>
      <c r="CK71" s="5">
        <v>41881.519999999997</v>
      </c>
      <c r="CL71" s="5">
        <v>26202.880000000005</v>
      </c>
      <c r="CM71" s="5">
        <v>124962.25000000001</v>
      </c>
      <c r="CN71" s="5">
        <v>21464.82</v>
      </c>
      <c r="CO71" s="5">
        <v>189870.90000000002</v>
      </c>
      <c r="CP71" s="5">
        <v>80615.450000000012</v>
      </c>
      <c r="CQ71" s="5">
        <v>30430.120000000003</v>
      </c>
      <c r="CR71" s="5">
        <v>96987.680000000008</v>
      </c>
      <c r="CS71" s="5">
        <v>23567.159999999996</v>
      </c>
      <c r="CT71" s="5">
        <v>89953.52</v>
      </c>
      <c r="CU71" s="5">
        <v>6335.66</v>
      </c>
      <c r="CV71" s="5">
        <v>22467.539999999997</v>
      </c>
      <c r="CW71" s="5">
        <v>83132.05</v>
      </c>
      <c r="CX71" s="5">
        <v>453600.6700000001</v>
      </c>
      <c r="CY71" s="5">
        <v>7107.48</v>
      </c>
      <c r="CZ71" s="5">
        <v>9708.9500000000007</v>
      </c>
      <c r="DA71" s="5">
        <v>69629.39</v>
      </c>
      <c r="DB71" s="5">
        <v>41218.959999999992</v>
      </c>
      <c r="DC71" s="5">
        <v>185714.03</v>
      </c>
      <c r="DD71" s="5">
        <v>106645.63000000002</v>
      </c>
      <c r="DE71" s="5">
        <v>120681.84999999999</v>
      </c>
      <c r="DF71" s="5">
        <v>28588.159999999996</v>
      </c>
      <c r="DG71" s="5">
        <v>79199.12</v>
      </c>
      <c r="DH71" s="5">
        <v>24251.64</v>
      </c>
      <c r="DI71" s="5">
        <v>118312.38</v>
      </c>
      <c r="DJ71" s="5">
        <v>714016.64999999991</v>
      </c>
      <c r="DK71" s="5">
        <f t="shared" si="6"/>
        <v>2322.79</v>
      </c>
      <c r="DL71" s="5">
        <f t="shared" si="7"/>
        <v>271612.63035398239</v>
      </c>
      <c r="DM71" s="5">
        <f t="shared" si="8"/>
        <v>1733743.3699999999</v>
      </c>
      <c r="DN71" s="5">
        <f t="shared" si="9"/>
        <v>24641.888000000003</v>
      </c>
      <c r="DO71" s="5">
        <f t="shared" si="10"/>
        <v>132168.78999999998</v>
      </c>
      <c r="DP71" s="5">
        <f t="shared" si="11"/>
        <v>710506.89799999993</v>
      </c>
    </row>
    <row r="72" spans="1:120" x14ac:dyDescent="0.55000000000000004">
      <c r="A72" t="s">
        <v>159</v>
      </c>
      <c r="B72" s="5">
        <v>213931.63999999998</v>
      </c>
      <c r="C72" s="5">
        <v>1680592.6899999997</v>
      </c>
      <c r="D72" s="5">
        <v>413428.51</v>
      </c>
      <c r="E72" s="5">
        <v>131971.64000000001</v>
      </c>
      <c r="F72" s="5">
        <v>230867.77000000002</v>
      </c>
      <c r="G72" s="5">
        <v>51621.98</v>
      </c>
      <c r="H72" s="5">
        <v>414234.18</v>
      </c>
      <c r="I72" s="5">
        <v>773223.97</v>
      </c>
      <c r="J72" s="5">
        <v>78614.070000000007</v>
      </c>
      <c r="K72" s="5">
        <v>77692.150000000009</v>
      </c>
      <c r="L72" s="5">
        <v>102659.34999999999</v>
      </c>
      <c r="M72" s="5">
        <v>100948.62999999998</v>
      </c>
      <c r="N72" s="5">
        <v>71277.490000000005</v>
      </c>
      <c r="O72" s="5">
        <v>179036.94</v>
      </c>
      <c r="P72" s="5">
        <v>57217.969999999994</v>
      </c>
      <c r="Q72" s="5">
        <v>150340.18</v>
      </c>
      <c r="R72" s="5">
        <v>58041.59</v>
      </c>
      <c r="S72" s="5">
        <v>183704.47999999998</v>
      </c>
      <c r="T72" s="5">
        <v>166798.47</v>
      </c>
      <c r="U72" s="5">
        <v>44068.54</v>
      </c>
      <c r="V72" s="5">
        <v>215286.19999999998</v>
      </c>
      <c r="W72" s="5">
        <v>1052182.2000000002</v>
      </c>
      <c r="X72" s="5">
        <v>535341.42000000004</v>
      </c>
      <c r="Y72" s="5">
        <v>507288.60999999993</v>
      </c>
      <c r="Z72" s="5">
        <v>123371.32</v>
      </c>
      <c r="AA72" s="5">
        <v>254002.76</v>
      </c>
      <c r="AB72" s="5">
        <v>367968.32000000007</v>
      </c>
      <c r="AC72" s="5">
        <v>456961.93</v>
      </c>
      <c r="AD72" s="5">
        <v>738183.17999999993</v>
      </c>
      <c r="AE72" s="5">
        <v>93021.67</v>
      </c>
      <c r="AF72" s="5">
        <v>752022.73</v>
      </c>
      <c r="AG72" s="5">
        <v>424171.18</v>
      </c>
      <c r="AH72" s="5">
        <v>31373.399999999998</v>
      </c>
      <c r="AI72" s="5">
        <v>667872.17000000016</v>
      </c>
      <c r="AJ72" s="5">
        <v>175586.36000000002</v>
      </c>
      <c r="AK72" s="5">
        <v>154773.56</v>
      </c>
      <c r="AL72" s="5">
        <v>99106.04</v>
      </c>
      <c r="AM72" s="5">
        <v>101903.03</v>
      </c>
      <c r="AN72" s="5">
        <v>79000.34</v>
      </c>
      <c r="AO72" s="5">
        <v>273826.51</v>
      </c>
      <c r="AP72" s="5">
        <v>33118.270000000004</v>
      </c>
      <c r="AQ72" s="5">
        <v>136018.35999999999</v>
      </c>
      <c r="AR72" s="5">
        <v>68155.490000000005</v>
      </c>
      <c r="AS72" s="5">
        <v>221674.38999999998</v>
      </c>
      <c r="AT72" s="5">
        <v>1812759.66</v>
      </c>
      <c r="AU72" s="5">
        <v>124973.56999999999</v>
      </c>
      <c r="AV72" s="5">
        <v>146041.82</v>
      </c>
      <c r="AW72" s="5">
        <v>53894.179999999993</v>
      </c>
      <c r="AX72" s="5">
        <v>696174.07</v>
      </c>
      <c r="AY72" s="5">
        <v>27662.13</v>
      </c>
      <c r="AZ72" s="5">
        <v>2377.3900000000003</v>
      </c>
      <c r="BA72" s="5">
        <v>2852.24</v>
      </c>
      <c r="BB72" s="5">
        <v>76997.240000000005</v>
      </c>
      <c r="BC72" s="5">
        <v>10596.300000000001</v>
      </c>
      <c r="BD72" s="5">
        <v>244600.56000000003</v>
      </c>
      <c r="BE72" s="5">
        <v>237261.74000000002</v>
      </c>
      <c r="BF72" s="5">
        <v>564105.72</v>
      </c>
      <c r="BG72" s="5">
        <v>554592.64999999991</v>
      </c>
      <c r="BH72" s="5">
        <v>189119.94</v>
      </c>
      <c r="BI72" s="5">
        <v>555667.80999999994</v>
      </c>
      <c r="BJ72" s="5">
        <v>49397.820000000007</v>
      </c>
      <c r="BK72" s="5">
        <v>523518.83000000007</v>
      </c>
      <c r="BL72" s="5">
        <v>100992.94</v>
      </c>
      <c r="BM72" s="5">
        <v>109520.74</v>
      </c>
      <c r="BN72" s="5">
        <v>21735.200000000001</v>
      </c>
      <c r="BO72" s="5">
        <v>106758.59</v>
      </c>
      <c r="BP72" s="5">
        <v>45946.650000000009</v>
      </c>
      <c r="BQ72" s="5">
        <v>372748.27000000008</v>
      </c>
      <c r="BR72" s="5">
        <v>423273.55000000005</v>
      </c>
      <c r="BS72" s="5">
        <v>1721943.07</v>
      </c>
      <c r="BT72" s="5">
        <v>540749.28</v>
      </c>
      <c r="BU72" s="5">
        <v>827666.8600000001</v>
      </c>
      <c r="BV72" s="5">
        <v>72182.280000000013</v>
      </c>
      <c r="BW72" s="5">
        <v>264934.39</v>
      </c>
      <c r="BX72" s="5">
        <v>458140.47000000003</v>
      </c>
      <c r="BY72" s="5">
        <v>182367.61</v>
      </c>
      <c r="BZ72" s="5">
        <v>145452.72</v>
      </c>
      <c r="CA72" s="5">
        <v>263926.81000000006</v>
      </c>
      <c r="CB72" s="5">
        <v>15594.55</v>
      </c>
      <c r="CC72" s="5">
        <v>1171662.44</v>
      </c>
      <c r="CD72" s="5">
        <v>639894.28999999992</v>
      </c>
      <c r="CE72" s="5">
        <v>219106.44</v>
      </c>
      <c r="CF72" s="5">
        <v>250840.7</v>
      </c>
      <c r="CG72" s="5">
        <v>222291.09000000003</v>
      </c>
      <c r="CH72" s="5">
        <v>57989.119999999995</v>
      </c>
      <c r="CI72" s="5">
        <v>837360.77</v>
      </c>
      <c r="CJ72" s="5">
        <v>40896.119999999995</v>
      </c>
      <c r="CK72" s="5">
        <v>25049.010000000002</v>
      </c>
      <c r="CL72" s="5">
        <v>124287.94999999998</v>
      </c>
      <c r="CM72" s="5">
        <v>15941.019999999999</v>
      </c>
      <c r="CN72" s="5">
        <v>186765.67</v>
      </c>
      <c r="CO72" s="5">
        <v>79205.260000000009</v>
      </c>
      <c r="CP72" s="5">
        <v>22463.960000000003</v>
      </c>
      <c r="CQ72" s="5">
        <v>96907.360000000015</v>
      </c>
      <c r="CR72" s="5">
        <v>22742.98</v>
      </c>
      <c r="CS72" s="5">
        <v>89638.260000000009</v>
      </c>
      <c r="CT72" s="5">
        <v>6167.68</v>
      </c>
      <c r="CU72" s="5">
        <v>22152.200000000004</v>
      </c>
      <c r="CV72" s="5">
        <v>82949.900000000009</v>
      </c>
      <c r="CW72" s="5">
        <v>451892.62</v>
      </c>
      <c r="CX72" s="5">
        <v>6724.3399999999992</v>
      </c>
      <c r="CY72" s="5">
        <v>8664</v>
      </c>
      <c r="CZ72" s="5">
        <v>69528.659999999989</v>
      </c>
      <c r="DA72" s="5">
        <v>38915.97</v>
      </c>
      <c r="DB72" s="5">
        <v>183685.80999999997</v>
      </c>
      <c r="DC72" s="5">
        <v>106992.02</v>
      </c>
      <c r="DD72" s="5">
        <v>118510.76000000001</v>
      </c>
      <c r="DE72" s="5">
        <v>28085.170000000002</v>
      </c>
      <c r="DF72" s="5">
        <v>79831.3</v>
      </c>
      <c r="DG72" s="5">
        <v>23683.759999999998</v>
      </c>
      <c r="DH72" s="5">
        <v>115555.31000000001</v>
      </c>
      <c r="DI72" s="5">
        <v>712543.21000000008</v>
      </c>
      <c r="DJ72" s="5">
        <v>53167.189999999995</v>
      </c>
      <c r="DK72" s="5">
        <f t="shared" si="6"/>
        <v>2377.3900000000003</v>
      </c>
      <c r="DL72" s="5">
        <f t="shared" si="7"/>
        <v>269921.25371681422</v>
      </c>
      <c r="DM72" s="5">
        <f t="shared" si="8"/>
        <v>1812759.66</v>
      </c>
      <c r="DN72" s="5">
        <f t="shared" si="9"/>
        <v>22931.135999999999</v>
      </c>
      <c r="DO72" s="5">
        <f t="shared" si="10"/>
        <v>131971.64000000001</v>
      </c>
      <c r="DP72" s="5">
        <f t="shared" si="11"/>
        <v>690513.69</v>
      </c>
    </row>
    <row r="73" spans="1:120" x14ac:dyDescent="0.55000000000000004">
      <c r="A73" t="s">
        <v>160</v>
      </c>
      <c r="B73" s="5">
        <v>1680883.96</v>
      </c>
      <c r="C73" s="5">
        <v>410547.50999999995</v>
      </c>
      <c r="D73" s="5">
        <v>131840.98000000001</v>
      </c>
      <c r="E73" s="5">
        <v>229688.69</v>
      </c>
      <c r="F73" s="5">
        <v>48184.27</v>
      </c>
      <c r="G73" s="5">
        <v>412827.75999999995</v>
      </c>
      <c r="H73" s="5">
        <v>772076.44000000006</v>
      </c>
      <c r="I73" s="5">
        <v>77921.189999999988</v>
      </c>
      <c r="J73" s="5">
        <v>74483.91</v>
      </c>
      <c r="K73" s="5">
        <v>102122.62000000001</v>
      </c>
      <c r="L73" s="5">
        <v>99260.080000000016</v>
      </c>
      <c r="M73" s="5">
        <v>70739.12</v>
      </c>
      <c r="N73" s="5">
        <v>178221.02</v>
      </c>
      <c r="O73" s="5">
        <v>56889.709999999992</v>
      </c>
      <c r="P73" s="5">
        <v>143028.26</v>
      </c>
      <c r="Q73" s="5">
        <v>56307.87</v>
      </c>
      <c r="R73" s="5">
        <v>183865.99000000002</v>
      </c>
      <c r="S73" s="5">
        <v>166541.07999999999</v>
      </c>
      <c r="T73" s="5">
        <v>42477.2</v>
      </c>
      <c r="U73" s="5">
        <v>215725.74000000002</v>
      </c>
      <c r="V73" s="5">
        <v>1053842.2899999998</v>
      </c>
      <c r="W73" s="5">
        <v>535061.42999999993</v>
      </c>
      <c r="X73" s="5">
        <v>501239.07</v>
      </c>
      <c r="Y73" s="5">
        <v>123185.75</v>
      </c>
      <c r="Z73" s="5">
        <v>253259.84999999998</v>
      </c>
      <c r="AA73" s="5">
        <v>368698.19000000006</v>
      </c>
      <c r="AB73" s="5">
        <v>455904.23</v>
      </c>
      <c r="AC73" s="5">
        <v>737375.34</v>
      </c>
      <c r="AD73" s="5">
        <v>94169.499999999985</v>
      </c>
      <c r="AE73" s="5">
        <v>748674.15000000014</v>
      </c>
      <c r="AF73" s="5">
        <v>424186.62000000005</v>
      </c>
      <c r="AG73" s="5">
        <v>31005.090000000004</v>
      </c>
      <c r="AH73" s="5">
        <v>667691.44000000006</v>
      </c>
      <c r="AI73" s="5">
        <v>175227.61999999997</v>
      </c>
      <c r="AJ73" s="5">
        <v>155250.26000000004</v>
      </c>
      <c r="AK73" s="5">
        <v>84771.880000000019</v>
      </c>
      <c r="AL73" s="5">
        <v>104214.06999999999</v>
      </c>
      <c r="AM73" s="5">
        <v>78135.31</v>
      </c>
      <c r="AN73" s="5">
        <v>283972.31</v>
      </c>
      <c r="AO73" s="5">
        <v>32386.690000000002</v>
      </c>
      <c r="AP73" s="5">
        <v>135577.40000000002</v>
      </c>
      <c r="AQ73" s="5">
        <v>66393.929999999993</v>
      </c>
      <c r="AR73" s="5">
        <v>221562.38999999998</v>
      </c>
      <c r="AS73" s="5">
        <v>1733474.27</v>
      </c>
      <c r="AT73" s="5">
        <v>125427.27</v>
      </c>
      <c r="AU73" s="5">
        <v>143850.58000000002</v>
      </c>
      <c r="AV73" s="5">
        <v>51070.68</v>
      </c>
      <c r="AW73" s="5">
        <v>692568.55</v>
      </c>
      <c r="AX73" s="5">
        <v>26525.039999999997</v>
      </c>
      <c r="AY73" s="5">
        <v>2486.81</v>
      </c>
      <c r="AZ73" s="5">
        <v>2633.25</v>
      </c>
      <c r="BA73" s="5">
        <v>73584.540000000008</v>
      </c>
      <c r="BB73" s="5">
        <v>10672.57</v>
      </c>
      <c r="BC73" s="5">
        <v>242247.94</v>
      </c>
      <c r="BD73" s="5">
        <v>234833.65999999997</v>
      </c>
      <c r="BE73" s="5">
        <v>563004.68000000005</v>
      </c>
      <c r="BF73" s="5">
        <v>555162.09000000008</v>
      </c>
      <c r="BG73" s="5">
        <v>189872.37000000002</v>
      </c>
      <c r="BH73" s="5">
        <v>554326.77</v>
      </c>
      <c r="BI73" s="5">
        <v>46586.079999999994</v>
      </c>
      <c r="BJ73" s="5">
        <v>522882.41000000009</v>
      </c>
      <c r="BK73" s="5">
        <v>100308.88999999998</v>
      </c>
      <c r="BL73" s="5">
        <v>108555.35999999999</v>
      </c>
      <c r="BM73" s="5">
        <v>20719.669999999998</v>
      </c>
      <c r="BN73" s="5">
        <v>106114.15999999999</v>
      </c>
      <c r="BO73" s="5">
        <v>37783.149999999994</v>
      </c>
      <c r="BP73" s="5">
        <v>370499.96000000008</v>
      </c>
      <c r="BQ73" s="5">
        <v>421207.75000000006</v>
      </c>
      <c r="BR73" s="5">
        <v>1721242.68</v>
      </c>
      <c r="BS73" s="5">
        <v>545275.68000000017</v>
      </c>
      <c r="BT73" s="5">
        <v>827278.39</v>
      </c>
      <c r="BU73" s="5">
        <v>66428.87</v>
      </c>
      <c r="BV73" s="5">
        <v>263292.81</v>
      </c>
      <c r="BW73" s="5">
        <v>457412.26</v>
      </c>
      <c r="BX73" s="5">
        <v>179371.70999999996</v>
      </c>
      <c r="BY73" s="5">
        <v>145111.99999999997</v>
      </c>
      <c r="BZ73" s="5">
        <v>264373.38</v>
      </c>
      <c r="CA73" s="5">
        <v>15204.03</v>
      </c>
      <c r="CB73" s="5">
        <v>1167795.1900000002</v>
      </c>
      <c r="CC73" s="5">
        <v>612892.28</v>
      </c>
      <c r="CD73" s="5">
        <v>218424.14000000004</v>
      </c>
      <c r="CE73" s="5">
        <v>247548.73999999996</v>
      </c>
      <c r="CF73" s="5">
        <v>219096.48000000004</v>
      </c>
      <c r="CG73" s="5">
        <v>56026.960000000006</v>
      </c>
      <c r="CH73" s="5">
        <v>837591.08</v>
      </c>
      <c r="CI73" s="5">
        <v>35003.919999999998</v>
      </c>
      <c r="CJ73" s="5">
        <v>24218.059999999998</v>
      </c>
      <c r="CK73" s="5">
        <v>123549.65000000001</v>
      </c>
      <c r="CL73" s="5">
        <v>14591.66</v>
      </c>
      <c r="CM73" s="5">
        <v>184104.22</v>
      </c>
      <c r="CN73" s="5">
        <v>77653.89</v>
      </c>
      <c r="CO73" s="5">
        <v>17734.52</v>
      </c>
      <c r="CP73" s="5">
        <v>96620.479999999981</v>
      </c>
      <c r="CQ73" s="5">
        <v>16887.919999999998</v>
      </c>
      <c r="CR73" s="5">
        <v>89309.610000000015</v>
      </c>
      <c r="CS73" s="5">
        <v>5985.57</v>
      </c>
      <c r="CT73" s="5">
        <v>21870.639999999999</v>
      </c>
      <c r="CU73" s="5">
        <v>82674.309999999983</v>
      </c>
      <c r="CV73" s="5">
        <v>449954.22000000003</v>
      </c>
      <c r="CW73" s="5">
        <v>6588.7600000000011</v>
      </c>
      <c r="CX73" s="5">
        <v>7862.85</v>
      </c>
      <c r="CY73" s="5">
        <v>69378.650000000009</v>
      </c>
      <c r="CZ73" s="5">
        <v>37746.119999999995</v>
      </c>
      <c r="DA73" s="5">
        <v>182004.47</v>
      </c>
      <c r="DB73" s="5">
        <v>107180.61000000002</v>
      </c>
      <c r="DC73" s="5">
        <v>116760.66000000002</v>
      </c>
      <c r="DD73" s="5">
        <v>27626.160000000003</v>
      </c>
      <c r="DE73" s="5">
        <v>80382.410000000018</v>
      </c>
      <c r="DF73" s="5">
        <v>23103.53</v>
      </c>
      <c r="DG73" s="5">
        <v>112311.13</v>
      </c>
      <c r="DH73" s="5">
        <v>709278.33000000007</v>
      </c>
      <c r="DI73" s="5">
        <v>49799.31</v>
      </c>
      <c r="DJ73" s="5">
        <v>213542.2</v>
      </c>
      <c r="DK73" s="5">
        <f t="shared" si="6"/>
        <v>2486.81</v>
      </c>
      <c r="DL73" s="5">
        <f t="shared" si="7"/>
        <v>267698.29424778762</v>
      </c>
      <c r="DM73" s="5">
        <f t="shared" si="8"/>
        <v>1733474.27</v>
      </c>
      <c r="DN73" s="5">
        <f t="shared" si="9"/>
        <v>22117.218000000001</v>
      </c>
      <c r="DO73" s="5">
        <f t="shared" si="10"/>
        <v>131840.98000000001</v>
      </c>
      <c r="DP73" s="5">
        <f t="shared" si="11"/>
        <v>687593.12800000003</v>
      </c>
    </row>
    <row r="74" spans="1:120" x14ac:dyDescent="0.55000000000000004">
      <c r="A74" t="s">
        <v>161</v>
      </c>
      <c r="B74" s="5">
        <v>407793.16999999993</v>
      </c>
      <c r="C74" s="5">
        <v>130675.65999999999</v>
      </c>
      <c r="D74" s="5">
        <v>228087.75</v>
      </c>
      <c r="E74" s="5">
        <v>45688.509999999995</v>
      </c>
      <c r="F74" s="5">
        <v>411773.50999999995</v>
      </c>
      <c r="G74" s="5">
        <v>770879.12</v>
      </c>
      <c r="H74" s="5">
        <v>77292.58</v>
      </c>
      <c r="I74" s="5">
        <v>72151.710000000006</v>
      </c>
      <c r="J74" s="5">
        <v>101521.67000000003</v>
      </c>
      <c r="K74" s="5">
        <v>97142.840000000011</v>
      </c>
      <c r="L74" s="5">
        <v>70381.179999999993</v>
      </c>
      <c r="M74" s="5">
        <v>177208.55</v>
      </c>
      <c r="N74" s="5">
        <v>54942.659999999989</v>
      </c>
      <c r="O74" s="5">
        <v>135887.67000000001</v>
      </c>
      <c r="P74" s="5">
        <v>55195.079999999994</v>
      </c>
      <c r="Q74" s="5">
        <v>184762.15000000002</v>
      </c>
      <c r="R74" s="5">
        <v>166493.46000000002</v>
      </c>
      <c r="S74" s="5">
        <v>40861.270000000004</v>
      </c>
      <c r="T74" s="5">
        <v>213746.86000000002</v>
      </c>
      <c r="U74" s="5">
        <v>1055420.45</v>
      </c>
      <c r="V74" s="5">
        <v>534063.68000000005</v>
      </c>
      <c r="W74" s="5">
        <v>507985.23999999993</v>
      </c>
      <c r="X74" s="5">
        <v>123002.11</v>
      </c>
      <c r="Y74" s="5">
        <v>252456.91999999998</v>
      </c>
      <c r="Z74" s="5">
        <v>369057.73</v>
      </c>
      <c r="AA74" s="5">
        <v>454729.93999999994</v>
      </c>
      <c r="AB74" s="5">
        <v>736501.15000000014</v>
      </c>
      <c r="AC74" s="5">
        <v>94644.46</v>
      </c>
      <c r="AD74" s="5">
        <v>747679.08000000007</v>
      </c>
      <c r="AE74" s="5">
        <v>431207.07</v>
      </c>
      <c r="AF74" s="5">
        <v>30598.399999999998</v>
      </c>
      <c r="AG74" s="5">
        <v>667490.72000000009</v>
      </c>
      <c r="AH74" s="5">
        <v>172964.12999999998</v>
      </c>
      <c r="AI74" s="5">
        <v>155577.73000000001</v>
      </c>
      <c r="AJ74" s="5">
        <v>81142.01999999999</v>
      </c>
      <c r="AK74" s="5">
        <v>103143.23999999999</v>
      </c>
      <c r="AL74" s="5">
        <v>81177.840000000011</v>
      </c>
      <c r="AM74" s="5">
        <v>283992.77</v>
      </c>
      <c r="AN74" s="5">
        <v>32008.09</v>
      </c>
      <c r="AO74" s="5">
        <v>135013.93</v>
      </c>
      <c r="AP74" s="5">
        <v>64945.42</v>
      </c>
      <c r="AQ74" s="5">
        <v>221286.31</v>
      </c>
      <c r="AR74" s="5">
        <v>1732996.73</v>
      </c>
      <c r="AS74" s="5">
        <v>125774.6</v>
      </c>
      <c r="AT74" s="5">
        <v>141961.63999999998</v>
      </c>
      <c r="AU74" s="5">
        <v>48916.530000000006</v>
      </c>
      <c r="AV74" s="5">
        <v>692442.16000000015</v>
      </c>
      <c r="AW74" s="5">
        <v>26152.079999999998</v>
      </c>
      <c r="AX74" s="5">
        <v>2595.94</v>
      </c>
      <c r="AY74" s="5">
        <v>2481.4299999999998</v>
      </c>
      <c r="AZ74" s="5">
        <v>70034.599999999991</v>
      </c>
      <c r="BA74" s="5">
        <v>10748.83</v>
      </c>
      <c r="BB74" s="5">
        <v>240536.87</v>
      </c>
      <c r="BC74" s="5">
        <v>231876.75</v>
      </c>
      <c r="BD74" s="5">
        <v>563610.17000000004</v>
      </c>
      <c r="BE74" s="5">
        <v>555612.14000000013</v>
      </c>
      <c r="BF74" s="5">
        <v>190488.14999999997</v>
      </c>
      <c r="BG74" s="5">
        <v>552842.21</v>
      </c>
      <c r="BH74" s="5">
        <v>44188.44</v>
      </c>
      <c r="BI74" s="5">
        <v>522178.18</v>
      </c>
      <c r="BJ74" s="5">
        <v>99653.060000000012</v>
      </c>
      <c r="BK74" s="5">
        <v>107404.9</v>
      </c>
      <c r="BL74" s="5">
        <v>18048.39</v>
      </c>
      <c r="BM74" s="5">
        <v>105592.75000000001</v>
      </c>
      <c r="BN74" s="5">
        <v>34577.32</v>
      </c>
      <c r="BO74" s="5">
        <v>368196.83</v>
      </c>
      <c r="BP74" s="5">
        <v>417830.67999999993</v>
      </c>
      <c r="BQ74" s="5">
        <v>1720203.8900000001</v>
      </c>
      <c r="BR74" s="5">
        <v>543625.74000000011</v>
      </c>
      <c r="BS74" s="5">
        <v>826869.37</v>
      </c>
      <c r="BT74" s="5">
        <v>64708.89</v>
      </c>
      <c r="BU74" s="5">
        <v>261726.24</v>
      </c>
      <c r="BV74" s="5">
        <v>456752.86000000004</v>
      </c>
      <c r="BW74" s="5">
        <v>174792.67</v>
      </c>
      <c r="BX74" s="5">
        <v>144758.9</v>
      </c>
      <c r="BY74" s="5">
        <v>262604.74</v>
      </c>
      <c r="BZ74" s="5">
        <v>15017.91</v>
      </c>
      <c r="CA74" s="5">
        <v>1164596.2199999997</v>
      </c>
      <c r="CB74" s="5">
        <v>613335.87</v>
      </c>
      <c r="CC74" s="5">
        <v>217622.8</v>
      </c>
      <c r="CD74" s="5">
        <v>241567.22999999998</v>
      </c>
      <c r="CE74" s="5">
        <v>214785.55000000002</v>
      </c>
      <c r="CF74" s="5">
        <v>55059.560000000005</v>
      </c>
      <c r="CG74" s="5">
        <v>902868.98999999987</v>
      </c>
      <c r="CH74" s="5">
        <v>30761.650000000009</v>
      </c>
      <c r="CI74" s="5">
        <v>23320.17</v>
      </c>
      <c r="CJ74" s="5">
        <v>122649.18</v>
      </c>
      <c r="CK74" s="5">
        <v>13774.99</v>
      </c>
      <c r="CL74" s="5">
        <v>181768.30000000005</v>
      </c>
      <c r="CM74" s="5">
        <v>75997.060000000012</v>
      </c>
      <c r="CN74" s="5">
        <v>15397.59</v>
      </c>
      <c r="CO74" s="5">
        <v>94609.450000000012</v>
      </c>
      <c r="CP74" s="5">
        <v>12468.22</v>
      </c>
      <c r="CQ74" s="5">
        <v>86799.700000000012</v>
      </c>
      <c r="CR74" s="5">
        <v>5790.67</v>
      </c>
      <c r="CS74" s="5">
        <v>21823.66</v>
      </c>
      <c r="CT74" s="5">
        <v>82313.2</v>
      </c>
      <c r="CU74" s="5">
        <v>448138.83999999997</v>
      </c>
      <c r="CV74" s="5">
        <v>6495.7800000000007</v>
      </c>
      <c r="CW74" s="5">
        <v>7260.64</v>
      </c>
      <c r="CX74" s="5">
        <v>69171.180000000008</v>
      </c>
      <c r="CY74" s="5">
        <v>37437.659999999996</v>
      </c>
      <c r="CZ74" s="5">
        <v>180509.57000000004</v>
      </c>
      <c r="DA74" s="5">
        <v>107440.56000000001</v>
      </c>
      <c r="DB74" s="5">
        <v>115111.92000000001</v>
      </c>
      <c r="DC74" s="5">
        <v>27251.43</v>
      </c>
      <c r="DD74" s="5">
        <v>80921.009999999995</v>
      </c>
      <c r="DE74" s="5">
        <v>22572.68</v>
      </c>
      <c r="DF74" s="5">
        <v>109772.87</v>
      </c>
      <c r="DG74" s="5">
        <v>707038.76</v>
      </c>
      <c r="DH74" s="5">
        <v>47444.06</v>
      </c>
      <c r="DI74" s="5">
        <v>213667.38999999998</v>
      </c>
      <c r="DJ74" s="5">
        <v>1681072.87</v>
      </c>
      <c r="DK74" s="5">
        <f t="shared" si="6"/>
        <v>2481.4299999999998</v>
      </c>
      <c r="DL74" s="5">
        <f t="shared" si="7"/>
        <v>267212.33362831856</v>
      </c>
      <c r="DM74" s="5">
        <f t="shared" si="8"/>
        <v>1732996.73</v>
      </c>
      <c r="DN74" s="5">
        <f t="shared" si="9"/>
        <v>21973.464</v>
      </c>
      <c r="DO74" s="5">
        <f t="shared" si="10"/>
        <v>130675.65999999999</v>
      </c>
      <c r="DP74" s="5">
        <f t="shared" si="11"/>
        <v>687451.87200000009</v>
      </c>
    </row>
    <row r="75" spans="1:120" x14ac:dyDescent="0.55000000000000004">
      <c r="A75" t="s">
        <v>162</v>
      </c>
      <c r="B75" s="5">
        <v>130056.84999999999</v>
      </c>
      <c r="C75" s="5">
        <v>227676.68000000002</v>
      </c>
      <c r="D75" s="5">
        <v>45698.8</v>
      </c>
      <c r="E75" s="5">
        <v>409493.39</v>
      </c>
      <c r="F75" s="5">
        <v>768154.03</v>
      </c>
      <c r="G75" s="5">
        <v>76831.64999999998</v>
      </c>
      <c r="H75" s="5">
        <v>71780.75</v>
      </c>
      <c r="I75" s="5">
        <v>101554.04999999999</v>
      </c>
      <c r="J75" s="5">
        <v>96814.540000000008</v>
      </c>
      <c r="K75" s="5">
        <v>69932.84</v>
      </c>
      <c r="L75" s="5">
        <v>176700.81</v>
      </c>
      <c r="M75" s="5">
        <v>54830.639999999985</v>
      </c>
      <c r="N75" s="5">
        <v>134827.09</v>
      </c>
      <c r="O75" s="5">
        <v>54732.66</v>
      </c>
      <c r="P75" s="5">
        <v>184714.4</v>
      </c>
      <c r="Q75" s="5">
        <v>166510.42000000004</v>
      </c>
      <c r="R75" s="5">
        <v>40974.050000000003</v>
      </c>
      <c r="S75" s="5">
        <v>213342.81000000003</v>
      </c>
      <c r="T75" s="5">
        <v>1054711.1499999999</v>
      </c>
      <c r="U75" s="5">
        <v>531628.42999999993</v>
      </c>
      <c r="V75" s="5">
        <v>513316.67</v>
      </c>
      <c r="W75" s="5">
        <v>122325.37</v>
      </c>
      <c r="X75" s="5">
        <v>251394.60999999996</v>
      </c>
      <c r="Y75" s="5">
        <v>367524.89999999997</v>
      </c>
      <c r="Z75" s="5">
        <v>452267.72</v>
      </c>
      <c r="AA75" s="5">
        <v>734147.56000000017</v>
      </c>
      <c r="AB75" s="5">
        <v>94738.23000000001</v>
      </c>
      <c r="AC75" s="5">
        <v>746653.49</v>
      </c>
      <c r="AD75" s="5">
        <v>430276.14</v>
      </c>
      <c r="AE75" s="5">
        <v>30541.660000000003</v>
      </c>
      <c r="AF75" s="5">
        <v>665997.96</v>
      </c>
      <c r="AG75" s="5">
        <v>172796.44</v>
      </c>
      <c r="AH75" s="5">
        <v>154979.01999999999</v>
      </c>
      <c r="AI75" s="5">
        <v>93371.03</v>
      </c>
      <c r="AJ75" s="5">
        <v>99125.739999999991</v>
      </c>
      <c r="AK75" s="5">
        <v>77191.729999999981</v>
      </c>
      <c r="AL75" s="5">
        <v>282037.25</v>
      </c>
      <c r="AM75" s="5">
        <v>32011.37</v>
      </c>
      <c r="AN75" s="5">
        <v>134887.51999999999</v>
      </c>
      <c r="AO75" s="5">
        <v>64917.439999999995</v>
      </c>
      <c r="AP75" s="5">
        <v>221181.24</v>
      </c>
      <c r="AQ75" s="5">
        <v>1881528.0300000003</v>
      </c>
      <c r="AR75" s="5">
        <v>124906.64000000001</v>
      </c>
      <c r="AS75" s="5">
        <v>140121.10999999999</v>
      </c>
      <c r="AT75" s="5">
        <v>48571.18</v>
      </c>
      <c r="AU75" s="5">
        <v>692424.08</v>
      </c>
      <c r="AV75" s="5">
        <v>26132.45</v>
      </c>
      <c r="AW75" s="5">
        <v>2533.5700000000002</v>
      </c>
      <c r="AX75" s="5">
        <v>2474.5</v>
      </c>
      <c r="AY75" s="5">
        <v>69047.710000000006</v>
      </c>
      <c r="AZ75" s="5">
        <v>10708.740000000002</v>
      </c>
      <c r="BA75" s="5">
        <v>240608.4</v>
      </c>
      <c r="BB75" s="5">
        <v>229378.33</v>
      </c>
      <c r="BC75" s="5">
        <v>562272.53000000014</v>
      </c>
      <c r="BD75" s="5">
        <v>554178.24000000011</v>
      </c>
      <c r="BE75" s="5">
        <v>189735.62000000005</v>
      </c>
      <c r="BF75" s="5">
        <v>549996.39</v>
      </c>
      <c r="BG75" s="5">
        <v>44157.14</v>
      </c>
      <c r="BH75" s="5">
        <v>520614.09999999992</v>
      </c>
      <c r="BI75" s="5">
        <v>99222.61</v>
      </c>
      <c r="BJ75" s="5">
        <v>107376.68</v>
      </c>
      <c r="BK75" s="5">
        <v>18013.55</v>
      </c>
      <c r="BL75" s="5">
        <v>105466.81</v>
      </c>
      <c r="BM75" s="5">
        <v>34419.360000000001</v>
      </c>
      <c r="BN75" s="5">
        <v>365551.8</v>
      </c>
      <c r="BO75" s="5">
        <v>414975.50999999995</v>
      </c>
      <c r="BP75" s="5">
        <v>1717631.3</v>
      </c>
      <c r="BQ75" s="5">
        <v>541232.13</v>
      </c>
      <c r="BR75" s="5">
        <v>824966.89</v>
      </c>
      <c r="BS75" s="5">
        <v>64142.39</v>
      </c>
      <c r="BT75" s="5">
        <v>260452.96999999997</v>
      </c>
      <c r="BU75" s="5">
        <v>454352.13999999996</v>
      </c>
      <c r="BV75" s="5">
        <v>173213.87000000002</v>
      </c>
      <c r="BW75" s="5">
        <v>143526.53000000003</v>
      </c>
      <c r="BX75" s="5">
        <v>260696.21000000002</v>
      </c>
      <c r="BY75" s="5">
        <v>14982.7</v>
      </c>
      <c r="BZ75" s="5">
        <v>1161968.9300000002</v>
      </c>
      <c r="CA75" s="5">
        <v>610689.51</v>
      </c>
      <c r="CB75" s="5">
        <v>216662.15</v>
      </c>
      <c r="CC75" s="5">
        <v>239658.55000000002</v>
      </c>
      <c r="CD75" s="5">
        <v>212873.00999999998</v>
      </c>
      <c r="CE75" s="5">
        <v>55091.340000000004</v>
      </c>
      <c r="CF75" s="5">
        <v>837293.58999999985</v>
      </c>
      <c r="CG75" s="5">
        <v>30727.290000000005</v>
      </c>
      <c r="CH75" s="5">
        <v>23285</v>
      </c>
      <c r="CI75" s="5">
        <v>122571.45999999999</v>
      </c>
      <c r="CJ75" s="5">
        <v>13737.050000000001</v>
      </c>
      <c r="CK75" s="5">
        <v>180462.83</v>
      </c>
      <c r="CL75" s="5">
        <v>74933.89</v>
      </c>
      <c r="CM75" s="5">
        <v>15361.24</v>
      </c>
      <c r="CN75" s="5">
        <v>94565.09</v>
      </c>
      <c r="CO75" s="5">
        <v>12409.16</v>
      </c>
      <c r="CP75" s="5">
        <v>85931.18</v>
      </c>
      <c r="CQ75" s="5">
        <v>5733.15</v>
      </c>
      <c r="CR75" s="5">
        <v>21765.51</v>
      </c>
      <c r="CS75" s="5">
        <v>82166.459999999992</v>
      </c>
      <c r="CT75" s="5">
        <v>445182.25000000006</v>
      </c>
      <c r="CU75" s="5">
        <v>6459.0200000000013</v>
      </c>
      <c r="CV75" s="5">
        <v>6822.4</v>
      </c>
      <c r="CW75" s="5">
        <v>69211.39</v>
      </c>
      <c r="CX75" s="5">
        <v>37513.629999999997</v>
      </c>
      <c r="CY75" s="5">
        <v>179097.90000000005</v>
      </c>
      <c r="CZ75" s="5">
        <v>107096.25</v>
      </c>
      <c r="DA75" s="5">
        <v>113866.2</v>
      </c>
      <c r="DB75" s="5">
        <v>26953.430000000004</v>
      </c>
      <c r="DC75" s="5">
        <v>81005.37000000001</v>
      </c>
      <c r="DD75" s="5">
        <v>22171.749999999996</v>
      </c>
      <c r="DE75" s="5">
        <v>109461.29999999999</v>
      </c>
      <c r="DF75" s="5">
        <v>703722.47</v>
      </c>
      <c r="DG75" s="5">
        <v>47177.78</v>
      </c>
      <c r="DH75" s="5">
        <v>212948.97999999995</v>
      </c>
      <c r="DI75" s="5">
        <v>1678962.53</v>
      </c>
      <c r="DJ75" s="5">
        <v>406236.89000000007</v>
      </c>
      <c r="DK75" s="5">
        <f t="shared" si="6"/>
        <v>2474.5</v>
      </c>
      <c r="DL75" s="5">
        <f t="shared" si="7"/>
        <v>267203.86964601773</v>
      </c>
      <c r="DM75" s="5">
        <f t="shared" si="8"/>
        <v>1881528.0300000003</v>
      </c>
      <c r="DN75" s="5">
        <f t="shared" si="9"/>
        <v>21846.757999999998</v>
      </c>
      <c r="DO75" s="5">
        <f t="shared" si="10"/>
        <v>130056.84999999999</v>
      </c>
      <c r="DP75" s="5">
        <f t="shared" si="11"/>
        <v>687138.85599999991</v>
      </c>
    </row>
    <row r="76" spans="1:120" x14ac:dyDescent="0.55000000000000004">
      <c r="A76" t="s">
        <v>163</v>
      </c>
      <c r="B76" s="5">
        <v>227265.37</v>
      </c>
      <c r="C76" s="5">
        <v>45772.44</v>
      </c>
      <c r="D76" s="5">
        <v>407221.2</v>
      </c>
      <c r="E76" s="5">
        <v>765499.73</v>
      </c>
      <c r="F76" s="5">
        <v>76370.799999999988</v>
      </c>
      <c r="G76" s="5">
        <v>71409.83</v>
      </c>
      <c r="H76" s="5">
        <v>101586.38</v>
      </c>
      <c r="I76" s="5">
        <v>96486.26</v>
      </c>
      <c r="J76" s="5">
        <v>69555.62</v>
      </c>
      <c r="K76" s="5">
        <v>176193.09</v>
      </c>
      <c r="L76" s="5">
        <v>54717.560000000012</v>
      </c>
      <c r="M76" s="5">
        <v>133766.56</v>
      </c>
      <c r="N76" s="5">
        <v>54269.410000000011</v>
      </c>
      <c r="O76" s="5">
        <v>184666.62</v>
      </c>
      <c r="P76" s="5">
        <v>166527.18999999997</v>
      </c>
      <c r="Q76" s="5">
        <v>41086.74</v>
      </c>
      <c r="R76" s="5">
        <v>212946.44</v>
      </c>
      <c r="S76" s="5">
        <v>1037448.92</v>
      </c>
      <c r="T76" s="5">
        <v>529109.18000000005</v>
      </c>
      <c r="U76" s="5">
        <v>512324.85999999993</v>
      </c>
      <c r="V76" s="5">
        <v>121545.89999999998</v>
      </c>
      <c r="W76" s="5">
        <v>250332.38999999998</v>
      </c>
      <c r="X76" s="5">
        <v>349387.08999999997</v>
      </c>
      <c r="Y76" s="5">
        <v>449677.66</v>
      </c>
      <c r="Z76" s="5">
        <v>731004.55999999994</v>
      </c>
      <c r="AA76" s="5">
        <v>94832.010000000009</v>
      </c>
      <c r="AB76" s="5">
        <v>744223.48999999987</v>
      </c>
      <c r="AC76" s="5">
        <v>429204.66</v>
      </c>
      <c r="AD76" s="5">
        <v>30484.89</v>
      </c>
      <c r="AE76" s="5">
        <v>664509.91</v>
      </c>
      <c r="AF76" s="5">
        <v>172627.34</v>
      </c>
      <c r="AG76" s="5">
        <v>154379.32</v>
      </c>
      <c r="AH76" s="5">
        <v>81308.049999999988</v>
      </c>
      <c r="AI76" s="5">
        <v>98398.829999999987</v>
      </c>
      <c r="AJ76" s="5">
        <v>77097.23</v>
      </c>
      <c r="AK76" s="5">
        <v>281888.50999999995</v>
      </c>
      <c r="AL76" s="5">
        <v>32014.51</v>
      </c>
      <c r="AM76" s="5">
        <v>134760.75999999998</v>
      </c>
      <c r="AN76" s="5">
        <v>64889.450000000004</v>
      </c>
      <c r="AO76" s="5">
        <v>221075.92999999996</v>
      </c>
      <c r="AP76" s="5">
        <v>1725586.0699999998</v>
      </c>
      <c r="AQ76" s="5">
        <v>123983.18000000002</v>
      </c>
      <c r="AR76" s="5">
        <v>138198.27000000002</v>
      </c>
      <c r="AS76" s="5">
        <v>48225.83</v>
      </c>
      <c r="AT76" s="5">
        <v>689424.5</v>
      </c>
      <c r="AU76" s="5">
        <v>26112.81</v>
      </c>
      <c r="AV76" s="5">
        <v>2470.48</v>
      </c>
      <c r="AW76" s="5">
        <v>2467.58</v>
      </c>
      <c r="AX76" s="5">
        <v>68060.86</v>
      </c>
      <c r="AY76" s="5">
        <v>10668.64</v>
      </c>
      <c r="AZ76" s="5">
        <v>240679.86000000002</v>
      </c>
      <c r="BA76" s="5">
        <v>226901.63</v>
      </c>
      <c r="BB76" s="5">
        <v>560850.71999999986</v>
      </c>
      <c r="BC76" s="5">
        <v>552619.94999999984</v>
      </c>
      <c r="BD76" s="5">
        <v>188854.72</v>
      </c>
      <c r="BE76" s="5">
        <v>546942.08000000007</v>
      </c>
      <c r="BF76" s="5">
        <v>44125.73</v>
      </c>
      <c r="BG76" s="5">
        <v>517128.93999999994</v>
      </c>
      <c r="BH76" s="5">
        <v>98792.16</v>
      </c>
      <c r="BI76" s="5">
        <v>107348.13</v>
      </c>
      <c r="BJ76" s="5">
        <v>17978.550000000003</v>
      </c>
      <c r="BK76" s="5">
        <v>105340.19</v>
      </c>
      <c r="BL76" s="5">
        <v>34262.019999999997</v>
      </c>
      <c r="BM76" s="5">
        <v>362912.91</v>
      </c>
      <c r="BN76" s="5">
        <v>412016.11000000004</v>
      </c>
      <c r="BO76" s="5">
        <v>1714977.61</v>
      </c>
      <c r="BP76" s="5">
        <v>538750.77</v>
      </c>
      <c r="BQ76" s="5">
        <v>822983.49</v>
      </c>
      <c r="BR76" s="5">
        <v>63574.75</v>
      </c>
      <c r="BS76" s="5">
        <v>259186.13</v>
      </c>
      <c r="BT76" s="5">
        <v>451164.72</v>
      </c>
      <c r="BU76" s="5">
        <v>171547.62999999998</v>
      </c>
      <c r="BV76" s="5">
        <v>142206.09999999998</v>
      </c>
      <c r="BW76" s="5">
        <v>258663.42</v>
      </c>
      <c r="BX76" s="5">
        <v>14947.500000000002</v>
      </c>
      <c r="BY76" s="5">
        <v>1159353.7600000002</v>
      </c>
      <c r="BZ76" s="5">
        <v>607968.85</v>
      </c>
      <c r="CA76" s="5">
        <v>215560.80000000002</v>
      </c>
      <c r="CB76" s="5">
        <v>237609.93000000002</v>
      </c>
      <c r="CC76" s="5">
        <v>210872.68</v>
      </c>
      <c r="CD76" s="5">
        <v>55123.140000000007</v>
      </c>
      <c r="CE76" s="5">
        <v>902116.62000000011</v>
      </c>
      <c r="CF76" s="5">
        <v>30692.880000000001</v>
      </c>
      <c r="CG76" s="5">
        <v>23249.78</v>
      </c>
      <c r="CH76" s="5">
        <v>122496.59999999999</v>
      </c>
      <c r="CI76" s="5">
        <v>13699.13</v>
      </c>
      <c r="CJ76" s="5">
        <v>179157.44999999998</v>
      </c>
      <c r="CK76" s="5">
        <v>73911.56</v>
      </c>
      <c r="CL76" s="5">
        <v>15325.32</v>
      </c>
      <c r="CM76" s="5">
        <v>94520.420000000013</v>
      </c>
      <c r="CN76" s="5">
        <v>12350.059999999998</v>
      </c>
      <c r="CO76" s="5">
        <v>85062.369999999981</v>
      </c>
      <c r="CP76" s="5">
        <v>5695.4699999999993</v>
      </c>
      <c r="CQ76" s="5">
        <v>21707.15</v>
      </c>
      <c r="CR76" s="5">
        <v>82019.19</v>
      </c>
      <c r="CS76" s="5">
        <v>442375.54000000004</v>
      </c>
      <c r="CT76" s="5">
        <v>6422.23</v>
      </c>
      <c r="CU76" s="5">
        <v>6384.1999999999989</v>
      </c>
      <c r="CV76" s="5">
        <v>69251.39</v>
      </c>
      <c r="CW76" s="5">
        <v>37589.599999999999</v>
      </c>
      <c r="CX76" s="5">
        <v>177692.31999999998</v>
      </c>
      <c r="CY76" s="5">
        <v>105703.87000000001</v>
      </c>
      <c r="CZ76" s="5">
        <v>112626.93999999999</v>
      </c>
      <c r="DA76" s="5">
        <v>26900.6</v>
      </c>
      <c r="DB76" s="5">
        <v>81089.709999999992</v>
      </c>
      <c r="DC76" s="5">
        <v>21770.86</v>
      </c>
      <c r="DD76" s="5">
        <v>109151.01999999997</v>
      </c>
      <c r="DE76" s="5">
        <v>700520.31</v>
      </c>
      <c r="DF76" s="5">
        <v>46916.48000000001</v>
      </c>
      <c r="DG76" s="5">
        <v>212231.68000000002</v>
      </c>
      <c r="DH76" s="5">
        <v>1675033.9100000001</v>
      </c>
      <c r="DI76" s="5">
        <v>404680.32999999996</v>
      </c>
      <c r="DJ76" s="5">
        <v>129403.17</v>
      </c>
      <c r="DK76" s="5">
        <f t="shared" si="6"/>
        <v>2467.58</v>
      </c>
      <c r="DL76" s="5">
        <f t="shared" si="7"/>
        <v>265062.46061946912</v>
      </c>
      <c r="DM76" s="5">
        <f t="shared" si="8"/>
        <v>1725586.0699999998</v>
      </c>
      <c r="DN76" s="5">
        <f t="shared" si="9"/>
        <v>21719.892</v>
      </c>
      <c r="DO76" s="5">
        <f t="shared" si="10"/>
        <v>129403.17</v>
      </c>
      <c r="DP76" s="5">
        <f t="shared" si="11"/>
        <v>684441.58199999994</v>
      </c>
    </row>
    <row r="77" spans="1:120" x14ac:dyDescent="0.55000000000000004">
      <c r="A77" t="s">
        <v>164</v>
      </c>
      <c r="B77" s="5">
        <v>45846.080000000002</v>
      </c>
      <c r="C77" s="5">
        <v>404943.20000000007</v>
      </c>
      <c r="D77" s="5">
        <v>762864.32</v>
      </c>
      <c r="E77" s="5">
        <v>76003.27</v>
      </c>
      <c r="F77" s="5">
        <v>71038.960000000006</v>
      </c>
      <c r="G77" s="5">
        <v>101618.7</v>
      </c>
      <c r="H77" s="5">
        <v>96158.010000000009</v>
      </c>
      <c r="I77" s="5">
        <v>69171.039999999994</v>
      </c>
      <c r="J77" s="5">
        <v>175685.41</v>
      </c>
      <c r="K77" s="5">
        <v>54603.55000000001</v>
      </c>
      <c r="L77" s="5">
        <v>132706.16</v>
      </c>
      <c r="M77" s="5">
        <v>53805.24</v>
      </c>
      <c r="N77" s="5">
        <v>184618.83000000002</v>
      </c>
      <c r="O77" s="5">
        <v>166543.98000000001</v>
      </c>
      <c r="P77" s="5">
        <v>41199.449999999997</v>
      </c>
      <c r="Q77" s="5">
        <v>212534.51000000004</v>
      </c>
      <c r="R77" s="5">
        <v>1050148.49</v>
      </c>
      <c r="S77" s="5">
        <v>526584.79999999993</v>
      </c>
      <c r="T77" s="5">
        <v>517570.33</v>
      </c>
      <c r="U77" s="5">
        <v>120767.6</v>
      </c>
      <c r="V77" s="5">
        <v>249270.28</v>
      </c>
      <c r="W77" s="5">
        <v>362806.67999999993</v>
      </c>
      <c r="X77" s="5">
        <v>447090.30000000005</v>
      </c>
      <c r="Y77" s="5">
        <v>724140.46</v>
      </c>
      <c r="Z77" s="5">
        <v>94925.77</v>
      </c>
      <c r="AA77" s="5">
        <v>741411.3600000001</v>
      </c>
      <c r="AB77" s="5">
        <v>428134.99</v>
      </c>
      <c r="AC77" s="5">
        <v>30428.11</v>
      </c>
      <c r="AD77" s="5">
        <v>663012.65999999992</v>
      </c>
      <c r="AE77" s="5">
        <v>172457.09</v>
      </c>
      <c r="AF77" s="5">
        <v>153779.96999999997</v>
      </c>
      <c r="AG77" s="5">
        <v>81390.959999999992</v>
      </c>
      <c r="AH77" s="5">
        <v>97671.97</v>
      </c>
      <c r="AI77" s="5">
        <v>77002.709999999992</v>
      </c>
      <c r="AJ77" s="5">
        <v>283548.70999999996</v>
      </c>
      <c r="AK77" s="5">
        <v>32017.670000000002</v>
      </c>
      <c r="AL77" s="5">
        <v>134633.82999999999</v>
      </c>
      <c r="AM77" s="5">
        <v>64861.41</v>
      </c>
      <c r="AN77" s="5">
        <v>220970.59</v>
      </c>
      <c r="AO77" s="5">
        <v>1721104.9099999997</v>
      </c>
      <c r="AP77" s="5">
        <v>122950.77999999998</v>
      </c>
      <c r="AQ77" s="5">
        <v>136293.25999999998</v>
      </c>
      <c r="AR77" s="5">
        <v>47880.539999999994</v>
      </c>
      <c r="AS77" s="5">
        <v>686444.33000000007</v>
      </c>
      <c r="AT77" s="5">
        <v>26093.160000000003</v>
      </c>
      <c r="AU77" s="5">
        <v>2406.67</v>
      </c>
      <c r="AV77" s="5">
        <v>2460.64</v>
      </c>
      <c r="AW77" s="5">
        <v>67074.14</v>
      </c>
      <c r="AX77" s="5">
        <v>10628.52</v>
      </c>
      <c r="AY77" s="5">
        <v>240751.30000000002</v>
      </c>
      <c r="AZ77" s="5">
        <v>224460.86</v>
      </c>
      <c r="BA77" s="5">
        <v>559424.34</v>
      </c>
      <c r="BB77" s="5">
        <v>551057.13</v>
      </c>
      <c r="BC77" s="5">
        <v>187975.94</v>
      </c>
      <c r="BD77" s="5">
        <v>543909.54999999993</v>
      </c>
      <c r="BE77" s="5">
        <v>44094.310000000005</v>
      </c>
      <c r="BF77" s="5">
        <v>513322.43999999994</v>
      </c>
      <c r="BG77" s="5">
        <v>98361.690000000017</v>
      </c>
      <c r="BH77" s="5">
        <v>107319.51000000001</v>
      </c>
      <c r="BI77" s="5">
        <v>17943.57</v>
      </c>
      <c r="BJ77" s="5">
        <v>105212.86000000002</v>
      </c>
      <c r="BK77" s="5">
        <v>34106.9</v>
      </c>
      <c r="BL77" s="5">
        <v>360268.02999999997</v>
      </c>
      <c r="BM77" s="5">
        <v>409059.1</v>
      </c>
      <c r="BN77" s="5">
        <v>1712344.3200000003</v>
      </c>
      <c r="BO77" s="5">
        <v>530133.99</v>
      </c>
      <c r="BP77" s="5">
        <v>821020.39</v>
      </c>
      <c r="BQ77" s="5">
        <v>63006.1</v>
      </c>
      <c r="BR77" s="5">
        <v>257935.89</v>
      </c>
      <c r="BS77" s="5">
        <v>447637.95999999996</v>
      </c>
      <c r="BT77" s="5">
        <v>169884.19999999998</v>
      </c>
      <c r="BU77" s="5">
        <v>140887.48000000001</v>
      </c>
      <c r="BV77" s="5">
        <v>257961.31000000003</v>
      </c>
      <c r="BW77" s="5">
        <v>14912.29</v>
      </c>
      <c r="BX77" s="5">
        <v>1156753.8699999999</v>
      </c>
      <c r="BY77" s="5">
        <v>605295.89</v>
      </c>
      <c r="BZ77" s="5">
        <v>214461.08000000002</v>
      </c>
      <c r="CA77" s="5">
        <v>239455.47</v>
      </c>
      <c r="CB77" s="5">
        <v>208874.48</v>
      </c>
      <c r="CC77" s="5">
        <v>55154.890000000014</v>
      </c>
      <c r="CD77" s="5">
        <v>836294.36</v>
      </c>
      <c r="CE77" s="5">
        <v>30658.489999999998</v>
      </c>
      <c r="CF77" s="5">
        <v>23214.560000000001</v>
      </c>
      <c r="CG77" s="5">
        <v>122423.35999999999</v>
      </c>
      <c r="CH77" s="5">
        <v>13661.189999999999</v>
      </c>
      <c r="CI77" s="5">
        <v>177852.19000000003</v>
      </c>
      <c r="CJ77" s="5">
        <v>72908.109999999986</v>
      </c>
      <c r="CK77" s="5">
        <v>15291.22</v>
      </c>
      <c r="CL77" s="5">
        <v>94475.590000000011</v>
      </c>
      <c r="CM77" s="5">
        <v>12290.970000000001</v>
      </c>
      <c r="CN77" s="5">
        <v>84193.430000000008</v>
      </c>
      <c r="CO77" s="5">
        <v>5662.24</v>
      </c>
      <c r="CP77" s="5">
        <v>21648.560000000001</v>
      </c>
      <c r="CQ77" s="5">
        <v>81871.64999999998</v>
      </c>
      <c r="CR77" s="5">
        <v>439595.0199999999</v>
      </c>
      <c r="CS77" s="5">
        <v>6399.48</v>
      </c>
      <c r="CT77" s="5">
        <v>6256.0899999999992</v>
      </c>
      <c r="CU77" s="5">
        <v>69291.150000000009</v>
      </c>
      <c r="CV77" s="5">
        <v>37665.54</v>
      </c>
      <c r="CW77" s="5">
        <v>176303.04</v>
      </c>
      <c r="CX77" s="5">
        <v>104373.45999999999</v>
      </c>
      <c r="CY77" s="5">
        <v>111404.35</v>
      </c>
      <c r="CZ77" s="5">
        <v>26917.94</v>
      </c>
      <c r="DA77" s="5">
        <v>81174.05</v>
      </c>
      <c r="DB77" s="5">
        <v>21370.039999999997</v>
      </c>
      <c r="DC77" s="5">
        <v>108837.96999999999</v>
      </c>
      <c r="DD77" s="5">
        <v>697362.44</v>
      </c>
      <c r="DE77" s="5">
        <v>46644.73000000001</v>
      </c>
      <c r="DF77" s="5">
        <v>211514.34</v>
      </c>
      <c r="DG77" s="5">
        <v>1669513.7899999998</v>
      </c>
      <c r="DH77" s="5">
        <v>403123.93</v>
      </c>
      <c r="DI77" s="5">
        <v>128750.45</v>
      </c>
      <c r="DJ77" s="5">
        <v>226853.79</v>
      </c>
      <c r="DK77" s="5">
        <f t="shared" si="6"/>
        <v>2406.67</v>
      </c>
      <c r="DL77" s="5">
        <f t="shared" si="7"/>
        <v>263770.69964601757</v>
      </c>
      <c r="DM77" s="5">
        <f t="shared" si="8"/>
        <v>1721104.9099999997</v>
      </c>
      <c r="DN77" s="5">
        <f t="shared" si="9"/>
        <v>21425.743999999999</v>
      </c>
      <c r="DO77" s="5">
        <f t="shared" si="10"/>
        <v>128750.45</v>
      </c>
      <c r="DP77" s="5">
        <f t="shared" si="11"/>
        <v>681757.99599999993</v>
      </c>
    </row>
    <row r="78" spans="1:120" x14ac:dyDescent="0.55000000000000004">
      <c r="A78" t="s">
        <v>165</v>
      </c>
      <c r="B78" s="5">
        <v>402671.7</v>
      </c>
      <c r="C78" s="5">
        <v>760303.91999999993</v>
      </c>
      <c r="D78" s="5">
        <v>75955.959999999992</v>
      </c>
      <c r="E78" s="5">
        <v>70668.179999999993</v>
      </c>
      <c r="F78" s="5">
        <v>101651.03</v>
      </c>
      <c r="G78" s="5">
        <v>95829.84</v>
      </c>
      <c r="H78" s="5">
        <v>68790.17</v>
      </c>
      <c r="I78" s="5">
        <v>175177.72999999998</v>
      </c>
      <c r="J78" s="5">
        <v>54488.560000000005</v>
      </c>
      <c r="K78" s="5">
        <v>131645.85</v>
      </c>
      <c r="L78" s="5">
        <v>53340.19</v>
      </c>
      <c r="M78" s="5">
        <v>184571.00999999998</v>
      </c>
      <c r="N78" s="5">
        <v>166560.76</v>
      </c>
      <c r="O78" s="5">
        <v>41312.15</v>
      </c>
      <c r="P78" s="5">
        <v>212130.38</v>
      </c>
      <c r="Q78" s="5">
        <v>1047876.03</v>
      </c>
      <c r="R78" s="5">
        <v>524066.52</v>
      </c>
      <c r="S78" s="5">
        <v>516582.7</v>
      </c>
      <c r="T78" s="5">
        <v>119990.46</v>
      </c>
      <c r="U78" s="5">
        <v>248208.25</v>
      </c>
      <c r="V78" s="5">
        <v>360462.88</v>
      </c>
      <c r="W78" s="5">
        <v>444505.68000000005</v>
      </c>
      <c r="X78" s="5">
        <v>726082.76</v>
      </c>
      <c r="Y78" s="5">
        <v>95019.53</v>
      </c>
      <c r="Z78" s="5">
        <v>738602.73</v>
      </c>
      <c r="AA78" s="5">
        <v>259965.32</v>
      </c>
      <c r="AB78" s="5">
        <v>30371.33</v>
      </c>
      <c r="AC78" s="5">
        <v>661520.16</v>
      </c>
      <c r="AD78" s="5">
        <v>172285.67</v>
      </c>
      <c r="AE78" s="5">
        <v>153180.57</v>
      </c>
      <c r="AF78" s="5">
        <v>93619.239999999991</v>
      </c>
      <c r="AG78" s="5">
        <v>96945.13</v>
      </c>
      <c r="AH78" s="5">
        <v>80799.92</v>
      </c>
      <c r="AI78" s="5">
        <v>267716.77</v>
      </c>
      <c r="AJ78" s="5">
        <v>32020.799999999996</v>
      </c>
      <c r="AK78" s="5">
        <v>134506.77000000002</v>
      </c>
      <c r="AL78" s="5">
        <v>64833.380000000012</v>
      </c>
      <c r="AM78" s="5">
        <v>220865.24999999997</v>
      </c>
      <c r="AN78" s="5">
        <v>1867524.89</v>
      </c>
      <c r="AO78" s="5">
        <v>121920.74</v>
      </c>
      <c r="AP78" s="5">
        <v>134389.45000000001</v>
      </c>
      <c r="AQ78" s="5">
        <v>47535.28</v>
      </c>
      <c r="AR78" s="5">
        <v>680476.24</v>
      </c>
      <c r="AS78" s="5">
        <v>26073.489999999998</v>
      </c>
      <c r="AT78" s="5">
        <v>2342.12</v>
      </c>
      <c r="AU78" s="5">
        <v>2453.7200000000003</v>
      </c>
      <c r="AV78" s="5">
        <v>66087.540000000008</v>
      </c>
      <c r="AW78" s="5">
        <v>10588.39</v>
      </c>
      <c r="AX78" s="5">
        <v>240822.72000000003</v>
      </c>
      <c r="AY78" s="5">
        <v>222026.12</v>
      </c>
      <c r="AZ78" s="5">
        <v>558003.89</v>
      </c>
      <c r="BA78" s="5">
        <v>549513.11</v>
      </c>
      <c r="BB78" s="5">
        <v>187099.32</v>
      </c>
      <c r="BC78" s="5">
        <v>540880.41</v>
      </c>
      <c r="BD78" s="5">
        <v>44062.869999999995</v>
      </c>
      <c r="BE78" s="5">
        <v>509538.28999999992</v>
      </c>
      <c r="BF78" s="5">
        <v>97931.220000000016</v>
      </c>
      <c r="BG78" s="5">
        <v>107293.65</v>
      </c>
      <c r="BH78" s="5">
        <v>17908.579999999998</v>
      </c>
      <c r="BI78" s="5">
        <v>105084.82</v>
      </c>
      <c r="BJ78" s="5">
        <v>33951.760000000009</v>
      </c>
      <c r="BK78" s="5">
        <v>357629.55</v>
      </c>
      <c r="BL78" s="5">
        <v>406104.46999999991</v>
      </c>
      <c r="BM78" s="5">
        <v>1709714.06</v>
      </c>
      <c r="BN78" s="5">
        <v>527657.27999999991</v>
      </c>
      <c r="BO78" s="5">
        <v>819059.55999999994</v>
      </c>
      <c r="BP78" s="5">
        <v>62436.409999999996</v>
      </c>
      <c r="BQ78" s="5">
        <v>256685.75</v>
      </c>
      <c r="BR78" s="5">
        <v>444036.87</v>
      </c>
      <c r="BS78" s="5">
        <v>168222.94999999998</v>
      </c>
      <c r="BT78" s="5">
        <v>139570.69999999998</v>
      </c>
      <c r="BU78" s="5">
        <v>254572.05999999997</v>
      </c>
      <c r="BV78" s="5">
        <v>14877.1</v>
      </c>
      <c r="BW78" s="5">
        <v>1154367.81</v>
      </c>
      <c r="BX78" s="5">
        <v>602643.23999999987</v>
      </c>
      <c r="BY78" s="5">
        <v>213365.56000000006</v>
      </c>
      <c r="BZ78" s="5">
        <v>237411.62</v>
      </c>
      <c r="CA78" s="5">
        <v>206878.5</v>
      </c>
      <c r="CB78" s="5">
        <v>55186.65</v>
      </c>
      <c r="CC78" s="5">
        <v>835800.76000000013</v>
      </c>
      <c r="CD78" s="5">
        <v>30624.080000000002</v>
      </c>
      <c r="CE78" s="5">
        <v>23179.34</v>
      </c>
      <c r="CF78" s="5">
        <v>122350.12</v>
      </c>
      <c r="CG78" s="5">
        <v>13623.269999999999</v>
      </c>
      <c r="CH78" s="5">
        <v>176547.03</v>
      </c>
      <c r="CI78" s="5">
        <v>71904.5</v>
      </c>
      <c r="CJ78" s="5">
        <v>15257.14</v>
      </c>
      <c r="CK78" s="5">
        <v>94430.560000000012</v>
      </c>
      <c r="CL78" s="5">
        <v>12235.09</v>
      </c>
      <c r="CM78" s="5">
        <v>83324.349999999991</v>
      </c>
      <c r="CN78" s="5">
        <v>5629.01</v>
      </c>
      <c r="CO78" s="5">
        <v>21589.74</v>
      </c>
      <c r="CP78" s="5">
        <v>81723.849999999977</v>
      </c>
      <c r="CQ78" s="5">
        <v>436819.98000000004</v>
      </c>
      <c r="CR78" s="5">
        <v>6391.39</v>
      </c>
      <c r="CS78" s="5">
        <v>6231.41</v>
      </c>
      <c r="CT78" s="5">
        <v>69330.67</v>
      </c>
      <c r="CU78" s="5">
        <v>37741.509999999995</v>
      </c>
      <c r="CV78" s="5">
        <v>174913.6</v>
      </c>
      <c r="CW78" s="5">
        <v>103045.33</v>
      </c>
      <c r="CX78" s="5">
        <v>110181.85999999999</v>
      </c>
      <c r="CY78" s="5">
        <v>26935.29</v>
      </c>
      <c r="CZ78" s="5">
        <v>81258.380000000019</v>
      </c>
      <c r="DA78" s="5">
        <v>20969.259999999998</v>
      </c>
      <c r="DB78" s="5">
        <v>108526.26000000001</v>
      </c>
      <c r="DC78" s="5">
        <v>694206.44000000018</v>
      </c>
      <c r="DD78" s="5">
        <v>46378.299999999996</v>
      </c>
      <c r="DE78" s="5">
        <v>210796.96000000002</v>
      </c>
      <c r="DF78" s="5">
        <v>1664002.3400000003</v>
      </c>
      <c r="DG78" s="5">
        <v>401567.69999999995</v>
      </c>
      <c r="DH78" s="5">
        <v>128109.01999999999</v>
      </c>
      <c r="DI78" s="5">
        <v>226441.96</v>
      </c>
      <c r="DJ78" s="5">
        <v>45919.719999999994</v>
      </c>
      <c r="DK78" s="5">
        <f t="shared" si="6"/>
        <v>2342.12</v>
      </c>
      <c r="DL78" s="5">
        <f t="shared" si="7"/>
        <v>262628.67486725666</v>
      </c>
      <c r="DM78" s="5">
        <f t="shared" si="8"/>
        <v>1867524.89</v>
      </c>
      <c r="DN78" s="5">
        <f t="shared" si="9"/>
        <v>21093.356</v>
      </c>
      <c r="DO78" s="5">
        <f t="shared" si="10"/>
        <v>128109.01999999999</v>
      </c>
      <c r="DP78" s="5">
        <f t="shared" si="11"/>
        <v>676685.02399999998</v>
      </c>
    </row>
    <row r="79" spans="1:120" x14ac:dyDescent="0.55000000000000004">
      <c r="A79" t="s">
        <v>166</v>
      </c>
      <c r="B79" s="5">
        <v>757886.33000000007</v>
      </c>
      <c r="C79" s="5">
        <v>75908.62</v>
      </c>
      <c r="D79" s="5">
        <v>70297.41</v>
      </c>
      <c r="E79" s="5">
        <v>101683.32999999999</v>
      </c>
      <c r="F79" s="5">
        <v>95501.71</v>
      </c>
      <c r="G79" s="5">
        <v>68409.260000000009</v>
      </c>
      <c r="H79" s="5">
        <v>174670.11000000002</v>
      </c>
      <c r="I79" s="5">
        <v>54372.58</v>
      </c>
      <c r="J79" s="5">
        <v>130587.46</v>
      </c>
      <c r="K79" s="5">
        <v>52875.48</v>
      </c>
      <c r="L79" s="5">
        <v>184523.18</v>
      </c>
      <c r="M79" s="5">
        <v>166577.52000000002</v>
      </c>
      <c r="N79" s="5">
        <v>41424.829999999994</v>
      </c>
      <c r="O79" s="5">
        <v>211726.23</v>
      </c>
      <c r="P79" s="5">
        <v>1045608.82</v>
      </c>
      <c r="Q79" s="5">
        <v>521550.64000000007</v>
      </c>
      <c r="R79" s="5">
        <v>509361.99999999994</v>
      </c>
      <c r="S79" s="5">
        <v>119214.45</v>
      </c>
      <c r="T79" s="5">
        <v>247146.28999999995</v>
      </c>
      <c r="U79" s="5">
        <v>358446.47</v>
      </c>
      <c r="V79" s="5">
        <v>441923.80999999994</v>
      </c>
      <c r="W79" s="5">
        <v>722899.98</v>
      </c>
      <c r="X79" s="5">
        <v>95113.279999999999</v>
      </c>
      <c r="Y79" s="5">
        <v>736105.66</v>
      </c>
      <c r="Z79" s="5">
        <v>426000.87000000011</v>
      </c>
      <c r="AA79" s="5">
        <v>30315.06</v>
      </c>
      <c r="AB79" s="5">
        <v>660027.7300000001</v>
      </c>
      <c r="AC79" s="5">
        <v>172113.02</v>
      </c>
      <c r="AD79" s="5">
        <v>152580.14000000001</v>
      </c>
      <c r="AE79" s="5">
        <v>93701.98000000001</v>
      </c>
      <c r="AF79" s="5">
        <v>96218.349999999991</v>
      </c>
      <c r="AG79" s="5">
        <v>80706.649999999994</v>
      </c>
      <c r="AH79" s="5">
        <v>283255.77</v>
      </c>
      <c r="AI79" s="5">
        <v>32023.93</v>
      </c>
      <c r="AJ79" s="5">
        <v>134379.53</v>
      </c>
      <c r="AK79" s="5">
        <v>64805.35</v>
      </c>
      <c r="AL79" s="5">
        <v>220761.36000000002</v>
      </c>
      <c r="AM79" s="5">
        <v>1712164.63</v>
      </c>
      <c r="AN79" s="5">
        <v>120893.04999999999</v>
      </c>
      <c r="AO79" s="5">
        <v>132486.85</v>
      </c>
      <c r="AP79" s="5">
        <v>47190.080000000002</v>
      </c>
      <c r="AQ79" s="5">
        <v>677501.78000000014</v>
      </c>
      <c r="AR79" s="5">
        <v>26053.809999999998</v>
      </c>
      <c r="AS79" s="5">
        <v>2276.83</v>
      </c>
      <c r="AT79" s="5">
        <v>2446.79</v>
      </c>
      <c r="AU79" s="5">
        <v>65101.07</v>
      </c>
      <c r="AV79" s="5">
        <v>10548.24</v>
      </c>
      <c r="AW79" s="5">
        <v>240894.11000000002</v>
      </c>
      <c r="AX79" s="5">
        <v>219593.24000000002</v>
      </c>
      <c r="AY79" s="5">
        <v>556585.78999999992</v>
      </c>
      <c r="AZ79" s="5">
        <v>547971.5199999999</v>
      </c>
      <c r="BA79" s="5">
        <v>186224.76000000004</v>
      </c>
      <c r="BB79" s="5">
        <v>537853.65</v>
      </c>
      <c r="BC79" s="5">
        <v>44031.430000000008</v>
      </c>
      <c r="BD79" s="5">
        <v>505764.77999999997</v>
      </c>
      <c r="BE79" s="5">
        <v>97500.760000000009</v>
      </c>
      <c r="BF79" s="5">
        <v>107268.21999999999</v>
      </c>
      <c r="BG79" s="5">
        <v>17873.57</v>
      </c>
      <c r="BH79" s="5">
        <v>104956.03</v>
      </c>
      <c r="BI79" s="5">
        <v>33796.58</v>
      </c>
      <c r="BJ79" s="5">
        <v>354993.35</v>
      </c>
      <c r="BK79" s="5">
        <v>403152.19999999995</v>
      </c>
      <c r="BL79" s="5">
        <v>1707086.9200000002</v>
      </c>
      <c r="BM79" s="5">
        <v>525156.93000000005</v>
      </c>
      <c r="BN79" s="5">
        <v>817100.97000000009</v>
      </c>
      <c r="BO79" s="5">
        <v>61865.64</v>
      </c>
      <c r="BP79" s="5">
        <v>255435.72999999998</v>
      </c>
      <c r="BQ79" s="5">
        <v>440573.06</v>
      </c>
      <c r="BR79" s="5">
        <v>166563.79</v>
      </c>
      <c r="BS79" s="5">
        <v>138255.71</v>
      </c>
      <c r="BT79" s="5">
        <v>252538.97999999998</v>
      </c>
      <c r="BU79" s="5">
        <v>14841.890000000001</v>
      </c>
      <c r="BV79" s="5">
        <v>1151983.4900000002</v>
      </c>
      <c r="BW79" s="5">
        <v>599992.75</v>
      </c>
      <c r="BX79" s="5">
        <v>212280.72</v>
      </c>
      <c r="BY79" s="5">
        <v>235370.13</v>
      </c>
      <c r="BZ79" s="5">
        <v>204884.67999999996</v>
      </c>
      <c r="CA79" s="5">
        <v>55218.36</v>
      </c>
      <c r="CB79" s="5">
        <v>901004.85</v>
      </c>
      <c r="CC79" s="5">
        <v>30589.690000000002</v>
      </c>
      <c r="CD79" s="5">
        <v>23144.120000000003</v>
      </c>
      <c r="CE79" s="5">
        <v>122276.85</v>
      </c>
      <c r="CF79" s="5">
        <v>13585.34</v>
      </c>
      <c r="CG79" s="5">
        <v>175241.97</v>
      </c>
      <c r="CH79" s="5">
        <v>71062.33</v>
      </c>
      <c r="CI79" s="5">
        <v>15223.03</v>
      </c>
      <c r="CJ79" s="5">
        <v>94385.39</v>
      </c>
      <c r="CK79" s="5">
        <v>12204.699999999999</v>
      </c>
      <c r="CL79" s="5">
        <v>82486.98</v>
      </c>
      <c r="CM79" s="5">
        <v>5595.7800000000007</v>
      </c>
      <c r="CN79" s="5">
        <v>21530.68</v>
      </c>
      <c r="CO79" s="5">
        <v>81575.789999999979</v>
      </c>
      <c r="CP79" s="5">
        <v>434046.37</v>
      </c>
      <c r="CQ79" s="5">
        <v>6383.3</v>
      </c>
      <c r="CR79" s="5">
        <v>6206.7400000000007</v>
      </c>
      <c r="CS79" s="5">
        <v>69369.97</v>
      </c>
      <c r="CT79" s="5">
        <v>37817.469999999994</v>
      </c>
      <c r="CU79" s="5">
        <v>173524.32</v>
      </c>
      <c r="CV79" s="5">
        <v>101719.42000000001</v>
      </c>
      <c r="CW79" s="5">
        <v>108960.37999999999</v>
      </c>
      <c r="CX79" s="5">
        <v>26952.639999999999</v>
      </c>
      <c r="CY79" s="5">
        <v>81342.720000000016</v>
      </c>
      <c r="CZ79" s="5">
        <v>20568.53</v>
      </c>
      <c r="DA79" s="5">
        <v>108214.58</v>
      </c>
      <c r="DB79" s="5">
        <v>691052.33000000019</v>
      </c>
      <c r="DC79" s="5">
        <v>46111.9</v>
      </c>
      <c r="DD79" s="5">
        <v>210079.55000000005</v>
      </c>
      <c r="DE79" s="5">
        <v>1658499.9000000001</v>
      </c>
      <c r="DF79" s="5">
        <v>400012</v>
      </c>
      <c r="DG79" s="5">
        <v>127559.67999999998</v>
      </c>
      <c r="DH79" s="5">
        <v>226029.86</v>
      </c>
      <c r="DI79" s="5">
        <v>45993.35</v>
      </c>
      <c r="DJ79" s="5">
        <v>400402.62</v>
      </c>
      <c r="DK79" s="5">
        <f t="shared" si="6"/>
        <v>2276.83</v>
      </c>
      <c r="DL79" s="5">
        <f t="shared" si="7"/>
        <v>262440.11672566365</v>
      </c>
      <c r="DM79" s="5">
        <f t="shared" si="8"/>
        <v>1712164.63</v>
      </c>
      <c r="DN79" s="5">
        <f t="shared" si="9"/>
        <v>20760.96</v>
      </c>
      <c r="DO79" s="5">
        <f t="shared" si="10"/>
        <v>127559.67999999998</v>
      </c>
      <c r="DP79" s="5">
        <f t="shared" si="11"/>
        <v>674006.97000000009</v>
      </c>
    </row>
    <row r="80" spans="1:120" x14ac:dyDescent="0.55000000000000004">
      <c r="A80" t="s">
        <v>167</v>
      </c>
      <c r="B80" s="5">
        <v>75861.290000000008</v>
      </c>
      <c r="C80" s="5">
        <v>69927.189999999988</v>
      </c>
      <c r="D80" s="5">
        <v>101715.61</v>
      </c>
      <c r="E80" s="5">
        <v>95173.760000000009</v>
      </c>
      <c r="F80" s="5">
        <v>68032.040000000008</v>
      </c>
      <c r="G80" s="5">
        <v>174162.51999999996</v>
      </c>
      <c r="H80" s="5">
        <v>54255.87999999999</v>
      </c>
      <c r="I80" s="5">
        <v>129529.84000000001</v>
      </c>
      <c r="J80" s="5">
        <v>52410.899999999994</v>
      </c>
      <c r="K80" s="5">
        <v>184475.32</v>
      </c>
      <c r="L80" s="5">
        <v>166594.62000000002</v>
      </c>
      <c r="M80" s="5">
        <v>41537.67</v>
      </c>
      <c r="N80" s="5">
        <v>211330.58000000002</v>
      </c>
      <c r="O80" s="5">
        <v>1043359.47</v>
      </c>
      <c r="P80" s="5">
        <v>519041.44</v>
      </c>
      <c r="Q80" s="5">
        <v>508379.13999999996</v>
      </c>
      <c r="R80" s="5">
        <v>118439.58999999998</v>
      </c>
      <c r="S80" s="5">
        <v>246084.45999999996</v>
      </c>
      <c r="T80" s="5">
        <v>356522.9599999999</v>
      </c>
      <c r="U80" s="5">
        <v>439344.80999999994</v>
      </c>
      <c r="V80" s="5">
        <v>716443.21000000008</v>
      </c>
      <c r="W80" s="5">
        <v>95207.06</v>
      </c>
      <c r="X80" s="5">
        <v>733613.31</v>
      </c>
      <c r="Y80" s="5">
        <v>425113.15</v>
      </c>
      <c r="Z80" s="5">
        <v>30260.600000000002</v>
      </c>
      <c r="AA80" s="5">
        <v>658540.05999999994</v>
      </c>
      <c r="AB80" s="5">
        <v>171939.67000000004</v>
      </c>
      <c r="AC80" s="5">
        <v>151978.63999999998</v>
      </c>
      <c r="AD80" s="5">
        <v>93801.419999999984</v>
      </c>
      <c r="AE80" s="5">
        <v>98782.169999999984</v>
      </c>
      <c r="AF80" s="5">
        <v>76723.040000000008</v>
      </c>
      <c r="AG80" s="5">
        <v>283109.85000000003</v>
      </c>
      <c r="AH80" s="5">
        <v>32027.239999999998</v>
      </c>
      <c r="AI80" s="5">
        <v>134252.66</v>
      </c>
      <c r="AJ80" s="5">
        <v>64777.389999999992</v>
      </c>
      <c r="AK80" s="5">
        <v>220658.25000000003</v>
      </c>
      <c r="AL80" s="5">
        <v>1707737.8500000003</v>
      </c>
      <c r="AM80" s="5">
        <v>119867.87</v>
      </c>
      <c r="AN80" s="5">
        <v>130598.56000000003</v>
      </c>
      <c r="AO80" s="5">
        <v>46845.05</v>
      </c>
      <c r="AP80" s="5">
        <v>674545.28</v>
      </c>
      <c r="AQ80" s="5">
        <v>26034.120000000003</v>
      </c>
      <c r="AR80" s="5">
        <v>2210.75</v>
      </c>
      <c r="AS80" s="5">
        <v>2439.87</v>
      </c>
      <c r="AT80" s="5">
        <v>64114.92</v>
      </c>
      <c r="AU80" s="5">
        <v>10508.09</v>
      </c>
      <c r="AV80" s="5">
        <v>240965.66</v>
      </c>
      <c r="AW80" s="5">
        <v>217166.53</v>
      </c>
      <c r="AX80" s="5">
        <v>555178.03</v>
      </c>
      <c r="AY80" s="5">
        <v>546436.64</v>
      </c>
      <c r="AZ80" s="5">
        <v>185352.31</v>
      </c>
      <c r="BA80" s="5">
        <v>534843.53999999992</v>
      </c>
      <c r="BB80" s="5">
        <v>44000.14</v>
      </c>
      <c r="BC80" s="5">
        <v>502001.47</v>
      </c>
      <c r="BD80" s="5">
        <v>97070.28</v>
      </c>
      <c r="BE80" s="5">
        <v>107243.19</v>
      </c>
      <c r="BF80" s="5">
        <v>17838.84</v>
      </c>
      <c r="BG80" s="5">
        <v>104826.51999999999</v>
      </c>
      <c r="BH80" s="5">
        <v>33641.43</v>
      </c>
      <c r="BI80" s="5">
        <v>352517.82</v>
      </c>
      <c r="BJ80" s="5">
        <v>400202.86</v>
      </c>
      <c r="BK80" s="5">
        <v>1704477.1600000004</v>
      </c>
      <c r="BL80" s="5">
        <v>522590.92000000004</v>
      </c>
      <c r="BM80" s="5">
        <v>815159.39</v>
      </c>
      <c r="BN80" s="5">
        <v>61293.97</v>
      </c>
      <c r="BO80" s="5">
        <v>254198.91</v>
      </c>
      <c r="BP80" s="5">
        <v>437397.00999999995</v>
      </c>
      <c r="BQ80" s="5">
        <v>164907.15999999997</v>
      </c>
      <c r="BR80" s="5">
        <v>136942.51</v>
      </c>
      <c r="BS80" s="5">
        <v>250622.81</v>
      </c>
      <c r="BT80" s="5">
        <v>14806.68</v>
      </c>
      <c r="BU80" s="5">
        <v>1149604.93</v>
      </c>
      <c r="BV80" s="5">
        <v>597371.69000000006</v>
      </c>
      <c r="BW80" s="5">
        <v>211197.54</v>
      </c>
      <c r="BX80" s="5">
        <v>229439.21</v>
      </c>
      <c r="BY80" s="5">
        <v>202893.30000000002</v>
      </c>
      <c r="BZ80" s="5">
        <v>55250.119999999995</v>
      </c>
      <c r="CA80" s="5">
        <v>900641.15999999992</v>
      </c>
      <c r="CB80" s="5">
        <v>30555.390000000003</v>
      </c>
      <c r="CC80" s="5">
        <v>23109</v>
      </c>
      <c r="CD80" s="5">
        <v>122204.03</v>
      </c>
      <c r="CE80" s="5">
        <v>13547.42</v>
      </c>
      <c r="CF80" s="5">
        <v>173967.31</v>
      </c>
      <c r="CG80" s="5">
        <v>70471.820000000007</v>
      </c>
      <c r="CH80" s="5">
        <v>15189.11</v>
      </c>
      <c r="CI80" s="5">
        <v>94340.42</v>
      </c>
      <c r="CJ80" s="5">
        <v>12174.32</v>
      </c>
      <c r="CK80" s="5">
        <v>81660.97</v>
      </c>
      <c r="CL80" s="5">
        <v>5562.55</v>
      </c>
      <c r="CM80" s="5">
        <v>21471.39</v>
      </c>
      <c r="CN80" s="5">
        <v>81428.049999999988</v>
      </c>
      <c r="CO80" s="5">
        <v>431454.36000000004</v>
      </c>
      <c r="CP80" s="5">
        <v>6375.2100000000009</v>
      </c>
      <c r="CQ80" s="5">
        <v>6182.0599999999995</v>
      </c>
      <c r="CR80" s="5">
        <v>69409.039999999994</v>
      </c>
      <c r="CS80" s="5">
        <v>37893.439999999995</v>
      </c>
      <c r="CT80" s="5">
        <v>172148.88</v>
      </c>
      <c r="CU80" s="5">
        <v>100395.76000000001</v>
      </c>
      <c r="CV80" s="5">
        <v>107752.30999999998</v>
      </c>
      <c r="CW80" s="5">
        <v>26969.98</v>
      </c>
      <c r="CX80" s="5">
        <v>81427.070000000007</v>
      </c>
      <c r="CY80" s="5">
        <v>20167.84</v>
      </c>
      <c r="CZ80" s="5">
        <v>107904.41999999998</v>
      </c>
      <c r="DA80" s="5">
        <v>687967.68000000017</v>
      </c>
      <c r="DB80" s="5">
        <v>45850.990000000005</v>
      </c>
      <c r="DC80" s="5">
        <v>209362.12999999998</v>
      </c>
      <c r="DD80" s="5">
        <v>1653058.25</v>
      </c>
      <c r="DE80" s="5">
        <v>398515.88</v>
      </c>
      <c r="DF80" s="5">
        <v>127012.01</v>
      </c>
      <c r="DG80" s="5">
        <v>225617.52</v>
      </c>
      <c r="DH80" s="5">
        <v>46067.15</v>
      </c>
      <c r="DI80" s="5">
        <v>398140.62</v>
      </c>
      <c r="DJ80" s="5">
        <v>755471.52</v>
      </c>
      <c r="DK80" s="5">
        <f t="shared" si="6"/>
        <v>2210.75</v>
      </c>
      <c r="DL80" s="5">
        <f t="shared" si="7"/>
        <v>261391.2814159292</v>
      </c>
      <c r="DM80" s="5">
        <f t="shared" si="8"/>
        <v>1707737.8500000003</v>
      </c>
      <c r="DN80" s="5">
        <f t="shared" si="9"/>
        <v>20428.550000000003</v>
      </c>
      <c r="DO80" s="5">
        <f t="shared" si="10"/>
        <v>127012.01</v>
      </c>
      <c r="DP80" s="5">
        <f t="shared" si="11"/>
        <v>671344.23599999992</v>
      </c>
    </row>
    <row r="81" spans="1:120" x14ac:dyDescent="0.55000000000000004">
      <c r="A81" t="s">
        <v>168</v>
      </c>
      <c r="B81" s="5">
        <v>69571.77</v>
      </c>
      <c r="C81" s="5">
        <v>101747.88</v>
      </c>
      <c r="D81" s="5">
        <v>94845.77</v>
      </c>
      <c r="E81" s="5">
        <v>67647.48</v>
      </c>
      <c r="F81" s="5">
        <v>173654.94000000003</v>
      </c>
      <c r="G81" s="5">
        <v>54137.869999999995</v>
      </c>
      <c r="H81" s="5">
        <v>128472.26000000001</v>
      </c>
      <c r="I81" s="5">
        <v>51979.409999999996</v>
      </c>
      <c r="J81" s="5">
        <v>184427.43</v>
      </c>
      <c r="K81" s="5">
        <v>166611.37999999998</v>
      </c>
      <c r="L81" s="5">
        <v>41650.36</v>
      </c>
      <c r="M81" s="5">
        <v>210921</v>
      </c>
      <c r="N81" s="5">
        <v>1041304.76</v>
      </c>
      <c r="O81" s="5">
        <v>516540.86</v>
      </c>
      <c r="P81" s="5">
        <v>494969.69999999995</v>
      </c>
      <c r="Q81" s="5">
        <v>117665.85000000002</v>
      </c>
      <c r="R81" s="5">
        <v>245022.71999999997</v>
      </c>
      <c r="S81" s="5">
        <v>354602.28000000009</v>
      </c>
      <c r="T81" s="5">
        <v>424414.81</v>
      </c>
      <c r="U81" s="5">
        <v>717901.19</v>
      </c>
      <c r="V81" s="5">
        <v>95301.22</v>
      </c>
      <c r="W81" s="5">
        <v>731124.81</v>
      </c>
      <c r="X81" s="5">
        <v>257407.55999999997</v>
      </c>
      <c r="Y81" s="5">
        <v>30206.130000000005</v>
      </c>
      <c r="Z81" s="5">
        <v>657043.20999999985</v>
      </c>
      <c r="AA81" s="5">
        <v>171764.56999999998</v>
      </c>
      <c r="AB81" s="5">
        <v>151376.03</v>
      </c>
      <c r="AC81" s="5">
        <v>81768</v>
      </c>
      <c r="AD81" s="5">
        <v>94764.9</v>
      </c>
      <c r="AE81" s="5">
        <v>80522.790000000008</v>
      </c>
      <c r="AF81" s="5">
        <v>281156.25000000006</v>
      </c>
      <c r="AG81" s="5">
        <v>32030.35</v>
      </c>
      <c r="AH81" s="5">
        <v>134140.62</v>
      </c>
      <c r="AI81" s="5">
        <v>64749.360000000008</v>
      </c>
      <c r="AJ81" s="5">
        <v>220554.68000000005</v>
      </c>
      <c r="AK81" s="5">
        <v>1703333.64</v>
      </c>
      <c r="AL81" s="5">
        <v>118844.87</v>
      </c>
      <c r="AM81" s="5">
        <v>128744.22</v>
      </c>
      <c r="AN81" s="5">
        <v>46499.960000000006</v>
      </c>
      <c r="AO81" s="5">
        <v>674696.75</v>
      </c>
      <c r="AP81" s="5">
        <v>26014.409999999996</v>
      </c>
      <c r="AQ81" s="5">
        <v>2143.9</v>
      </c>
      <c r="AR81" s="5">
        <v>2432.9499999999998</v>
      </c>
      <c r="AS81" s="5">
        <v>63128.72</v>
      </c>
      <c r="AT81" s="5">
        <v>10467.92</v>
      </c>
      <c r="AU81" s="5">
        <v>241037.03000000003</v>
      </c>
      <c r="AV81" s="5">
        <v>214733.18000000002</v>
      </c>
      <c r="AW81" s="5">
        <v>553772.89999999991</v>
      </c>
      <c r="AX81" s="5">
        <v>544895.89999999991</v>
      </c>
      <c r="AY81" s="5">
        <v>184481.93</v>
      </c>
      <c r="AZ81" s="5">
        <v>531844.68000000017</v>
      </c>
      <c r="BA81" s="5">
        <v>43968.69</v>
      </c>
      <c r="BB81" s="5">
        <v>498235.36000000004</v>
      </c>
      <c r="BC81" s="5">
        <v>96639.790000000008</v>
      </c>
      <c r="BD81" s="5">
        <v>107217.59000000001</v>
      </c>
      <c r="BE81" s="5">
        <v>17803.830000000002</v>
      </c>
      <c r="BF81" s="5">
        <v>104696.21</v>
      </c>
      <c r="BG81" s="5">
        <v>33486.22</v>
      </c>
      <c r="BH81" s="5">
        <v>350315.74000000005</v>
      </c>
      <c r="BI81" s="5">
        <v>397255.26</v>
      </c>
      <c r="BJ81" s="5">
        <v>1701877.67</v>
      </c>
      <c r="BK81" s="5">
        <v>520065.06999999995</v>
      </c>
      <c r="BL81" s="5">
        <v>813228.39000000013</v>
      </c>
      <c r="BM81" s="5">
        <v>60721.020000000004</v>
      </c>
      <c r="BN81" s="5">
        <v>252970.3</v>
      </c>
      <c r="BO81" s="5">
        <v>434233.33999999997</v>
      </c>
      <c r="BP81" s="5">
        <v>163252.27000000002</v>
      </c>
      <c r="BQ81" s="5">
        <v>135631.09</v>
      </c>
      <c r="BR81" s="5">
        <v>248701.46000000002</v>
      </c>
      <c r="BS81" s="5">
        <v>14771.480000000001</v>
      </c>
      <c r="BT81" s="5">
        <v>1147220.0300000003</v>
      </c>
      <c r="BU81" s="5">
        <v>594769.87</v>
      </c>
      <c r="BV81" s="5">
        <v>210115.79</v>
      </c>
      <c r="BW81" s="5">
        <v>231693.62</v>
      </c>
      <c r="BX81" s="5">
        <v>200903.81999999998</v>
      </c>
      <c r="BY81" s="5">
        <v>55281.840000000004</v>
      </c>
      <c r="BZ81" s="5">
        <v>900276.56</v>
      </c>
      <c r="CA81" s="5">
        <v>30520.97</v>
      </c>
      <c r="CB81" s="5">
        <v>23073.78</v>
      </c>
      <c r="CC81" s="5">
        <v>122130.77999999998</v>
      </c>
      <c r="CD81" s="5">
        <v>13509.48</v>
      </c>
      <c r="CE81" s="5">
        <v>172793.99</v>
      </c>
      <c r="CF81" s="5">
        <v>69881.090000000011</v>
      </c>
      <c r="CG81" s="5">
        <v>15155.009999999998</v>
      </c>
      <c r="CH81" s="5">
        <v>94294.92</v>
      </c>
      <c r="CI81" s="5">
        <v>12143.93</v>
      </c>
      <c r="CJ81" s="5">
        <v>80834.560000000012</v>
      </c>
      <c r="CK81" s="5">
        <v>5529.3099999999995</v>
      </c>
      <c r="CL81" s="5">
        <v>21411.85</v>
      </c>
      <c r="CM81" s="5">
        <v>81279.449999999983</v>
      </c>
      <c r="CN81" s="5">
        <v>428996.68</v>
      </c>
      <c r="CO81" s="5">
        <v>6367.13</v>
      </c>
      <c r="CP81" s="5">
        <v>6157.3899999999994</v>
      </c>
      <c r="CQ81" s="5">
        <v>69447.86</v>
      </c>
      <c r="CR81" s="5">
        <v>37969.39</v>
      </c>
      <c r="CS81" s="5">
        <v>170781.24</v>
      </c>
      <c r="CT81" s="5">
        <v>99084.01</v>
      </c>
      <c r="CU81" s="5">
        <v>106552.6</v>
      </c>
      <c r="CV81" s="5">
        <v>26987.31</v>
      </c>
      <c r="CW81" s="5">
        <v>81511.38</v>
      </c>
      <c r="CX81" s="5">
        <v>19888.759999999998</v>
      </c>
      <c r="CY81" s="5">
        <v>107591.33</v>
      </c>
      <c r="CZ81" s="5">
        <v>684924.98999999987</v>
      </c>
      <c r="DA81" s="5">
        <v>45579.460000000006</v>
      </c>
      <c r="DB81" s="5">
        <v>208644.62</v>
      </c>
      <c r="DC81" s="5">
        <v>1647640.35</v>
      </c>
      <c r="DD81" s="5">
        <v>397090.42000000004</v>
      </c>
      <c r="DE81" s="5">
        <v>126465.73</v>
      </c>
      <c r="DF81" s="5">
        <v>225204.87</v>
      </c>
      <c r="DG81" s="5">
        <v>46140.79</v>
      </c>
      <c r="DH81" s="5">
        <v>395872.1700000001</v>
      </c>
      <c r="DI81" s="5">
        <v>753058.59999999986</v>
      </c>
      <c r="DJ81" s="5">
        <v>75813.98000000001</v>
      </c>
      <c r="DK81" s="5">
        <f t="shared" si="6"/>
        <v>2143.9</v>
      </c>
      <c r="DL81" s="5">
        <f t="shared" si="7"/>
        <v>258714.47477876116</v>
      </c>
      <c r="DM81" s="5">
        <f t="shared" si="8"/>
        <v>1703333.64</v>
      </c>
      <c r="DN81" s="5">
        <f t="shared" si="9"/>
        <v>20193.378000000001</v>
      </c>
      <c r="DO81" s="5">
        <f t="shared" si="10"/>
        <v>126465.73</v>
      </c>
      <c r="DP81" s="5">
        <f t="shared" si="11"/>
        <v>671166.0419999999</v>
      </c>
    </row>
    <row r="82" spans="1:120" x14ac:dyDescent="0.55000000000000004">
      <c r="A82" t="s">
        <v>169</v>
      </c>
      <c r="B82" s="5">
        <v>101780.11</v>
      </c>
      <c r="C82" s="5">
        <v>94517.840000000026</v>
      </c>
      <c r="D82" s="5">
        <v>67266.649999999994</v>
      </c>
      <c r="E82" s="5">
        <v>173194.74</v>
      </c>
      <c r="F82" s="5">
        <v>54174.720000000001</v>
      </c>
      <c r="G82" s="5">
        <v>127414.79000000001</v>
      </c>
      <c r="H82" s="5">
        <v>51672.320000000007</v>
      </c>
      <c r="I82" s="5">
        <v>184379.51</v>
      </c>
      <c r="J82" s="5">
        <v>166628.11000000002</v>
      </c>
      <c r="K82" s="5">
        <v>41763.060000000005</v>
      </c>
      <c r="L82" s="5">
        <v>210519.23</v>
      </c>
      <c r="M82" s="5">
        <v>1039368.12</v>
      </c>
      <c r="N82" s="5">
        <v>514046.66000000003</v>
      </c>
      <c r="O82" s="5">
        <v>493990.32</v>
      </c>
      <c r="P82" s="5">
        <v>116893.23000000001</v>
      </c>
      <c r="Q82" s="5">
        <v>243961.06999999998</v>
      </c>
      <c r="R82" s="5">
        <v>352690.82</v>
      </c>
      <c r="S82" s="5">
        <v>434218.71</v>
      </c>
      <c r="T82" s="5">
        <v>716169.65999999992</v>
      </c>
      <c r="U82" s="5">
        <v>95396.13</v>
      </c>
      <c r="V82" s="5">
        <v>727050.55999999994</v>
      </c>
      <c r="W82" s="5">
        <v>423907.11</v>
      </c>
      <c r="X82" s="5">
        <v>30151.63</v>
      </c>
      <c r="Y82" s="5">
        <v>655551.16</v>
      </c>
      <c r="Z82" s="5">
        <v>171621.24000000002</v>
      </c>
      <c r="AA82" s="5">
        <v>150772.33999999997</v>
      </c>
      <c r="AB82" s="5">
        <v>94024.26999999999</v>
      </c>
      <c r="AC82" s="5">
        <v>94038.249999999985</v>
      </c>
      <c r="AD82" s="5">
        <v>80432.849999999991</v>
      </c>
      <c r="AE82" s="5">
        <v>281009.66999999993</v>
      </c>
      <c r="AF82" s="5">
        <v>32033.429999999997</v>
      </c>
      <c r="AG82" s="5">
        <v>127465.2</v>
      </c>
      <c r="AH82" s="5">
        <v>64721.340000000004</v>
      </c>
      <c r="AI82" s="5">
        <v>220451.12000000002</v>
      </c>
      <c r="AJ82" s="5">
        <v>1847368.5999999999</v>
      </c>
      <c r="AK82" s="5">
        <v>117824.12000000002</v>
      </c>
      <c r="AL82" s="5">
        <v>126931.93000000001</v>
      </c>
      <c r="AM82" s="5">
        <v>46154.920000000006</v>
      </c>
      <c r="AN82" s="5">
        <v>671890.08000000007</v>
      </c>
      <c r="AO82" s="5">
        <v>25994.68</v>
      </c>
      <c r="AP82" s="5">
        <v>2148.2600000000002</v>
      </c>
      <c r="AQ82" s="5">
        <v>2426.02</v>
      </c>
      <c r="AR82" s="5">
        <v>62142.67</v>
      </c>
      <c r="AS82" s="5">
        <v>10427.719999999999</v>
      </c>
      <c r="AT82" s="5">
        <v>241108.41</v>
      </c>
      <c r="AU82" s="5">
        <v>212305.81</v>
      </c>
      <c r="AV82" s="5">
        <v>552373.62</v>
      </c>
      <c r="AW82" s="5">
        <v>543361.47000000009</v>
      </c>
      <c r="AX82" s="5">
        <v>183613.63</v>
      </c>
      <c r="AY82" s="5">
        <v>528977.68000000005</v>
      </c>
      <c r="AZ82" s="5">
        <v>43937.23</v>
      </c>
      <c r="BA82" s="5">
        <v>494478.86</v>
      </c>
      <c r="BB82" s="5">
        <v>96209.280000000028</v>
      </c>
      <c r="BC82" s="5">
        <v>107191.88</v>
      </c>
      <c r="BD82" s="5">
        <v>17768.82</v>
      </c>
      <c r="BE82" s="5">
        <v>104565.12</v>
      </c>
      <c r="BF82" s="5">
        <v>33330.990000000005</v>
      </c>
      <c r="BG82" s="5">
        <v>348115.85</v>
      </c>
      <c r="BH82" s="5">
        <v>394310.04</v>
      </c>
      <c r="BI82" s="5">
        <v>1699285.1</v>
      </c>
      <c r="BJ82" s="5">
        <v>517522.4</v>
      </c>
      <c r="BK82" s="5">
        <v>811304.29</v>
      </c>
      <c r="BL82" s="5">
        <v>60146.92</v>
      </c>
      <c r="BM82" s="5">
        <v>251746.09999999998</v>
      </c>
      <c r="BN82" s="5">
        <v>431239.37</v>
      </c>
      <c r="BO82" s="5">
        <v>161599.47999999998</v>
      </c>
      <c r="BP82" s="5">
        <v>134321.38</v>
      </c>
      <c r="BQ82" s="5">
        <v>246786.41999999998</v>
      </c>
      <c r="BR82" s="5">
        <v>14736.26</v>
      </c>
      <c r="BS82" s="5">
        <v>1144841.51</v>
      </c>
      <c r="BT82" s="5">
        <v>592179.16999999993</v>
      </c>
      <c r="BU82" s="5">
        <v>209035.91</v>
      </c>
      <c r="BV82" s="5">
        <v>230316.69</v>
      </c>
      <c r="BW82" s="5">
        <v>198916.44000000003</v>
      </c>
      <c r="BX82" s="5">
        <v>55313.54</v>
      </c>
      <c r="BY82" s="5">
        <v>833852.22999999986</v>
      </c>
      <c r="BZ82" s="5">
        <v>30486.550000000003</v>
      </c>
      <c r="CA82" s="5">
        <v>23038.53</v>
      </c>
      <c r="CB82" s="5">
        <v>122057.48999999999</v>
      </c>
      <c r="CC82" s="5">
        <v>13471.539999999999</v>
      </c>
      <c r="CD82" s="5">
        <v>171620.77</v>
      </c>
      <c r="CE82" s="5">
        <v>69290.139999999985</v>
      </c>
      <c r="CF82" s="5">
        <v>15120.920000000002</v>
      </c>
      <c r="CG82" s="5">
        <v>94249.21</v>
      </c>
      <c r="CH82" s="5">
        <v>12113.5</v>
      </c>
      <c r="CI82" s="5">
        <v>80009.27</v>
      </c>
      <c r="CJ82" s="5">
        <v>5496.08</v>
      </c>
      <c r="CK82" s="5">
        <v>21352.07</v>
      </c>
      <c r="CL82" s="5">
        <v>81130.559999999998</v>
      </c>
      <c r="CM82" s="5">
        <v>426544.99999999994</v>
      </c>
      <c r="CN82" s="5">
        <v>6359.0499999999993</v>
      </c>
      <c r="CO82" s="5">
        <v>6132.7199999999993</v>
      </c>
      <c r="CP82" s="5">
        <v>69486.440000000017</v>
      </c>
      <c r="CQ82" s="5">
        <v>38045.340000000004</v>
      </c>
      <c r="CR82" s="5">
        <v>169417.65</v>
      </c>
      <c r="CS82" s="5">
        <v>97924.26999999999</v>
      </c>
      <c r="CT82" s="5">
        <v>105357.3</v>
      </c>
      <c r="CU82" s="5">
        <v>27004.639999999999</v>
      </c>
      <c r="CV82" s="5">
        <v>81595.690000000017</v>
      </c>
      <c r="CW82" s="5">
        <v>19901.47</v>
      </c>
      <c r="CX82" s="5">
        <v>107279.58</v>
      </c>
      <c r="CY82" s="5">
        <v>681969.74</v>
      </c>
      <c r="CZ82" s="5">
        <v>45313.229999999996</v>
      </c>
      <c r="DA82" s="5">
        <v>207927.06999999998</v>
      </c>
      <c r="DB82" s="5">
        <v>1642243.51</v>
      </c>
      <c r="DC82" s="5">
        <v>395665.89</v>
      </c>
      <c r="DD82" s="5">
        <v>125920.95999999999</v>
      </c>
      <c r="DE82" s="5">
        <v>224791.95000000004</v>
      </c>
      <c r="DF82" s="5">
        <v>46214.43</v>
      </c>
      <c r="DG82" s="5">
        <v>393610.18</v>
      </c>
      <c r="DH82" s="5">
        <v>750676.16</v>
      </c>
      <c r="DI82" s="5">
        <v>75766.649999999994</v>
      </c>
      <c r="DJ82" s="5">
        <v>69616.509999999995</v>
      </c>
      <c r="DK82" s="5">
        <f t="shared" si="6"/>
        <v>2148.2600000000002</v>
      </c>
      <c r="DL82" s="5">
        <f t="shared" si="7"/>
        <v>260137.86663716816</v>
      </c>
      <c r="DM82" s="5">
        <f t="shared" si="8"/>
        <v>1847368.5999999999</v>
      </c>
      <c r="DN82" s="5">
        <f t="shared" si="9"/>
        <v>20191.590000000004</v>
      </c>
      <c r="DO82" s="5">
        <f t="shared" si="10"/>
        <v>125920.95999999999</v>
      </c>
      <c r="DP82" s="5">
        <f t="shared" si="11"/>
        <v>668622.29599999997</v>
      </c>
    </row>
    <row r="83" spans="1:120" x14ac:dyDescent="0.55000000000000004">
      <c r="A83" t="s">
        <v>170</v>
      </c>
      <c r="B83" s="5">
        <v>94596.45</v>
      </c>
      <c r="C83" s="5">
        <v>66888.070000000007</v>
      </c>
      <c r="D83" s="5">
        <v>173100.5</v>
      </c>
      <c r="E83" s="5">
        <v>54215.39</v>
      </c>
      <c r="F83" s="5">
        <v>126357.44</v>
      </c>
      <c r="G83" s="5">
        <v>51365.32</v>
      </c>
      <c r="H83" s="5">
        <v>184331.58</v>
      </c>
      <c r="I83" s="5">
        <v>166644.82</v>
      </c>
      <c r="J83" s="5">
        <v>41875.770000000004</v>
      </c>
      <c r="K83" s="5">
        <v>210117.48</v>
      </c>
      <c r="L83" s="5">
        <v>1037448.55</v>
      </c>
      <c r="M83" s="5">
        <v>511554.7699999999</v>
      </c>
      <c r="N83" s="5">
        <v>505440.96000000008</v>
      </c>
      <c r="O83" s="5">
        <v>116121.72</v>
      </c>
      <c r="P83" s="5">
        <v>242899.55</v>
      </c>
      <c r="Q83" s="5">
        <v>350783.91</v>
      </c>
      <c r="R83" s="5">
        <v>431670.13</v>
      </c>
      <c r="S83" s="5">
        <v>713730.46000000008</v>
      </c>
      <c r="T83" s="5">
        <v>95491.03</v>
      </c>
      <c r="U83" s="5">
        <v>727728.72000000009</v>
      </c>
      <c r="V83" s="5">
        <v>423306.61000000004</v>
      </c>
      <c r="W83" s="5">
        <v>30097.11</v>
      </c>
      <c r="X83" s="5">
        <v>654059.16999999993</v>
      </c>
      <c r="Y83" s="5">
        <v>171565.73</v>
      </c>
      <c r="Z83" s="5">
        <v>150167.51000000004</v>
      </c>
      <c r="AA83" s="5">
        <v>81991.22</v>
      </c>
      <c r="AB83" s="5">
        <v>96602.180000000008</v>
      </c>
      <c r="AC83" s="5">
        <v>76451.12999999999</v>
      </c>
      <c r="AD83" s="5">
        <v>282670.17999999993</v>
      </c>
      <c r="AE83" s="5">
        <v>32036.49</v>
      </c>
      <c r="AF83" s="5">
        <v>133932.18999999997</v>
      </c>
      <c r="AG83" s="5">
        <v>64695.63</v>
      </c>
      <c r="AH83" s="5">
        <v>222260.58000000002</v>
      </c>
      <c r="AI83" s="5">
        <v>1694576.5499999998</v>
      </c>
      <c r="AJ83" s="5">
        <v>116805.68000000001</v>
      </c>
      <c r="AK83" s="5">
        <v>125152.09999999999</v>
      </c>
      <c r="AL83" s="5">
        <v>45810.73</v>
      </c>
      <c r="AM83" s="5">
        <v>666123.96000000008</v>
      </c>
      <c r="AN83" s="5">
        <v>25974.95</v>
      </c>
      <c r="AO83" s="5">
        <v>2154.89</v>
      </c>
      <c r="AP83" s="5">
        <v>2419.1</v>
      </c>
      <c r="AQ83" s="5">
        <v>61626.47</v>
      </c>
      <c r="AR83" s="5">
        <v>10387.530000000001</v>
      </c>
      <c r="AS83" s="5">
        <v>241179.72999999998</v>
      </c>
      <c r="AT83" s="5">
        <v>209880.30000000005</v>
      </c>
      <c r="AU83" s="5">
        <v>550976.69000000006</v>
      </c>
      <c r="AV83" s="5">
        <v>541886.47000000009</v>
      </c>
      <c r="AW83" s="5">
        <v>182747.36000000002</v>
      </c>
      <c r="AX83" s="5">
        <v>526410.44999999995</v>
      </c>
      <c r="AY83" s="5">
        <v>43905.75</v>
      </c>
      <c r="AZ83" s="5">
        <v>490727.94</v>
      </c>
      <c r="BA83" s="5">
        <v>95778.780000000028</v>
      </c>
      <c r="BB83" s="5">
        <v>107166.09999999999</v>
      </c>
      <c r="BC83" s="5">
        <v>17733.78</v>
      </c>
      <c r="BD83" s="5">
        <v>104433.23000000001</v>
      </c>
      <c r="BE83" s="5">
        <v>33175.72</v>
      </c>
      <c r="BF83" s="5">
        <v>345918.20999999996</v>
      </c>
      <c r="BG83" s="5">
        <v>391675.08999999997</v>
      </c>
      <c r="BH83" s="5">
        <v>1696703.66</v>
      </c>
      <c r="BI83" s="5">
        <v>514982.01999999996</v>
      </c>
      <c r="BJ83" s="5">
        <v>809391.31</v>
      </c>
      <c r="BK83" s="5">
        <v>59571.69999999999</v>
      </c>
      <c r="BL83" s="5">
        <v>250530.18000000002</v>
      </c>
      <c r="BM83" s="5">
        <v>428731.03</v>
      </c>
      <c r="BN83" s="5">
        <v>159948.76999999996</v>
      </c>
      <c r="BO83" s="5">
        <v>133383.06</v>
      </c>
      <c r="BP83" s="5">
        <v>244873.76999999996</v>
      </c>
      <c r="BQ83" s="5">
        <v>14701.050000000001</v>
      </c>
      <c r="BR83" s="5">
        <v>1142464.17</v>
      </c>
      <c r="BS83" s="5">
        <v>589607.73</v>
      </c>
      <c r="BT83" s="5">
        <v>208029.99</v>
      </c>
      <c r="BU83" s="5">
        <v>228942</v>
      </c>
      <c r="BV83" s="5">
        <v>196931.21999999997</v>
      </c>
      <c r="BW83" s="5">
        <v>55345.229999999996</v>
      </c>
      <c r="BX83" s="5">
        <v>833372.06</v>
      </c>
      <c r="BY83" s="5">
        <v>30452.140000000007</v>
      </c>
      <c r="BZ83" s="5">
        <v>23003.310000000005</v>
      </c>
      <c r="CA83" s="5">
        <v>122004.10000000002</v>
      </c>
      <c r="CB83" s="5">
        <v>13433.6</v>
      </c>
      <c r="CC83" s="5">
        <v>170447.63</v>
      </c>
      <c r="CD83" s="5">
        <v>68698.97</v>
      </c>
      <c r="CE83" s="5">
        <v>15086.82</v>
      </c>
      <c r="CF83" s="5">
        <v>94203.31</v>
      </c>
      <c r="CG83" s="5">
        <v>12083.09</v>
      </c>
      <c r="CH83" s="5">
        <v>79183.889999999985</v>
      </c>
      <c r="CI83" s="5">
        <v>5462.83</v>
      </c>
      <c r="CJ83" s="5">
        <v>21292.04</v>
      </c>
      <c r="CK83" s="5">
        <v>80981.38</v>
      </c>
      <c r="CL83" s="5">
        <v>424095.27</v>
      </c>
      <c r="CM83" s="5">
        <v>6350.9500000000007</v>
      </c>
      <c r="CN83" s="5">
        <v>6108.05</v>
      </c>
      <c r="CO83" s="5">
        <v>69524.760000000009</v>
      </c>
      <c r="CP83" s="5">
        <v>38121.31</v>
      </c>
      <c r="CQ83" s="5">
        <v>168062.06</v>
      </c>
      <c r="CR83" s="5">
        <v>96767.680000000022</v>
      </c>
      <c r="CS83" s="5">
        <v>104170.33</v>
      </c>
      <c r="CT83" s="5">
        <v>27021.96</v>
      </c>
      <c r="CU83" s="5">
        <v>81680</v>
      </c>
      <c r="CV83" s="5">
        <v>19914.18</v>
      </c>
      <c r="CW83" s="5">
        <v>106967.84000000001</v>
      </c>
      <c r="CX83" s="5">
        <v>679088.27999999991</v>
      </c>
      <c r="CY83" s="5">
        <v>45008.22</v>
      </c>
      <c r="CZ83" s="5">
        <v>207209.48</v>
      </c>
      <c r="DA83" s="5">
        <v>1636872.43</v>
      </c>
      <c r="DB83" s="5">
        <v>394242.44</v>
      </c>
      <c r="DC83" s="5">
        <v>125377.70999999998</v>
      </c>
      <c r="DD83" s="5">
        <v>224378.76000000004</v>
      </c>
      <c r="DE83" s="5">
        <v>46288.07</v>
      </c>
      <c r="DF83" s="5">
        <v>391468.47</v>
      </c>
      <c r="DG83" s="5">
        <v>748463.24999999988</v>
      </c>
      <c r="DH83" s="5">
        <v>75719.34</v>
      </c>
      <c r="DI83" s="5">
        <v>69661.259999999995</v>
      </c>
      <c r="DJ83" s="5">
        <v>101812.35000000002</v>
      </c>
      <c r="DK83" s="5">
        <f t="shared" si="6"/>
        <v>2154.89</v>
      </c>
      <c r="DL83" s="5">
        <f t="shared" si="7"/>
        <v>258009.22495575214</v>
      </c>
      <c r="DM83" s="5">
        <f t="shared" si="8"/>
        <v>1696703.66</v>
      </c>
      <c r="DN83" s="5">
        <f t="shared" si="9"/>
        <v>20189.752</v>
      </c>
      <c r="DO83" s="5">
        <f t="shared" si="10"/>
        <v>125152.09999999999</v>
      </c>
      <c r="DP83" s="5">
        <f t="shared" si="11"/>
        <v>663711.00199999998</v>
      </c>
    </row>
    <row r="84" spans="1:120" x14ac:dyDescent="0.55000000000000004">
      <c r="A84" t="s">
        <v>171</v>
      </c>
      <c r="B84" s="5">
        <v>66513.22</v>
      </c>
      <c r="C84" s="5">
        <v>173006.23999999996</v>
      </c>
      <c r="D84" s="5">
        <v>54256.239999999991</v>
      </c>
      <c r="E84" s="5">
        <v>125300.28</v>
      </c>
      <c r="F84" s="5">
        <v>51445.94</v>
      </c>
      <c r="G84" s="5">
        <v>184284.46000000002</v>
      </c>
      <c r="H84" s="5">
        <v>166661.75000000003</v>
      </c>
      <c r="I84" s="5">
        <v>41988.520000000004</v>
      </c>
      <c r="J84" s="5">
        <v>209723.72</v>
      </c>
      <c r="K84" s="5">
        <v>1035538.16</v>
      </c>
      <c r="L84" s="5">
        <v>509069.29</v>
      </c>
      <c r="M84" s="5">
        <v>485802.71</v>
      </c>
      <c r="N84" s="5">
        <v>115351.31999999999</v>
      </c>
      <c r="O84" s="5">
        <v>241838.13</v>
      </c>
      <c r="P84" s="5">
        <v>348880.33999999997</v>
      </c>
      <c r="Q84" s="5">
        <v>416769.16</v>
      </c>
      <c r="R84" s="5">
        <v>710419.27</v>
      </c>
      <c r="S84" s="5">
        <v>95586.069999999978</v>
      </c>
      <c r="T84" s="5">
        <v>727550.45000000007</v>
      </c>
      <c r="U84" s="5">
        <v>421241.45999999996</v>
      </c>
      <c r="V84" s="5">
        <v>30042.59</v>
      </c>
      <c r="W84" s="5">
        <v>652571.94000000006</v>
      </c>
      <c r="X84" s="5">
        <v>171510.43000000002</v>
      </c>
      <c r="Y84" s="5">
        <v>149561.52999999997</v>
      </c>
      <c r="Z84" s="5">
        <v>108339.31</v>
      </c>
      <c r="AA84" s="5">
        <v>92585.06</v>
      </c>
      <c r="AB84" s="5">
        <v>76361.37000000001</v>
      </c>
      <c r="AC84" s="5">
        <v>282523.86999999994</v>
      </c>
      <c r="AD84" s="5">
        <v>32039.66</v>
      </c>
      <c r="AE84" s="5">
        <v>127147.2</v>
      </c>
      <c r="AF84" s="5">
        <v>64669.96</v>
      </c>
      <c r="AG84" s="5">
        <v>220244.11000000002</v>
      </c>
      <c r="AH84" s="5">
        <v>1766969.42</v>
      </c>
      <c r="AI84" s="5">
        <v>115789.62</v>
      </c>
      <c r="AJ84" s="5">
        <v>123519.16</v>
      </c>
      <c r="AK84" s="5">
        <v>45724.469999999994</v>
      </c>
      <c r="AL84" s="5">
        <v>666387.22</v>
      </c>
      <c r="AM84" s="5">
        <v>25955.190000000002</v>
      </c>
      <c r="AN84" s="5">
        <v>2161.5</v>
      </c>
      <c r="AO84" s="5">
        <v>2412.16</v>
      </c>
      <c r="AP84" s="5">
        <v>61298.2</v>
      </c>
      <c r="AQ84" s="5">
        <v>10347.31</v>
      </c>
      <c r="AR84" s="5">
        <v>241251.12</v>
      </c>
      <c r="AS84" s="5">
        <v>207676.02</v>
      </c>
      <c r="AT84" s="5">
        <v>549587.27999999991</v>
      </c>
      <c r="AU84" s="5">
        <v>540447.76</v>
      </c>
      <c r="AV84" s="5">
        <v>181883.17</v>
      </c>
      <c r="AW84" s="5">
        <v>523850.78</v>
      </c>
      <c r="AX84" s="5">
        <v>43874.340000000004</v>
      </c>
      <c r="AY84" s="5">
        <v>486986.85000000003</v>
      </c>
      <c r="AZ84" s="5">
        <v>95348.280000000013</v>
      </c>
      <c r="BA84" s="5">
        <v>107140.51</v>
      </c>
      <c r="BB84" s="5">
        <v>17698.89</v>
      </c>
      <c r="BC84" s="5">
        <v>104300.54000000001</v>
      </c>
      <c r="BD84" s="5">
        <v>33020.450000000004</v>
      </c>
      <c r="BE84" s="5">
        <v>343729.12999999995</v>
      </c>
      <c r="BF84" s="5">
        <v>389382.90999999992</v>
      </c>
      <c r="BG84" s="5">
        <v>1694130.2500000002</v>
      </c>
      <c r="BH84" s="5">
        <v>512422.74</v>
      </c>
      <c r="BI84" s="5">
        <v>807489.35</v>
      </c>
      <c r="BJ84" s="5">
        <v>58995.38</v>
      </c>
      <c r="BK84" s="5">
        <v>249319.27</v>
      </c>
      <c r="BL84" s="5">
        <v>426195.31000000006</v>
      </c>
      <c r="BM84" s="5">
        <v>158300.35</v>
      </c>
      <c r="BN84" s="5">
        <v>132490.01999999999</v>
      </c>
      <c r="BO84" s="5">
        <v>242967.35999999996</v>
      </c>
      <c r="BP84" s="5">
        <v>14665.84</v>
      </c>
      <c r="BQ84" s="5">
        <v>1140092.5600000005</v>
      </c>
      <c r="BR84" s="5">
        <v>587048.53</v>
      </c>
      <c r="BS84" s="5">
        <v>207061.44999999998</v>
      </c>
      <c r="BT84" s="5">
        <v>227569.51</v>
      </c>
      <c r="BU84" s="5">
        <v>194948.28000000003</v>
      </c>
      <c r="BV84" s="5">
        <v>55376.900000000009</v>
      </c>
      <c r="BW84" s="5">
        <v>832893.77</v>
      </c>
      <c r="BX84" s="5">
        <v>30417.790000000005</v>
      </c>
      <c r="BY84" s="5">
        <v>22968.13</v>
      </c>
      <c r="BZ84" s="5">
        <v>121953.62999999998</v>
      </c>
      <c r="CA84" s="5">
        <v>13395.659999999998</v>
      </c>
      <c r="CB84" s="5">
        <v>169274.62000000002</v>
      </c>
      <c r="CC84" s="5">
        <v>68107.599999999991</v>
      </c>
      <c r="CD84" s="5">
        <v>15052.800000000001</v>
      </c>
      <c r="CE84" s="5">
        <v>94157.440000000002</v>
      </c>
      <c r="CF84" s="5">
        <v>12052.7</v>
      </c>
      <c r="CG84" s="5">
        <v>78358.460000000006</v>
      </c>
      <c r="CH84" s="5">
        <v>5429.58</v>
      </c>
      <c r="CI84" s="5">
        <v>21231.739999999998</v>
      </c>
      <c r="CJ84" s="5">
        <v>80832.22</v>
      </c>
      <c r="CK84" s="5">
        <v>421651.54000000004</v>
      </c>
      <c r="CL84" s="5">
        <v>6342.85</v>
      </c>
      <c r="CM84" s="5">
        <v>6083.37</v>
      </c>
      <c r="CN84" s="5">
        <v>69562.85000000002</v>
      </c>
      <c r="CO84" s="5">
        <v>38197.24</v>
      </c>
      <c r="CP84" s="5">
        <v>166711.19999999998</v>
      </c>
      <c r="CQ84" s="5">
        <v>95614.22</v>
      </c>
      <c r="CR84" s="5">
        <v>102988.33</v>
      </c>
      <c r="CS84" s="5">
        <v>27039.250000000004</v>
      </c>
      <c r="CT84" s="5">
        <v>81764.290000000008</v>
      </c>
      <c r="CU84" s="5">
        <v>19926.890000000003</v>
      </c>
      <c r="CV84" s="5">
        <v>106657.52999999998</v>
      </c>
      <c r="CW84" s="5">
        <v>676218.82000000007</v>
      </c>
      <c r="CX84" s="5">
        <v>44684.439999999995</v>
      </c>
      <c r="CY84" s="5">
        <v>206491.84</v>
      </c>
      <c r="CZ84" s="5">
        <v>1632130.3299999996</v>
      </c>
      <c r="DA84" s="5">
        <v>392820.38</v>
      </c>
      <c r="DB84" s="5">
        <v>124836.02</v>
      </c>
      <c r="DC84" s="5">
        <v>223974.92</v>
      </c>
      <c r="DD84" s="5">
        <v>46361.799999999996</v>
      </c>
      <c r="DE84" s="5">
        <v>389382.92999999993</v>
      </c>
      <c r="DF84" s="5">
        <v>746251.2</v>
      </c>
      <c r="DG84" s="5">
        <v>75672</v>
      </c>
      <c r="DH84" s="5">
        <v>69706.03</v>
      </c>
      <c r="DI84" s="5">
        <v>101844.55</v>
      </c>
      <c r="DJ84" s="5">
        <v>94681.940000000017</v>
      </c>
      <c r="DK84" s="5">
        <f t="shared" si="6"/>
        <v>2161.5</v>
      </c>
      <c r="DL84" s="5">
        <f t="shared" si="7"/>
        <v>257684.61982300878</v>
      </c>
      <c r="DM84" s="5">
        <f t="shared" si="8"/>
        <v>1766969.42</v>
      </c>
      <c r="DN84" s="5">
        <f t="shared" si="9"/>
        <v>20187.860000000004</v>
      </c>
      <c r="DO84" s="5">
        <f t="shared" si="10"/>
        <v>123519.16</v>
      </c>
      <c r="DP84" s="5">
        <f t="shared" si="11"/>
        <v>663624.16399999999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19" t="s">
        <v>207</v>
      </c>
      <c r="DL86" s="19" t="s">
        <v>208</v>
      </c>
      <c r="DM86" s="19" t="s">
        <v>209</v>
      </c>
      <c r="DN86" s="19" t="s">
        <v>4</v>
      </c>
      <c r="DO86" s="19" t="s">
        <v>18</v>
      </c>
      <c r="DP86" s="19" t="s">
        <v>5</v>
      </c>
    </row>
    <row r="87" spans="1:120" x14ac:dyDescent="0.55000000000000004">
      <c r="A87" t="s">
        <v>132</v>
      </c>
      <c r="B87" s="6">
        <f>B45+B3</f>
        <v>670966.19999999995</v>
      </c>
      <c r="C87" s="6">
        <f t="shared" ref="C87:BN87" si="12">C45+C3</f>
        <v>908313.31</v>
      </c>
      <c r="D87" s="6">
        <f t="shared" si="12"/>
        <v>764228.08</v>
      </c>
      <c r="E87" s="6">
        <f t="shared" si="12"/>
        <v>1178027.1599999999</v>
      </c>
      <c r="F87" s="6">
        <f t="shared" si="12"/>
        <v>1133230.5199999998</v>
      </c>
      <c r="G87" s="6">
        <f t="shared" si="12"/>
        <v>367097.82</v>
      </c>
      <c r="H87" s="6">
        <f t="shared" si="12"/>
        <v>200279.98000000007</v>
      </c>
      <c r="I87" s="6">
        <f t="shared" si="12"/>
        <v>147602.15999999992</v>
      </c>
      <c r="J87" s="6">
        <f t="shared" si="12"/>
        <v>532276.46</v>
      </c>
      <c r="K87" s="6">
        <f t="shared" si="12"/>
        <v>439554.74</v>
      </c>
      <c r="L87" s="6">
        <f t="shared" si="12"/>
        <v>966966.05999999982</v>
      </c>
      <c r="M87" s="6">
        <f t="shared" si="12"/>
        <v>542536.02999999991</v>
      </c>
      <c r="N87" s="6">
        <f t="shared" si="12"/>
        <v>305006.96000000002</v>
      </c>
      <c r="O87" s="6">
        <f t="shared" si="12"/>
        <v>1129513.25</v>
      </c>
      <c r="P87" s="6">
        <f t="shared" si="12"/>
        <v>118547.2999999999</v>
      </c>
      <c r="Q87" s="6">
        <f t="shared" si="12"/>
        <v>624493.71999999986</v>
      </c>
      <c r="R87" s="6">
        <f t="shared" si="12"/>
        <v>786791.97999999986</v>
      </c>
      <c r="S87" s="6">
        <f t="shared" si="12"/>
        <v>240109.55000000002</v>
      </c>
      <c r="T87" s="6">
        <f t="shared" si="12"/>
        <v>559292.89999999991</v>
      </c>
      <c r="U87" s="6">
        <f t="shared" si="12"/>
        <v>637189.0399999998</v>
      </c>
      <c r="V87" s="6">
        <f t="shared" si="12"/>
        <v>248937.30000000005</v>
      </c>
      <c r="W87" s="6">
        <f t="shared" si="12"/>
        <v>926077.43999999994</v>
      </c>
      <c r="X87" s="6">
        <f t="shared" si="12"/>
        <v>209577.23000000016</v>
      </c>
      <c r="Y87" s="6">
        <f t="shared" si="12"/>
        <v>21742.37</v>
      </c>
      <c r="Z87" s="6">
        <f t="shared" si="12"/>
        <v>214295.25999999995</v>
      </c>
      <c r="AA87" s="6">
        <f t="shared" si="12"/>
        <v>1021195.46</v>
      </c>
      <c r="AB87" s="6">
        <f t="shared" si="12"/>
        <v>729412.92999999959</v>
      </c>
      <c r="AC87" s="6">
        <f t="shared" si="12"/>
        <v>311355.37999999995</v>
      </c>
      <c r="AD87" s="6">
        <f t="shared" si="12"/>
        <v>1642331.2700000003</v>
      </c>
      <c r="AE87" s="6">
        <f t="shared" si="12"/>
        <v>226310.45999999996</v>
      </c>
      <c r="AF87" s="6">
        <f t="shared" si="12"/>
        <v>101020.19000000002</v>
      </c>
      <c r="AG87" s="6">
        <f t="shared" si="12"/>
        <v>310257.86</v>
      </c>
      <c r="AH87" s="6">
        <f t="shared" si="12"/>
        <v>326695.93</v>
      </c>
      <c r="AI87" s="6">
        <f t="shared" si="12"/>
        <v>596654.48</v>
      </c>
      <c r="AJ87" s="6">
        <f t="shared" si="12"/>
        <v>693092.70000000007</v>
      </c>
      <c r="AK87" s="6">
        <f t="shared" si="12"/>
        <v>502177.22000000009</v>
      </c>
      <c r="AL87" s="6">
        <f t="shared" si="12"/>
        <v>430946.47000000015</v>
      </c>
      <c r="AM87" s="6">
        <f t="shared" si="12"/>
        <v>168150.58999999997</v>
      </c>
      <c r="AN87" s="6">
        <f t="shared" si="12"/>
        <v>85378.66</v>
      </c>
      <c r="AO87" s="6">
        <f t="shared" si="12"/>
        <v>61557.240000000005</v>
      </c>
      <c r="AP87" s="6">
        <f t="shared" si="12"/>
        <v>262072.24999999994</v>
      </c>
      <c r="AQ87" s="6">
        <f t="shared" si="12"/>
        <v>206934.81999999992</v>
      </c>
      <c r="AR87" s="6">
        <f t="shared" si="12"/>
        <v>449433.03000000014</v>
      </c>
      <c r="AS87" s="6">
        <f t="shared" si="12"/>
        <v>390694.02999999997</v>
      </c>
      <c r="AT87" s="6">
        <f t="shared" si="12"/>
        <v>611302.24</v>
      </c>
      <c r="AU87" s="6">
        <f t="shared" si="12"/>
        <v>697566.22</v>
      </c>
      <c r="AV87" s="6">
        <f t="shared" si="12"/>
        <v>974873.94</v>
      </c>
      <c r="AW87" s="6">
        <f t="shared" si="12"/>
        <v>1085594.3899999999</v>
      </c>
      <c r="AX87" s="6">
        <f t="shared" si="12"/>
        <v>1484321.9100000001</v>
      </c>
      <c r="AY87" s="6">
        <f t="shared" si="12"/>
        <v>1064929.69</v>
      </c>
      <c r="AZ87" s="6">
        <f t="shared" si="12"/>
        <v>1106018.6499999999</v>
      </c>
      <c r="BA87" s="6">
        <f t="shared" si="12"/>
        <v>401558.2300000001</v>
      </c>
      <c r="BB87" s="6">
        <f t="shared" si="12"/>
        <v>1235687.4499999997</v>
      </c>
      <c r="BC87" s="6">
        <f t="shared" si="12"/>
        <v>880276.58</v>
      </c>
      <c r="BD87" s="6">
        <f t="shared" si="12"/>
        <v>553220.43999999994</v>
      </c>
      <c r="BE87" s="6">
        <f t="shared" si="12"/>
        <v>669147.07000000007</v>
      </c>
      <c r="BF87" s="6">
        <f t="shared" si="12"/>
        <v>364422.84</v>
      </c>
      <c r="BG87" s="6">
        <f t="shared" si="12"/>
        <v>1217206.4600000002</v>
      </c>
      <c r="BH87" s="6">
        <f t="shared" si="12"/>
        <v>423973.29000000004</v>
      </c>
      <c r="BI87" s="6">
        <f t="shared" si="12"/>
        <v>882767.76</v>
      </c>
      <c r="BJ87" s="6">
        <f t="shared" si="12"/>
        <v>1063334.2900000003</v>
      </c>
      <c r="BK87" s="6">
        <f t="shared" si="12"/>
        <v>762427.72</v>
      </c>
      <c r="BL87" s="6">
        <f t="shared" si="12"/>
        <v>374689.00000000006</v>
      </c>
      <c r="BM87" s="6">
        <f t="shared" si="12"/>
        <v>631317.64</v>
      </c>
      <c r="BN87" s="6">
        <f t="shared" si="12"/>
        <v>662870.29</v>
      </c>
      <c r="BO87" s="6">
        <f t="shared" ref="BO87:DJ87" si="13">BO45+BO3</f>
        <v>617966.92999999993</v>
      </c>
      <c r="BP87" s="6">
        <f t="shared" si="13"/>
        <v>434537.49000000011</v>
      </c>
      <c r="BQ87" s="6">
        <f t="shared" si="13"/>
        <v>294621.25000000012</v>
      </c>
      <c r="BR87" s="6">
        <f t="shared" si="13"/>
        <v>303886.84000000008</v>
      </c>
      <c r="BS87" s="6">
        <f t="shared" si="13"/>
        <v>222831.17</v>
      </c>
      <c r="BT87" s="6">
        <f t="shared" si="13"/>
        <v>189150.77000000002</v>
      </c>
      <c r="BU87" s="6">
        <f t="shared" si="13"/>
        <v>1640600.43</v>
      </c>
      <c r="BV87" s="6">
        <f t="shared" si="13"/>
        <v>483744.96000000014</v>
      </c>
      <c r="BW87" s="6">
        <f t="shared" si="13"/>
        <v>620637.25</v>
      </c>
      <c r="BX87" s="6">
        <f t="shared" si="13"/>
        <v>722993.23</v>
      </c>
      <c r="BY87" s="6">
        <f t="shared" si="13"/>
        <v>812059.23999999987</v>
      </c>
      <c r="BZ87" s="6">
        <f t="shared" si="13"/>
        <v>475535.63000000006</v>
      </c>
      <c r="CA87" s="6">
        <f t="shared" si="13"/>
        <v>341114.22000000015</v>
      </c>
      <c r="CB87" s="6">
        <f t="shared" si="13"/>
        <v>421052.76</v>
      </c>
      <c r="CC87" s="6">
        <f t="shared" si="13"/>
        <v>285331.68999999994</v>
      </c>
      <c r="CD87" s="6">
        <f t="shared" si="13"/>
        <v>402162.3000000001</v>
      </c>
      <c r="CE87" s="6">
        <f t="shared" si="13"/>
        <v>568470.68000000005</v>
      </c>
      <c r="CF87" s="6">
        <f t="shared" si="13"/>
        <v>500630.41</v>
      </c>
      <c r="CG87" s="6">
        <f t="shared" si="13"/>
        <v>670266.72</v>
      </c>
      <c r="CH87" s="6">
        <f t="shared" si="13"/>
        <v>572321.39999999991</v>
      </c>
      <c r="CI87" s="6">
        <f t="shared" si="13"/>
        <v>167351.14999999994</v>
      </c>
      <c r="CJ87" s="6">
        <f t="shared" si="13"/>
        <v>649408.24000000022</v>
      </c>
      <c r="CK87" s="6">
        <f t="shared" si="13"/>
        <v>1258020.6799999997</v>
      </c>
      <c r="CL87" s="6">
        <f t="shared" si="13"/>
        <v>452674.62</v>
      </c>
      <c r="CM87" s="6">
        <f t="shared" si="13"/>
        <v>856763.54</v>
      </c>
      <c r="CN87" s="6">
        <f t="shared" si="13"/>
        <v>715631.42999999993</v>
      </c>
      <c r="CO87" s="6">
        <f t="shared" si="13"/>
        <v>405138.21000000008</v>
      </c>
      <c r="CP87" s="6">
        <f t="shared" si="13"/>
        <v>379545.47000000009</v>
      </c>
      <c r="CQ87" s="6">
        <f t="shared" si="13"/>
        <v>694676.24</v>
      </c>
      <c r="CR87" s="6">
        <f t="shared" si="13"/>
        <v>764810.00000000012</v>
      </c>
      <c r="CS87" s="6">
        <f t="shared" si="13"/>
        <v>618422.81999999983</v>
      </c>
      <c r="CT87" s="6">
        <f t="shared" si="13"/>
        <v>1666694.7400000002</v>
      </c>
      <c r="CU87" s="6">
        <f t="shared" si="13"/>
        <v>694281.93000000017</v>
      </c>
      <c r="CV87" s="6">
        <f t="shared" si="13"/>
        <v>983342.45000000019</v>
      </c>
      <c r="CW87" s="6">
        <f t="shared" si="13"/>
        <v>990270.7</v>
      </c>
      <c r="CX87" s="6">
        <f t="shared" si="13"/>
        <v>764904.68</v>
      </c>
      <c r="CY87" s="6">
        <f t="shared" si="13"/>
        <v>548012.21</v>
      </c>
      <c r="CZ87" s="6">
        <f t="shared" si="13"/>
        <v>178302.28999999998</v>
      </c>
      <c r="DA87" s="6">
        <f t="shared" si="13"/>
        <v>243843.78999999992</v>
      </c>
      <c r="DB87" s="6">
        <f t="shared" si="13"/>
        <v>295949.31999999995</v>
      </c>
      <c r="DC87" s="6">
        <f t="shared" si="13"/>
        <v>443772.71000000014</v>
      </c>
      <c r="DD87" s="6">
        <f t="shared" si="13"/>
        <v>1178213.1700000002</v>
      </c>
      <c r="DE87" s="6">
        <f t="shared" si="13"/>
        <v>431746.31</v>
      </c>
      <c r="DF87" s="6">
        <f t="shared" si="13"/>
        <v>49451.18</v>
      </c>
      <c r="DG87" s="6">
        <f t="shared" si="13"/>
        <v>125690.81</v>
      </c>
      <c r="DH87" s="6">
        <f t="shared" si="13"/>
        <v>206011.3899999999</v>
      </c>
      <c r="DI87" s="6">
        <f t="shared" si="13"/>
        <v>337834.08</v>
      </c>
      <c r="DJ87" s="6">
        <f t="shared" si="13"/>
        <v>781528.00999999989</v>
      </c>
      <c r="DK87" s="5">
        <f t="shared" ref="DK87:DK126" si="14">MIN(B87:DJ87)</f>
        <v>21742.37</v>
      </c>
      <c r="DL87" s="5">
        <f t="shared" ref="DL87:DL126" si="15">AVERAGE(B87:DJ87)</f>
        <v>592902.98610619467</v>
      </c>
      <c r="DM87" s="5">
        <f t="shared" ref="DM87:DM126" si="16">MAX(B87:DJ87)</f>
        <v>1666694.7400000002</v>
      </c>
      <c r="DN87" s="5">
        <f t="shared" ref="DN87:DN126" si="17">PERCENTILE(B87:DJ87,0.1)</f>
        <v>191376.61200000005</v>
      </c>
      <c r="DO87" s="5">
        <f t="shared" ref="DO87:DO126" si="18">PERCENTILE(B87:DJ87,0.5)</f>
        <v>548012.21</v>
      </c>
      <c r="DP87" s="5">
        <f t="shared" ref="DP87:DP126" si="19">PERCENTILE(B87:DJ87,0.9)</f>
        <v>1101933.798</v>
      </c>
    </row>
    <row r="88" spans="1:120" x14ac:dyDescent="0.55000000000000004">
      <c r="A88" t="s">
        <v>133</v>
      </c>
      <c r="B88" s="6">
        <f t="shared" ref="B88:BM88" si="20">B46+B4</f>
        <v>735000.08999999973</v>
      </c>
      <c r="C88" s="6">
        <f t="shared" si="20"/>
        <v>712399.98999999976</v>
      </c>
      <c r="D88" s="6">
        <f t="shared" si="20"/>
        <v>1125570.77</v>
      </c>
      <c r="E88" s="6">
        <f t="shared" si="20"/>
        <v>962236.06999999983</v>
      </c>
      <c r="F88" s="6">
        <f t="shared" si="20"/>
        <v>194496.09999999992</v>
      </c>
      <c r="G88" s="6">
        <f t="shared" si="20"/>
        <v>142724.83999999988</v>
      </c>
      <c r="H88" s="6">
        <f t="shared" si="20"/>
        <v>95516.659999999902</v>
      </c>
      <c r="I88" s="6">
        <f t="shared" si="20"/>
        <v>479843.99999999988</v>
      </c>
      <c r="J88" s="6">
        <f t="shared" si="20"/>
        <v>267361.36999999982</v>
      </c>
      <c r="K88" s="6">
        <f t="shared" si="20"/>
        <v>793592.95999999973</v>
      </c>
      <c r="L88" s="6">
        <f t="shared" si="20"/>
        <v>257224.01999999973</v>
      </c>
      <c r="M88" s="6">
        <f t="shared" si="20"/>
        <v>246928.8299999999</v>
      </c>
      <c r="N88" s="6">
        <f t="shared" si="20"/>
        <v>1079829.71</v>
      </c>
      <c r="O88" s="6">
        <f t="shared" si="20"/>
        <v>66236.199999999575</v>
      </c>
      <c r="P88" s="6">
        <f t="shared" si="20"/>
        <v>572782.18999999983</v>
      </c>
      <c r="Q88" s="6">
        <f t="shared" si="20"/>
        <v>735378.66999999981</v>
      </c>
      <c r="R88" s="6">
        <f t="shared" si="20"/>
        <v>188327.27999999991</v>
      </c>
      <c r="S88" s="6">
        <f t="shared" si="20"/>
        <v>510216.51999999967</v>
      </c>
      <c r="T88" s="6">
        <f t="shared" si="20"/>
        <v>585291.10999999975</v>
      </c>
      <c r="U88" s="6">
        <f t="shared" si="20"/>
        <v>199404.50999999992</v>
      </c>
      <c r="V88" s="6">
        <f t="shared" si="20"/>
        <v>868020.88999999978</v>
      </c>
      <c r="W88" s="6">
        <f t="shared" si="20"/>
        <v>158115.38</v>
      </c>
      <c r="X88" s="6">
        <f t="shared" si="20"/>
        <v>22584.239999999998</v>
      </c>
      <c r="Y88" s="6">
        <f t="shared" si="20"/>
        <v>159590.16999999978</v>
      </c>
      <c r="Z88" s="6">
        <f t="shared" si="20"/>
        <v>974602.33999999962</v>
      </c>
      <c r="AA88" s="6">
        <f t="shared" si="20"/>
        <v>989530.11999999976</v>
      </c>
      <c r="AB88" s="6">
        <f t="shared" si="20"/>
        <v>262001.06999999966</v>
      </c>
      <c r="AC88" s="6">
        <f t="shared" si="20"/>
        <v>1633520.5599999998</v>
      </c>
      <c r="AD88" s="6">
        <f t="shared" si="20"/>
        <v>601677.12</v>
      </c>
      <c r="AE88" s="6">
        <f t="shared" si="20"/>
        <v>124101.37999999989</v>
      </c>
      <c r="AF88" s="6">
        <f t="shared" si="20"/>
        <v>259253.90999999992</v>
      </c>
      <c r="AG88" s="6">
        <f t="shared" si="20"/>
        <v>572915.42999999993</v>
      </c>
      <c r="AH88" s="6">
        <f t="shared" si="20"/>
        <v>846353.8</v>
      </c>
      <c r="AI88" s="6">
        <f t="shared" si="20"/>
        <v>796562.79999999981</v>
      </c>
      <c r="AJ88" s="6">
        <f t="shared" si="20"/>
        <v>749247.41999999969</v>
      </c>
      <c r="AK88" s="6">
        <f t="shared" si="20"/>
        <v>64284.280000000006</v>
      </c>
      <c r="AL88" s="6">
        <f t="shared" si="20"/>
        <v>85216.549999999988</v>
      </c>
      <c r="AM88" s="6">
        <f t="shared" si="20"/>
        <v>87094.359999999986</v>
      </c>
      <c r="AN88" s="6">
        <f t="shared" si="20"/>
        <v>61689.89</v>
      </c>
      <c r="AO88" s="6">
        <f t="shared" si="20"/>
        <v>211755.79999999981</v>
      </c>
      <c r="AP88" s="6">
        <f t="shared" si="20"/>
        <v>452260.34000000008</v>
      </c>
      <c r="AQ88" s="6">
        <f t="shared" si="20"/>
        <v>399568.30999999988</v>
      </c>
      <c r="AR88" s="6">
        <f t="shared" si="20"/>
        <v>339397.11999999994</v>
      </c>
      <c r="AS88" s="6">
        <f t="shared" si="20"/>
        <v>560509.66999999993</v>
      </c>
      <c r="AT88" s="6">
        <f t="shared" si="20"/>
        <v>728050.66999999981</v>
      </c>
      <c r="AU88" s="6">
        <f t="shared" si="20"/>
        <v>923113.77999999968</v>
      </c>
      <c r="AV88" s="6">
        <f t="shared" si="20"/>
        <v>912646.94999999972</v>
      </c>
      <c r="AW88" s="6">
        <f t="shared" si="20"/>
        <v>1458698.7899999998</v>
      </c>
      <c r="AX88" s="6">
        <f t="shared" si="20"/>
        <v>1388305.99</v>
      </c>
      <c r="AY88" s="6">
        <f t="shared" si="20"/>
        <v>1055326.0899999999</v>
      </c>
      <c r="AZ88" s="6">
        <f t="shared" si="20"/>
        <v>349813.42999999982</v>
      </c>
      <c r="BA88" s="6">
        <f t="shared" si="20"/>
        <v>1186358.73</v>
      </c>
      <c r="BB88" s="6">
        <f t="shared" si="20"/>
        <v>852031.42999999982</v>
      </c>
      <c r="BC88" s="6">
        <f t="shared" si="20"/>
        <v>920272.70000000007</v>
      </c>
      <c r="BD88" s="6">
        <f t="shared" si="20"/>
        <v>775214.73999999987</v>
      </c>
      <c r="BE88" s="6">
        <f t="shared" si="20"/>
        <v>610209.76</v>
      </c>
      <c r="BF88" s="6">
        <f t="shared" si="20"/>
        <v>1165795.71</v>
      </c>
      <c r="BG88" s="6">
        <f t="shared" si="20"/>
        <v>670888.67000000004</v>
      </c>
      <c r="BH88" s="6">
        <f t="shared" si="20"/>
        <v>1127864.8400000001</v>
      </c>
      <c r="BI88" s="6">
        <f t="shared" si="20"/>
        <v>1014448.0099999999</v>
      </c>
      <c r="BJ88" s="6">
        <f t="shared" si="20"/>
        <v>708876.2799999998</v>
      </c>
      <c r="BK88" s="6">
        <f t="shared" si="20"/>
        <v>323760.48999999993</v>
      </c>
      <c r="BL88" s="6">
        <f t="shared" si="20"/>
        <v>580010.10999999987</v>
      </c>
      <c r="BM88" s="6">
        <f t="shared" si="20"/>
        <v>487526.34999999986</v>
      </c>
      <c r="BN88" s="6">
        <f t="shared" ref="BN88:DJ88" si="21">BN46+BN4</f>
        <v>444997.35999999987</v>
      </c>
      <c r="BO88" s="6">
        <f t="shared" si="21"/>
        <v>383821.57999999984</v>
      </c>
      <c r="BP88" s="6">
        <f t="shared" si="21"/>
        <v>243019.78999999998</v>
      </c>
      <c r="BQ88" s="6">
        <f t="shared" si="21"/>
        <v>252608.45999999985</v>
      </c>
      <c r="BR88" s="6">
        <f t="shared" si="21"/>
        <v>52541.78</v>
      </c>
      <c r="BS88" s="6">
        <f t="shared" si="21"/>
        <v>401698.23999999976</v>
      </c>
      <c r="BT88" s="6">
        <f t="shared" si="21"/>
        <v>2071691.75</v>
      </c>
      <c r="BU88" s="6">
        <f t="shared" si="21"/>
        <v>734531.84</v>
      </c>
      <c r="BV88" s="6">
        <f t="shared" si="21"/>
        <v>570690.69999999995</v>
      </c>
      <c r="BW88" s="6">
        <f t="shared" si="21"/>
        <v>671934.24999999977</v>
      </c>
      <c r="BX88" s="6">
        <f t="shared" si="21"/>
        <v>765300.98999999987</v>
      </c>
      <c r="BY88" s="6">
        <f t="shared" si="21"/>
        <v>720654.04999999993</v>
      </c>
      <c r="BZ88" s="6">
        <f t="shared" si="21"/>
        <v>167708.44999999984</v>
      </c>
      <c r="CA88" s="6">
        <f t="shared" si="21"/>
        <v>247680.79999999984</v>
      </c>
      <c r="CB88" s="6">
        <f t="shared" si="21"/>
        <v>235051.56999999992</v>
      </c>
      <c r="CC88" s="6">
        <f t="shared" si="21"/>
        <v>349846.12999999989</v>
      </c>
      <c r="CD88" s="6">
        <f t="shared" si="21"/>
        <v>518134.17999999993</v>
      </c>
      <c r="CE88" s="6">
        <f t="shared" si="21"/>
        <v>451872.62999999977</v>
      </c>
      <c r="CF88" s="6">
        <f t="shared" si="21"/>
        <v>761681.78999999992</v>
      </c>
      <c r="CG88" s="6">
        <f t="shared" si="21"/>
        <v>920406.91999999981</v>
      </c>
      <c r="CH88" s="6">
        <f t="shared" si="21"/>
        <v>470089.66999999969</v>
      </c>
      <c r="CI88" s="6">
        <f t="shared" si="21"/>
        <v>642641.05999999971</v>
      </c>
      <c r="CJ88" s="6">
        <f t="shared" si="21"/>
        <v>1200363.6399999999</v>
      </c>
      <c r="CK88" s="6">
        <f t="shared" si="21"/>
        <v>374815.94</v>
      </c>
      <c r="CL88" s="6">
        <f t="shared" si="21"/>
        <v>1101303.47</v>
      </c>
      <c r="CM88" s="6">
        <f t="shared" si="21"/>
        <v>543437.04999999993</v>
      </c>
      <c r="CN88" s="6">
        <f t="shared" si="21"/>
        <v>231960.99999999988</v>
      </c>
      <c r="CO88" s="6">
        <f t="shared" si="21"/>
        <v>206508.21999999986</v>
      </c>
      <c r="CP88" s="6">
        <f t="shared" si="21"/>
        <v>512412.81999999989</v>
      </c>
      <c r="CQ88" s="6">
        <f t="shared" si="21"/>
        <v>716852.36999999988</v>
      </c>
      <c r="CR88" s="6">
        <f t="shared" si="21"/>
        <v>583163.51999999979</v>
      </c>
      <c r="CS88" s="6">
        <f t="shared" si="21"/>
        <v>1917521.0799999998</v>
      </c>
      <c r="CT88" s="6">
        <f t="shared" si="21"/>
        <v>1393605.4</v>
      </c>
      <c r="CU88" s="6">
        <f t="shared" si="21"/>
        <v>1052812.45</v>
      </c>
      <c r="CV88" s="6">
        <f t="shared" si="21"/>
        <v>1235993.8899999999</v>
      </c>
      <c r="CW88" s="6">
        <f t="shared" si="21"/>
        <v>483063.34999999969</v>
      </c>
      <c r="CX88" s="6">
        <f t="shared" si="21"/>
        <v>501701.4699999998</v>
      </c>
      <c r="CY88" s="6">
        <f t="shared" si="21"/>
        <v>489637.60999999975</v>
      </c>
      <c r="CZ88" s="6">
        <f t="shared" si="21"/>
        <v>192500.76999999993</v>
      </c>
      <c r="DA88" s="6">
        <f t="shared" si="21"/>
        <v>244996.20999999988</v>
      </c>
      <c r="DB88" s="6">
        <f t="shared" si="21"/>
        <v>391362.5199999999</v>
      </c>
      <c r="DC88" s="6">
        <f t="shared" si="21"/>
        <v>1131983.07</v>
      </c>
      <c r="DD88" s="6">
        <f t="shared" si="21"/>
        <v>792539.11</v>
      </c>
      <c r="DE88" s="6">
        <f t="shared" si="21"/>
        <v>298459.58999999962</v>
      </c>
      <c r="DF88" s="6">
        <f t="shared" si="21"/>
        <v>204695.51</v>
      </c>
      <c r="DG88" s="6">
        <f t="shared" si="21"/>
        <v>177336.22999999986</v>
      </c>
      <c r="DH88" s="6">
        <f t="shared" si="21"/>
        <v>286152.58999999985</v>
      </c>
      <c r="DI88" s="6">
        <f t="shared" si="21"/>
        <v>785201.22000000009</v>
      </c>
      <c r="DJ88" s="6">
        <f t="shared" si="21"/>
        <v>915951.11</v>
      </c>
      <c r="DK88" s="5">
        <f t="shared" si="14"/>
        <v>22584.239999999998</v>
      </c>
      <c r="DL88" s="5">
        <f t="shared" si="15"/>
        <v>606321.80141592922</v>
      </c>
      <c r="DM88" s="5">
        <f t="shared" si="16"/>
        <v>2071691.75</v>
      </c>
      <c r="DN88" s="5">
        <f t="shared" si="17"/>
        <v>161213.8259999998</v>
      </c>
      <c r="DO88" s="5">
        <f t="shared" si="18"/>
        <v>560509.66999999993</v>
      </c>
      <c r="DP88" s="5">
        <f t="shared" si="19"/>
        <v>1127406.0260000001</v>
      </c>
    </row>
    <row r="89" spans="1:120" x14ac:dyDescent="0.55000000000000004">
      <c r="A89" t="s">
        <v>134</v>
      </c>
      <c r="B89" s="6">
        <f t="shared" ref="B89:BM89" si="22">B47+B5</f>
        <v>437704.32000000012</v>
      </c>
      <c r="C89" s="6">
        <f t="shared" si="22"/>
        <v>962353.50999999954</v>
      </c>
      <c r="D89" s="6">
        <f t="shared" si="22"/>
        <v>922466.82999999938</v>
      </c>
      <c r="E89" s="6">
        <f t="shared" si="22"/>
        <v>78174.7</v>
      </c>
      <c r="F89" s="6">
        <f t="shared" si="22"/>
        <v>100412.06999999973</v>
      </c>
      <c r="G89" s="6">
        <f t="shared" si="22"/>
        <v>91371.25</v>
      </c>
      <c r="H89" s="6">
        <f t="shared" si="22"/>
        <v>734959.34999999986</v>
      </c>
      <c r="I89" s="6">
        <f t="shared" si="22"/>
        <v>337293.53999999969</v>
      </c>
      <c r="J89" s="6">
        <f t="shared" si="22"/>
        <v>572131.24999999965</v>
      </c>
      <c r="K89" s="6">
        <f t="shared" si="22"/>
        <v>65281.300000000221</v>
      </c>
      <c r="L89" s="6">
        <f t="shared" si="22"/>
        <v>77927.910000000018</v>
      </c>
      <c r="M89" s="6">
        <f t="shared" si="22"/>
        <v>808096.34000000032</v>
      </c>
      <c r="N89" s="6">
        <f t="shared" si="22"/>
        <v>24334.430000000058</v>
      </c>
      <c r="O89" s="6">
        <f t="shared" si="22"/>
        <v>531449.00999999966</v>
      </c>
      <c r="P89" s="6">
        <f t="shared" si="22"/>
        <v>84425.040000000226</v>
      </c>
      <c r="Q89" s="6">
        <f t="shared" si="22"/>
        <v>36644.11</v>
      </c>
      <c r="R89" s="6">
        <f t="shared" si="22"/>
        <v>238264.62999999971</v>
      </c>
      <c r="S89" s="6">
        <f t="shared" si="22"/>
        <v>543518.02999999968</v>
      </c>
      <c r="T89" s="6">
        <f t="shared" si="22"/>
        <v>159996.42999999976</v>
      </c>
      <c r="U89" s="6">
        <f t="shared" si="22"/>
        <v>1124013.2899999998</v>
      </c>
      <c r="V89" s="6">
        <f t="shared" si="22"/>
        <v>116789.38999999984</v>
      </c>
      <c r="W89" s="6">
        <f t="shared" si="22"/>
        <v>23441.06</v>
      </c>
      <c r="X89" s="6">
        <f t="shared" si="22"/>
        <v>416150.37999999989</v>
      </c>
      <c r="Y89" s="6">
        <f t="shared" si="22"/>
        <v>705118.80999999971</v>
      </c>
      <c r="Z89" s="6">
        <f t="shared" si="22"/>
        <v>948702.30999999959</v>
      </c>
      <c r="AA89" s="6">
        <f t="shared" si="22"/>
        <v>520198.08999999973</v>
      </c>
      <c r="AB89" s="6">
        <f t="shared" si="22"/>
        <v>1600414.7699999998</v>
      </c>
      <c r="AC89" s="6">
        <f t="shared" si="22"/>
        <v>562201.66999999969</v>
      </c>
      <c r="AD89" s="6">
        <f t="shared" si="22"/>
        <v>296484.59999999969</v>
      </c>
      <c r="AE89" s="6">
        <f t="shared" si="22"/>
        <v>515799.33999999985</v>
      </c>
      <c r="AF89" s="6">
        <f t="shared" si="22"/>
        <v>531838.80999999982</v>
      </c>
      <c r="AG89" s="6">
        <f t="shared" si="22"/>
        <v>512032.26000000007</v>
      </c>
      <c r="AH89" s="6">
        <f t="shared" si="22"/>
        <v>759624.51999999979</v>
      </c>
      <c r="AI89" s="6">
        <f t="shared" si="22"/>
        <v>709023.27999999956</v>
      </c>
      <c r="AJ89" s="6">
        <f t="shared" si="22"/>
        <v>68509.129999999597</v>
      </c>
      <c r="AK89" s="6">
        <f t="shared" si="22"/>
        <v>86649.430000000022</v>
      </c>
      <c r="AL89" s="6">
        <f t="shared" si="22"/>
        <v>98825.69999999975</v>
      </c>
      <c r="AM89" s="6">
        <f t="shared" si="22"/>
        <v>257919.89999999979</v>
      </c>
      <c r="AN89" s="6">
        <f t="shared" si="22"/>
        <v>171569.53999999963</v>
      </c>
      <c r="AO89" s="6">
        <f t="shared" si="22"/>
        <v>410291.54999999981</v>
      </c>
      <c r="AP89" s="6">
        <f t="shared" si="22"/>
        <v>657251.45999999985</v>
      </c>
      <c r="AQ89" s="6">
        <f t="shared" si="22"/>
        <v>298229.79999999976</v>
      </c>
      <c r="AR89" s="6">
        <f t="shared" si="22"/>
        <v>519846.44999999972</v>
      </c>
      <c r="AS89" s="6">
        <f t="shared" si="22"/>
        <v>605671.57999999973</v>
      </c>
      <c r="AT89" s="6">
        <f t="shared" si="22"/>
        <v>1178899.5</v>
      </c>
      <c r="AU89" s="6">
        <f t="shared" si="22"/>
        <v>1019640.5499999998</v>
      </c>
      <c r="AV89" s="6">
        <f t="shared" si="22"/>
        <v>1288899.5399999996</v>
      </c>
      <c r="AW89" s="6">
        <f t="shared" si="22"/>
        <v>1360513.8099999998</v>
      </c>
      <c r="AX89" s="6">
        <f t="shared" si="22"/>
        <v>1391034.0499999998</v>
      </c>
      <c r="AY89" s="6">
        <f t="shared" si="22"/>
        <v>627117.42999999982</v>
      </c>
      <c r="AZ89" s="6">
        <f t="shared" si="22"/>
        <v>1173671.0999999999</v>
      </c>
      <c r="BA89" s="6">
        <f t="shared" si="22"/>
        <v>582039.57000000007</v>
      </c>
      <c r="BB89" s="6">
        <f t="shared" si="22"/>
        <v>598282.25999999978</v>
      </c>
      <c r="BC89" s="6">
        <f t="shared" si="22"/>
        <v>1040327.03</v>
      </c>
      <c r="BD89" s="6">
        <f t="shared" si="22"/>
        <v>568700.24999999977</v>
      </c>
      <c r="BE89" s="6">
        <f t="shared" si="22"/>
        <v>1424080.88</v>
      </c>
      <c r="BF89" s="6">
        <f t="shared" si="22"/>
        <v>333089.69999999978</v>
      </c>
      <c r="BG89" s="6">
        <f t="shared" si="22"/>
        <v>1075889.5499999998</v>
      </c>
      <c r="BH89" s="6">
        <f t="shared" si="22"/>
        <v>1273772.5399999996</v>
      </c>
      <c r="BI89" s="6">
        <f t="shared" si="22"/>
        <v>547278.34999999951</v>
      </c>
      <c r="BJ89" s="6">
        <f t="shared" si="22"/>
        <v>580383.39999999991</v>
      </c>
      <c r="BK89" s="6">
        <f t="shared" si="22"/>
        <v>715360.48999999976</v>
      </c>
      <c r="BL89" s="6">
        <f t="shared" si="22"/>
        <v>446739.23999999964</v>
      </c>
      <c r="BM89" s="6">
        <f t="shared" si="22"/>
        <v>224029.00999999975</v>
      </c>
      <c r="BN89" s="6">
        <f t="shared" ref="BN89:DJ89" si="23">BN47+BN5</f>
        <v>343235.72999999963</v>
      </c>
      <c r="BO89" s="6">
        <f t="shared" si="23"/>
        <v>498927.68999999989</v>
      </c>
      <c r="BP89" s="6">
        <f t="shared" si="23"/>
        <v>211459.75999999983</v>
      </c>
      <c r="BQ89" s="6">
        <f t="shared" si="23"/>
        <v>52998.630000000005</v>
      </c>
      <c r="BR89" s="6">
        <f t="shared" si="23"/>
        <v>360830.30999999982</v>
      </c>
      <c r="BS89" s="6">
        <f t="shared" si="23"/>
        <v>1945553.3199999996</v>
      </c>
      <c r="BT89" s="6">
        <f t="shared" si="23"/>
        <v>797393.20999999973</v>
      </c>
      <c r="BU89" s="6">
        <f t="shared" si="23"/>
        <v>840467.45999999985</v>
      </c>
      <c r="BV89" s="6">
        <f t="shared" si="23"/>
        <v>630999.24999999965</v>
      </c>
      <c r="BW89" s="6">
        <f t="shared" si="23"/>
        <v>728664.0299999998</v>
      </c>
      <c r="BX89" s="6">
        <f t="shared" si="23"/>
        <v>381055.59999999974</v>
      </c>
      <c r="BY89" s="6">
        <f t="shared" si="23"/>
        <v>533849.2799999998</v>
      </c>
      <c r="BZ89" s="6">
        <f t="shared" si="23"/>
        <v>6963.7199999999993</v>
      </c>
      <c r="CA89" s="6">
        <f t="shared" si="23"/>
        <v>71871.990000000005</v>
      </c>
      <c r="CB89" s="6">
        <f t="shared" si="23"/>
        <v>16907.72</v>
      </c>
      <c r="CC89" s="6">
        <f t="shared" si="23"/>
        <v>244957.01999999967</v>
      </c>
      <c r="CD89" s="6">
        <f t="shared" si="23"/>
        <v>196995.15999999997</v>
      </c>
      <c r="CE89" s="6">
        <f t="shared" si="23"/>
        <v>718701.58999999973</v>
      </c>
      <c r="CF89" s="6">
        <f t="shared" si="23"/>
        <v>880982.93999999971</v>
      </c>
      <c r="CG89" s="6">
        <f t="shared" si="23"/>
        <v>454685.22999999975</v>
      </c>
      <c r="CH89" s="6">
        <f t="shared" si="23"/>
        <v>964457.33999999973</v>
      </c>
      <c r="CI89" s="6">
        <f t="shared" si="23"/>
        <v>1455750.14</v>
      </c>
      <c r="CJ89" s="6">
        <f t="shared" si="23"/>
        <v>418530.92</v>
      </c>
      <c r="CK89" s="6">
        <f t="shared" si="23"/>
        <v>762670.65999999957</v>
      </c>
      <c r="CL89" s="6">
        <f t="shared" si="23"/>
        <v>920956.9099999998</v>
      </c>
      <c r="CM89" s="6">
        <f t="shared" si="23"/>
        <v>16393.03</v>
      </c>
      <c r="CN89" s="6">
        <f t="shared" si="23"/>
        <v>98874.979999999981</v>
      </c>
      <c r="CO89" s="6">
        <f t="shared" si="23"/>
        <v>58378.270000000099</v>
      </c>
      <c r="CP89" s="6">
        <f t="shared" si="23"/>
        <v>530435.5499999997</v>
      </c>
      <c r="CQ89" s="6">
        <f t="shared" si="23"/>
        <v>546750.47999999952</v>
      </c>
      <c r="CR89" s="6">
        <f t="shared" si="23"/>
        <v>2158462.4399999995</v>
      </c>
      <c r="CS89" s="6">
        <f t="shared" si="23"/>
        <v>1249754.9499999997</v>
      </c>
      <c r="CT89" s="6">
        <f t="shared" si="23"/>
        <v>1444576.3799999997</v>
      </c>
      <c r="CU89" s="6">
        <f t="shared" si="23"/>
        <v>1194421.6300000001</v>
      </c>
      <c r="CV89" s="6">
        <f t="shared" si="23"/>
        <v>677375.64999999979</v>
      </c>
      <c r="CW89" s="6">
        <f t="shared" si="23"/>
        <v>465516.40999999974</v>
      </c>
      <c r="CX89" s="6">
        <f t="shared" si="23"/>
        <v>449423.91999999981</v>
      </c>
      <c r="CY89" s="6">
        <f t="shared" si="23"/>
        <v>480955.16999999987</v>
      </c>
      <c r="CZ89" s="6">
        <f t="shared" si="23"/>
        <v>236110.99999999968</v>
      </c>
      <c r="DA89" s="6">
        <f t="shared" si="23"/>
        <v>349079.86999999976</v>
      </c>
      <c r="DB89" s="6">
        <f t="shared" si="23"/>
        <v>1097340.5099999998</v>
      </c>
      <c r="DC89" s="6">
        <f t="shared" si="23"/>
        <v>562082.99</v>
      </c>
      <c r="DD89" s="6">
        <f t="shared" si="23"/>
        <v>282226.18999999977</v>
      </c>
      <c r="DE89" s="6">
        <f t="shared" si="23"/>
        <v>419182.34999999974</v>
      </c>
      <c r="DF89" s="6">
        <f t="shared" si="23"/>
        <v>449508.18999999971</v>
      </c>
      <c r="DG89" s="6">
        <f t="shared" si="23"/>
        <v>542017.14999999979</v>
      </c>
      <c r="DH89" s="6">
        <f t="shared" si="23"/>
        <v>789294.0199999999</v>
      </c>
      <c r="DI89" s="6">
        <f t="shared" si="23"/>
        <v>752753.97999999975</v>
      </c>
      <c r="DJ89" s="6">
        <f t="shared" si="23"/>
        <v>990122.63999999978</v>
      </c>
      <c r="DK89" s="5">
        <f t="shared" si="14"/>
        <v>6963.7199999999993</v>
      </c>
      <c r="DL89" s="5">
        <f t="shared" si="15"/>
        <v>593398.69716814137</v>
      </c>
      <c r="DM89" s="5">
        <f t="shared" si="16"/>
        <v>2158462.4399999995</v>
      </c>
      <c r="DN89" s="5">
        <f t="shared" si="17"/>
        <v>77977.268000000011</v>
      </c>
      <c r="DO89" s="5">
        <f t="shared" si="18"/>
        <v>531838.80999999982</v>
      </c>
      <c r="DP89" s="5">
        <f t="shared" si="19"/>
        <v>1191317.2040000001</v>
      </c>
    </row>
    <row r="90" spans="1:120" x14ac:dyDescent="0.55000000000000004">
      <c r="A90" t="s">
        <v>135</v>
      </c>
      <c r="B90" s="6">
        <f t="shared" ref="B90:BM90" si="24">B48+B6</f>
        <v>557452.02000000014</v>
      </c>
      <c r="C90" s="6">
        <f t="shared" si="24"/>
        <v>520489.66000000027</v>
      </c>
      <c r="D90" s="6">
        <f t="shared" si="24"/>
        <v>79603.309999999983</v>
      </c>
      <c r="E90" s="6">
        <f t="shared" si="24"/>
        <v>27342.11</v>
      </c>
      <c r="F90" s="6">
        <f t="shared" si="24"/>
        <v>91813.67</v>
      </c>
      <c r="G90" s="6">
        <f t="shared" si="24"/>
        <v>434999.15000000037</v>
      </c>
      <c r="H90" s="6">
        <f t="shared" si="24"/>
        <v>112654.76000000027</v>
      </c>
      <c r="I90" s="6">
        <f t="shared" si="24"/>
        <v>579329.10000000009</v>
      </c>
      <c r="J90" s="6">
        <f t="shared" si="24"/>
        <v>72879.940000000352</v>
      </c>
      <c r="K90" s="6">
        <f t="shared" si="24"/>
        <v>78566.17</v>
      </c>
      <c r="L90" s="6">
        <f t="shared" si="24"/>
        <v>442437.81000000046</v>
      </c>
      <c r="M90" s="6">
        <f t="shared" si="24"/>
        <v>12853.59</v>
      </c>
      <c r="N90" s="6">
        <f t="shared" si="24"/>
        <v>539657.6100000001</v>
      </c>
      <c r="O90" s="6">
        <f t="shared" si="24"/>
        <v>92678.00000000048</v>
      </c>
      <c r="P90" s="6">
        <f t="shared" si="24"/>
        <v>37385.599999999999</v>
      </c>
      <c r="Q90" s="6">
        <f t="shared" si="24"/>
        <v>175974.03000000003</v>
      </c>
      <c r="R90" s="6">
        <f t="shared" si="24"/>
        <v>318283.53000000032</v>
      </c>
      <c r="S90" s="6">
        <f t="shared" si="24"/>
        <v>170120.25000000035</v>
      </c>
      <c r="T90" s="6">
        <f t="shared" si="24"/>
        <v>834708.89000000013</v>
      </c>
      <c r="U90" s="6">
        <f t="shared" si="24"/>
        <v>125004.59000000035</v>
      </c>
      <c r="V90" s="6">
        <f t="shared" si="24"/>
        <v>24417.31</v>
      </c>
      <c r="W90" s="6">
        <f t="shared" si="24"/>
        <v>108985.3</v>
      </c>
      <c r="X90" s="6">
        <f t="shared" si="24"/>
        <v>718175.03000000049</v>
      </c>
      <c r="Y90" s="6">
        <f t="shared" si="24"/>
        <v>659998.91000000038</v>
      </c>
      <c r="Z90" s="6">
        <f t="shared" si="24"/>
        <v>530506.25000000047</v>
      </c>
      <c r="AA90" s="6">
        <f t="shared" si="24"/>
        <v>1947221.7200000007</v>
      </c>
      <c r="AB90" s="6">
        <f t="shared" si="24"/>
        <v>572895.99000000022</v>
      </c>
      <c r="AC90" s="6">
        <f t="shared" si="24"/>
        <v>325019.06000000029</v>
      </c>
      <c r="AD90" s="6">
        <f t="shared" si="24"/>
        <v>1014688.0700000004</v>
      </c>
      <c r="AE90" s="6">
        <f t="shared" si="24"/>
        <v>540307.32000000018</v>
      </c>
      <c r="AF90" s="6">
        <f t="shared" si="24"/>
        <v>822175.66000000027</v>
      </c>
      <c r="AG90" s="6">
        <f t="shared" si="24"/>
        <v>772937.49000000022</v>
      </c>
      <c r="AH90" s="6">
        <f t="shared" si="24"/>
        <v>261141.86000000039</v>
      </c>
      <c r="AI90" s="6">
        <f t="shared" si="24"/>
        <v>485870.23000000039</v>
      </c>
      <c r="AJ90" s="6">
        <f t="shared" si="24"/>
        <v>88078.24000000002</v>
      </c>
      <c r="AK90" s="6">
        <f t="shared" si="24"/>
        <v>90517.090000000011</v>
      </c>
      <c r="AL90" s="6">
        <f t="shared" si="24"/>
        <v>265924.0900000002</v>
      </c>
      <c r="AM90" s="6">
        <f t="shared" si="24"/>
        <v>478340.80000000028</v>
      </c>
      <c r="AN90" s="6">
        <f t="shared" si="24"/>
        <v>417864.0700000003</v>
      </c>
      <c r="AO90" s="6">
        <f t="shared" si="24"/>
        <v>667053.85000000009</v>
      </c>
      <c r="AP90" s="6">
        <f t="shared" si="24"/>
        <v>604023.7100000002</v>
      </c>
      <c r="AQ90" s="6">
        <f t="shared" si="24"/>
        <v>528715.2100000002</v>
      </c>
      <c r="AR90" s="6">
        <f t="shared" si="24"/>
        <v>911750.94000000006</v>
      </c>
      <c r="AS90" s="6">
        <f t="shared" si="24"/>
        <v>889381.64</v>
      </c>
      <c r="AT90" s="6">
        <f t="shared" si="24"/>
        <v>1028757.2700000003</v>
      </c>
      <c r="AU90" s="6">
        <f t="shared" si="24"/>
        <v>1302245.2500000002</v>
      </c>
      <c r="AV90" s="6">
        <f t="shared" si="24"/>
        <v>1075305.8700000003</v>
      </c>
      <c r="AW90" s="6">
        <f t="shared" si="24"/>
        <v>1337723.81</v>
      </c>
      <c r="AX90" s="6">
        <f t="shared" si="24"/>
        <v>845282.19</v>
      </c>
      <c r="AY90" s="6">
        <f t="shared" si="24"/>
        <v>1295087.32</v>
      </c>
      <c r="AZ90" s="6">
        <f t="shared" si="24"/>
        <v>1125027.2100000002</v>
      </c>
      <c r="BA90" s="6">
        <f t="shared" si="24"/>
        <v>414272.33</v>
      </c>
      <c r="BB90" s="6">
        <f t="shared" si="24"/>
        <v>1048323.4000000004</v>
      </c>
      <c r="BC90" s="6">
        <f t="shared" si="24"/>
        <v>786285.44000000006</v>
      </c>
      <c r="BD90" s="6">
        <f t="shared" si="24"/>
        <v>1644101.8</v>
      </c>
      <c r="BE90" s="6">
        <f t="shared" si="24"/>
        <v>628130.3200000003</v>
      </c>
      <c r="BF90" s="6">
        <f t="shared" si="24"/>
        <v>1083230.0700000003</v>
      </c>
      <c r="BG90" s="6">
        <f t="shared" si="24"/>
        <v>1285351.69</v>
      </c>
      <c r="BH90" s="6">
        <f t="shared" si="24"/>
        <v>667227.39000000025</v>
      </c>
      <c r="BI90" s="6">
        <f t="shared" si="24"/>
        <v>291700.56000000017</v>
      </c>
      <c r="BJ90" s="6">
        <f t="shared" si="24"/>
        <v>828125.60000000033</v>
      </c>
      <c r="BK90" s="6">
        <f t="shared" si="24"/>
        <v>573801.29000000027</v>
      </c>
      <c r="BL90" s="6">
        <f t="shared" si="24"/>
        <v>231780.19000000024</v>
      </c>
      <c r="BM90" s="6">
        <f t="shared" si="24"/>
        <v>352184.21000000025</v>
      </c>
      <c r="BN90" s="6">
        <f t="shared" ref="BN90:DJ90" si="25">BN48+BN6</f>
        <v>356916.56000000023</v>
      </c>
      <c r="BO90" s="6">
        <f t="shared" si="25"/>
        <v>119073.92</v>
      </c>
      <c r="BP90" s="6">
        <f t="shared" si="25"/>
        <v>157665.50000000041</v>
      </c>
      <c r="BQ90" s="6">
        <f t="shared" si="25"/>
        <v>369534.31000000052</v>
      </c>
      <c r="BR90" s="6">
        <f t="shared" si="25"/>
        <v>1974367.3800000004</v>
      </c>
      <c r="BS90" s="6">
        <f t="shared" si="25"/>
        <v>911347.69000000018</v>
      </c>
      <c r="BT90" s="6">
        <f t="shared" si="25"/>
        <v>955102.13000000047</v>
      </c>
      <c r="BU90" s="6">
        <f t="shared" si="25"/>
        <v>937023.06</v>
      </c>
      <c r="BV90" s="6">
        <f t="shared" si="25"/>
        <v>741555.90000000037</v>
      </c>
      <c r="BW90" s="6">
        <f t="shared" si="25"/>
        <v>388417.17000000027</v>
      </c>
      <c r="BX90" s="6">
        <f t="shared" si="25"/>
        <v>93577.370000000359</v>
      </c>
      <c r="BY90" s="6">
        <f t="shared" si="25"/>
        <v>33394.160000000222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</v>
      </c>
      <c r="CC90" s="6">
        <f t="shared" si="25"/>
        <v>201497.88</v>
      </c>
      <c r="CD90" s="6">
        <f t="shared" si="25"/>
        <v>496719.35000000038</v>
      </c>
      <c r="CE90" s="6">
        <f t="shared" si="25"/>
        <v>874801.62000000058</v>
      </c>
      <c r="CF90" s="6">
        <f t="shared" si="25"/>
        <v>717129.23000000021</v>
      </c>
      <c r="CG90" s="6">
        <f t="shared" si="25"/>
        <v>1290620.8100000003</v>
      </c>
      <c r="CH90" s="6">
        <f t="shared" si="25"/>
        <v>1673008.8900000001</v>
      </c>
      <c r="CI90" s="6">
        <f t="shared" si="25"/>
        <v>426247.89999999997</v>
      </c>
      <c r="CJ90" s="6">
        <f t="shared" si="25"/>
        <v>770996.87000000011</v>
      </c>
      <c r="CK90" s="6">
        <f t="shared" si="25"/>
        <v>583611.97000000044</v>
      </c>
      <c r="CL90" s="6">
        <f t="shared" si="25"/>
        <v>119393.53000000041</v>
      </c>
      <c r="CM90" s="6">
        <f t="shared" si="25"/>
        <v>99284.87999999999</v>
      </c>
      <c r="CN90" s="6">
        <f t="shared" si="25"/>
        <v>65995.240000000224</v>
      </c>
      <c r="CO90" s="6">
        <f t="shared" si="25"/>
        <v>342452.83</v>
      </c>
      <c r="CP90" s="6">
        <f t="shared" si="25"/>
        <v>559863.51000000047</v>
      </c>
      <c r="CQ90" s="6">
        <f t="shared" si="25"/>
        <v>2002683.2000000002</v>
      </c>
      <c r="CR90" s="6">
        <f t="shared" si="25"/>
        <v>1427114.59</v>
      </c>
      <c r="CS90" s="6">
        <f t="shared" si="25"/>
        <v>1585602.35</v>
      </c>
      <c r="CT90" s="6">
        <f t="shared" si="25"/>
        <v>1411944.2</v>
      </c>
      <c r="CU90" s="6">
        <f t="shared" si="25"/>
        <v>864834.9500000003</v>
      </c>
      <c r="CV90" s="6">
        <f t="shared" si="25"/>
        <v>478950.47000000038</v>
      </c>
      <c r="CW90" s="6">
        <f t="shared" si="25"/>
        <v>161369.12000000032</v>
      </c>
      <c r="CX90" s="6">
        <f t="shared" si="25"/>
        <v>490297.34000000037</v>
      </c>
      <c r="CY90" s="6">
        <f t="shared" si="25"/>
        <v>579606.87000000023</v>
      </c>
      <c r="CZ90" s="6">
        <f t="shared" si="25"/>
        <v>356376.61000000028</v>
      </c>
      <c r="DA90" s="6">
        <f t="shared" si="25"/>
        <v>1409663.9400000004</v>
      </c>
      <c r="DB90" s="6">
        <f t="shared" si="25"/>
        <v>768993.10000000033</v>
      </c>
      <c r="DC90" s="6">
        <f t="shared" si="25"/>
        <v>291738.71000000049</v>
      </c>
      <c r="DD90" s="6">
        <f t="shared" si="25"/>
        <v>638017.49000000034</v>
      </c>
      <c r="DE90" s="6">
        <f t="shared" si="25"/>
        <v>706310.59000000043</v>
      </c>
      <c r="DF90" s="6">
        <f t="shared" si="25"/>
        <v>550099.13000000012</v>
      </c>
      <c r="DG90" s="6">
        <f t="shared" si="25"/>
        <v>966050.69000000018</v>
      </c>
      <c r="DH90" s="6">
        <f t="shared" si="25"/>
        <v>759984.96000000031</v>
      </c>
      <c r="DI90" s="6">
        <f t="shared" si="25"/>
        <v>818252.11000000022</v>
      </c>
      <c r="DJ90" s="6">
        <f t="shared" si="25"/>
        <v>975964.20000000007</v>
      </c>
      <c r="DK90" s="5">
        <f t="shared" si="14"/>
        <v>12853.59</v>
      </c>
      <c r="DL90" s="5">
        <f t="shared" si="15"/>
        <v>616721.42424778803</v>
      </c>
      <c r="DM90" s="5">
        <f t="shared" si="16"/>
        <v>2002683.2000000002</v>
      </c>
      <c r="DN90" s="5">
        <f t="shared" si="17"/>
        <v>88566.010000000024</v>
      </c>
      <c r="DO90" s="5">
        <f t="shared" si="18"/>
        <v>550099.13000000012</v>
      </c>
      <c r="DP90" s="5">
        <f t="shared" si="19"/>
        <v>1294194.0180000002</v>
      </c>
    </row>
    <row r="91" spans="1:120" x14ac:dyDescent="0.55000000000000004">
      <c r="A91" t="s">
        <v>136</v>
      </c>
      <c r="B91" s="6">
        <f t="shared" ref="B91:BM91" si="26">B49+B7</f>
        <v>205513.19</v>
      </c>
      <c r="C91" s="6">
        <f t="shared" si="26"/>
        <v>81033.83</v>
      </c>
      <c r="D91" s="6">
        <f t="shared" si="26"/>
        <v>116337.06000000004</v>
      </c>
      <c r="E91" s="6">
        <f t="shared" si="26"/>
        <v>92256.040000000008</v>
      </c>
      <c r="F91" s="6">
        <f t="shared" si="26"/>
        <v>264352.4499999999</v>
      </c>
      <c r="G91" s="6">
        <f t="shared" si="26"/>
        <v>82711.309999999983</v>
      </c>
      <c r="H91" s="6">
        <f t="shared" si="26"/>
        <v>354751.12999999995</v>
      </c>
      <c r="I91" s="6">
        <f t="shared" si="26"/>
        <v>314699.88999999996</v>
      </c>
      <c r="J91" s="6">
        <f t="shared" si="26"/>
        <v>79206.86</v>
      </c>
      <c r="K91" s="6">
        <f t="shared" si="26"/>
        <v>831326.63000000012</v>
      </c>
      <c r="L91" s="6">
        <f t="shared" si="26"/>
        <v>13352.029999999997</v>
      </c>
      <c r="M91" s="6">
        <f t="shared" si="26"/>
        <v>16148.25</v>
      </c>
      <c r="N91" s="6">
        <f t="shared" si="26"/>
        <v>102154.59000000005</v>
      </c>
      <c r="O91" s="6">
        <f t="shared" si="26"/>
        <v>38144.129999999997</v>
      </c>
      <c r="P91" s="6">
        <f t="shared" si="26"/>
        <v>179414.18</v>
      </c>
      <c r="Q91" s="6">
        <f t="shared" si="26"/>
        <v>60512.14</v>
      </c>
      <c r="R91" s="6">
        <f t="shared" si="26"/>
        <v>121534.25</v>
      </c>
      <c r="S91" s="6">
        <f t="shared" si="26"/>
        <v>844025.42999999982</v>
      </c>
      <c r="T91" s="6">
        <f t="shared" si="26"/>
        <v>134443.88000000003</v>
      </c>
      <c r="U91" s="6">
        <f t="shared" si="26"/>
        <v>25393.770000000004</v>
      </c>
      <c r="V91" s="6">
        <f t="shared" si="26"/>
        <v>110524.06999999999</v>
      </c>
      <c r="W91" s="6">
        <f t="shared" si="26"/>
        <v>732438.54000000015</v>
      </c>
      <c r="X91" s="6">
        <f t="shared" si="26"/>
        <v>436930.0199999999</v>
      </c>
      <c r="Y91" s="6">
        <f t="shared" si="26"/>
        <v>244634.89</v>
      </c>
      <c r="Z91" s="6">
        <f t="shared" si="26"/>
        <v>1963671.5099999998</v>
      </c>
      <c r="AA91" s="6">
        <f t="shared" si="26"/>
        <v>689439.03999999992</v>
      </c>
      <c r="AB91" s="6">
        <f t="shared" si="26"/>
        <v>309823.57</v>
      </c>
      <c r="AC91" s="6">
        <f t="shared" si="26"/>
        <v>1024575.3699999999</v>
      </c>
      <c r="AD91" s="6">
        <f t="shared" si="26"/>
        <v>740351.46999999986</v>
      </c>
      <c r="AE91" s="6">
        <f t="shared" si="26"/>
        <v>836110.85000000009</v>
      </c>
      <c r="AF91" s="6">
        <f t="shared" si="26"/>
        <v>787619.1399999999</v>
      </c>
      <c r="AG91" s="6">
        <f t="shared" si="26"/>
        <v>569103.19000000018</v>
      </c>
      <c r="AH91" s="6">
        <f t="shared" si="26"/>
        <v>355699.89999999985</v>
      </c>
      <c r="AI91" s="6">
        <f t="shared" si="26"/>
        <v>91867.419999999896</v>
      </c>
      <c r="AJ91" s="6">
        <f t="shared" si="26"/>
        <v>117744.83000000016</v>
      </c>
      <c r="AK91" s="6">
        <f t="shared" si="26"/>
        <v>64304.67</v>
      </c>
      <c r="AL91" s="6">
        <f t="shared" si="26"/>
        <v>191497.86999999988</v>
      </c>
      <c r="AM91" s="6">
        <f t="shared" si="26"/>
        <v>426661.39000000019</v>
      </c>
      <c r="AN91" s="6">
        <f t="shared" si="26"/>
        <v>678080.34999999986</v>
      </c>
      <c r="AO91" s="6">
        <f t="shared" si="26"/>
        <v>613620.83000000007</v>
      </c>
      <c r="AP91" s="6">
        <f t="shared" si="26"/>
        <v>836232.51999999979</v>
      </c>
      <c r="AQ91" s="6">
        <f t="shared" si="26"/>
        <v>921639.16999999981</v>
      </c>
      <c r="AR91" s="6">
        <f t="shared" si="26"/>
        <v>898581.83999999973</v>
      </c>
      <c r="AS91" s="6">
        <f t="shared" si="26"/>
        <v>852776.59999999986</v>
      </c>
      <c r="AT91" s="6">
        <f t="shared" si="26"/>
        <v>1614216.58</v>
      </c>
      <c r="AU91" s="6">
        <f t="shared" si="26"/>
        <v>1386158.23</v>
      </c>
      <c r="AV91" s="6">
        <f t="shared" si="26"/>
        <v>1143567.67</v>
      </c>
      <c r="AW91" s="6">
        <f t="shared" si="26"/>
        <v>764037.77999999991</v>
      </c>
      <c r="AX91" s="6">
        <f t="shared" si="26"/>
        <v>1385899.08</v>
      </c>
      <c r="AY91" s="6">
        <f t="shared" si="26"/>
        <v>1138802.6999999997</v>
      </c>
      <c r="AZ91" s="6">
        <f t="shared" si="26"/>
        <v>623249.91000000015</v>
      </c>
      <c r="BA91" s="6">
        <f t="shared" si="26"/>
        <v>764730.51000000013</v>
      </c>
      <c r="BB91" s="6">
        <f t="shared" si="26"/>
        <v>689982.44</v>
      </c>
      <c r="BC91" s="6">
        <f t="shared" si="26"/>
        <v>1695543.76</v>
      </c>
      <c r="BD91" s="6">
        <f t="shared" si="26"/>
        <v>859604.51</v>
      </c>
      <c r="BE91" s="6">
        <f t="shared" si="26"/>
        <v>1334903.44</v>
      </c>
      <c r="BF91" s="6">
        <f t="shared" si="26"/>
        <v>1298216.7199999997</v>
      </c>
      <c r="BG91" s="6">
        <f t="shared" si="26"/>
        <v>684466.71999999986</v>
      </c>
      <c r="BH91" s="6">
        <f t="shared" si="26"/>
        <v>599087.85</v>
      </c>
      <c r="BI91" s="6">
        <f t="shared" si="26"/>
        <v>257757.47999999992</v>
      </c>
      <c r="BJ91" s="6">
        <f t="shared" si="26"/>
        <v>803278.65999999992</v>
      </c>
      <c r="BK91" s="6">
        <f t="shared" si="26"/>
        <v>538185.78</v>
      </c>
      <c r="BL91" s="6">
        <f t="shared" si="26"/>
        <v>362362.37999999989</v>
      </c>
      <c r="BM91" s="6">
        <f t="shared" si="26"/>
        <v>68709.429999999906</v>
      </c>
      <c r="BN91" s="6">
        <f t="shared" ref="BN91:DJ91" si="27">BN49+BN7</f>
        <v>120322.36</v>
      </c>
      <c r="BO91" s="6">
        <f t="shared" si="27"/>
        <v>54341.619999999995</v>
      </c>
      <c r="BP91" s="6">
        <f t="shared" si="27"/>
        <v>379575.91000000015</v>
      </c>
      <c r="BQ91" s="6">
        <f t="shared" si="27"/>
        <v>2013439.58</v>
      </c>
      <c r="BR91" s="6">
        <f t="shared" si="27"/>
        <v>921162.35000000009</v>
      </c>
      <c r="BS91" s="6">
        <f t="shared" si="27"/>
        <v>1084397.05</v>
      </c>
      <c r="BT91" s="6">
        <f t="shared" si="27"/>
        <v>1050847.47</v>
      </c>
      <c r="BU91" s="6">
        <f t="shared" si="27"/>
        <v>1053088.9700000004</v>
      </c>
      <c r="BV91" s="6">
        <f t="shared" si="27"/>
        <v>387224.77999999997</v>
      </c>
      <c r="BW91" s="6">
        <f t="shared" si="27"/>
        <v>101950.48000000016</v>
      </c>
      <c r="BX91" s="6">
        <f t="shared" si="27"/>
        <v>41801.229999999887</v>
      </c>
      <c r="BY91" s="6">
        <f t="shared" si="27"/>
        <v>76350.86</v>
      </c>
      <c r="BZ91" s="6">
        <f t="shared" si="27"/>
        <v>17324.77</v>
      </c>
      <c r="CA91" s="6">
        <f t="shared" si="27"/>
        <v>222899.09</v>
      </c>
      <c r="CB91" s="6">
        <f t="shared" si="27"/>
        <v>206197.13999999998</v>
      </c>
      <c r="CC91" s="6">
        <f t="shared" si="27"/>
        <v>509008.97000000003</v>
      </c>
      <c r="CD91" s="6">
        <f t="shared" si="27"/>
        <v>605460.85</v>
      </c>
      <c r="CE91" s="6">
        <f t="shared" si="27"/>
        <v>726852.10000000009</v>
      </c>
      <c r="CF91" s="6">
        <f t="shared" si="27"/>
        <v>1594708.52</v>
      </c>
      <c r="CG91" s="6">
        <f t="shared" si="27"/>
        <v>1723890.1499999997</v>
      </c>
      <c r="CH91" s="6">
        <f t="shared" si="27"/>
        <v>733709.83000000007</v>
      </c>
      <c r="CI91" s="6">
        <f t="shared" si="27"/>
        <v>1077966.0399999998</v>
      </c>
      <c r="CJ91" s="6">
        <f t="shared" si="27"/>
        <v>642245.45999999985</v>
      </c>
      <c r="CK91" s="6">
        <f t="shared" si="27"/>
        <v>26656.299999999981</v>
      </c>
      <c r="CL91" s="6">
        <f t="shared" si="27"/>
        <v>99694.880000000019</v>
      </c>
      <c r="CM91" s="6">
        <f t="shared" si="27"/>
        <v>74910.259999999922</v>
      </c>
      <c r="CN91" s="6">
        <f t="shared" si="27"/>
        <v>348520.86</v>
      </c>
      <c r="CO91" s="6">
        <f t="shared" si="27"/>
        <v>393638.85</v>
      </c>
      <c r="CP91" s="6">
        <f t="shared" si="27"/>
        <v>2056779.8800000004</v>
      </c>
      <c r="CQ91" s="6">
        <f t="shared" si="27"/>
        <v>1381393.6800000002</v>
      </c>
      <c r="CR91" s="6">
        <f t="shared" si="27"/>
        <v>1855461.5300000003</v>
      </c>
      <c r="CS91" s="6">
        <f t="shared" si="27"/>
        <v>1551803.9699999997</v>
      </c>
      <c r="CT91" s="6">
        <f t="shared" si="27"/>
        <v>981738.82999999984</v>
      </c>
      <c r="CU91" s="6">
        <f t="shared" si="27"/>
        <v>791196.14000000025</v>
      </c>
      <c r="CV91" s="6">
        <f t="shared" si="27"/>
        <v>469520.18000000017</v>
      </c>
      <c r="CW91" s="6">
        <f t="shared" si="27"/>
        <v>500867.44000000029</v>
      </c>
      <c r="CX91" s="6">
        <f t="shared" si="27"/>
        <v>590517.99</v>
      </c>
      <c r="CY91" s="6">
        <f t="shared" si="27"/>
        <v>662414.14999999991</v>
      </c>
      <c r="CZ91" s="6">
        <f t="shared" si="27"/>
        <v>1128343.1400000001</v>
      </c>
      <c r="DA91" s="6">
        <f t="shared" si="27"/>
        <v>783953.45000000019</v>
      </c>
      <c r="DB91" s="6">
        <f t="shared" si="27"/>
        <v>302519.19000000018</v>
      </c>
      <c r="DC91" s="6">
        <f t="shared" si="27"/>
        <v>546961.24</v>
      </c>
      <c r="DD91" s="6">
        <f t="shared" si="27"/>
        <v>962112.0199999999</v>
      </c>
      <c r="DE91" s="6">
        <f t="shared" si="27"/>
        <v>821964.05</v>
      </c>
      <c r="DF91" s="6">
        <f t="shared" si="27"/>
        <v>978512.97</v>
      </c>
      <c r="DG91" s="6">
        <f t="shared" si="27"/>
        <v>889327.80999999982</v>
      </c>
      <c r="DH91" s="6">
        <f t="shared" si="27"/>
        <v>826718.02999999991</v>
      </c>
      <c r="DI91" s="6">
        <f t="shared" si="27"/>
        <v>985032.94999999984</v>
      </c>
      <c r="DJ91" s="6">
        <f t="shared" si="27"/>
        <v>798886.99999999977</v>
      </c>
      <c r="DK91" s="5">
        <f t="shared" si="14"/>
        <v>13352.029999999997</v>
      </c>
      <c r="DL91" s="5">
        <f t="shared" si="15"/>
        <v>642639.06274336285</v>
      </c>
      <c r="DM91" s="5">
        <f t="shared" si="16"/>
        <v>2056779.8800000004</v>
      </c>
      <c r="DN91" s="5">
        <f t="shared" si="17"/>
        <v>75198.379999999946</v>
      </c>
      <c r="DO91" s="5">
        <f t="shared" si="18"/>
        <v>613620.83000000007</v>
      </c>
      <c r="DP91" s="5">
        <f t="shared" si="19"/>
        <v>1372095.632</v>
      </c>
    </row>
    <row r="92" spans="1:120" x14ac:dyDescent="0.55000000000000004">
      <c r="A92" t="s">
        <v>137</v>
      </c>
      <c r="B92" s="6">
        <f t="shared" ref="B92:BM92" si="28">B50+B8</f>
        <v>82460.03</v>
      </c>
      <c r="C92" s="6">
        <f t="shared" si="28"/>
        <v>28165.329999999994</v>
      </c>
      <c r="D92" s="6">
        <f t="shared" si="28"/>
        <v>92680.549999999988</v>
      </c>
      <c r="E92" s="6">
        <f t="shared" si="28"/>
        <v>20946.02</v>
      </c>
      <c r="F92" s="6">
        <f t="shared" si="28"/>
        <v>83929.25</v>
      </c>
      <c r="G92" s="6">
        <f t="shared" si="28"/>
        <v>319357.00000000012</v>
      </c>
      <c r="H92" s="6">
        <f t="shared" si="28"/>
        <v>52705.360000000233</v>
      </c>
      <c r="I92" s="6">
        <f t="shared" si="28"/>
        <v>79840.439999999988</v>
      </c>
      <c r="J92" s="6">
        <f t="shared" si="28"/>
        <v>456192.12999999995</v>
      </c>
      <c r="K92" s="6">
        <f t="shared" si="28"/>
        <v>13915.440000000002</v>
      </c>
      <c r="L92" s="6">
        <f t="shared" si="28"/>
        <v>17215.21</v>
      </c>
      <c r="M92" s="6">
        <f t="shared" si="28"/>
        <v>100957.90999999992</v>
      </c>
      <c r="N92" s="6">
        <f t="shared" si="28"/>
        <v>38911.250000000007</v>
      </c>
      <c r="O92" s="6">
        <f t="shared" si="28"/>
        <v>182843.41</v>
      </c>
      <c r="P92" s="6">
        <f t="shared" si="28"/>
        <v>61349.060000000005</v>
      </c>
      <c r="Q92" s="6">
        <f t="shared" si="28"/>
        <v>125015.43999999999</v>
      </c>
      <c r="R92" s="6">
        <f t="shared" si="28"/>
        <v>576537.92000000004</v>
      </c>
      <c r="S92" s="6">
        <f t="shared" si="28"/>
        <v>100066.46000000009</v>
      </c>
      <c r="T92" s="6">
        <f t="shared" si="28"/>
        <v>26367.32</v>
      </c>
      <c r="U92" s="6">
        <f t="shared" si="28"/>
        <v>112055.22</v>
      </c>
      <c r="V92" s="6">
        <f t="shared" si="28"/>
        <v>702798.00999999989</v>
      </c>
      <c r="W92" s="6">
        <f t="shared" si="28"/>
        <v>403047.43000000011</v>
      </c>
      <c r="X92" s="6">
        <f t="shared" si="28"/>
        <v>208220.09</v>
      </c>
      <c r="Y92" s="6">
        <f t="shared" si="28"/>
        <v>1642204.6300000001</v>
      </c>
      <c r="Z92" s="6">
        <f t="shared" si="28"/>
        <v>817250.15999999992</v>
      </c>
      <c r="AA92" s="6">
        <f t="shared" si="28"/>
        <v>376159.64</v>
      </c>
      <c r="AB92" s="6">
        <f t="shared" si="28"/>
        <v>1033776.1099999999</v>
      </c>
      <c r="AC92" s="6">
        <f t="shared" si="28"/>
        <v>1072309.1199999996</v>
      </c>
      <c r="AD92" s="6">
        <f t="shared" si="28"/>
        <v>1746720.8800000001</v>
      </c>
      <c r="AE92" s="6">
        <f t="shared" si="28"/>
        <v>1139823.0499999998</v>
      </c>
      <c r="AF92" s="6">
        <f t="shared" si="28"/>
        <v>608000.4</v>
      </c>
      <c r="AG92" s="6">
        <f t="shared" si="28"/>
        <v>71056.069999999992</v>
      </c>
      <c r="AH92" s="6">
        <f t="shared" si="28"/>
        <v>129839.67999999972</v>
      </c>
      <c r="AI92" s="6">
        <f t="shared" si="28"/>
        <v>161994.94000000006</v>
      </c>
      <c r="AJ92" s="6">
        <f t="shared" si="28"/>
        <v>312735.29999999981</v>
      </c>
      <c r="AK92" s="6">
        <f t="shared" si="28"/>
        <v>165789.58000000002</v>
      </c>
      <c r="AL92" s="6">
        <f t="shared" si="28"/>
        <v>463856.42000000004</v>
      </c>
      <c r="AM92" s="6">
        <f t="shared" si="28"/>
        <v>723285.35999999975</v>
      </c>
      <c r="AN92" s="6">
        <f t="shared" si="28"/>
        <v>651662.7699999999</v>
      </c>
      <c r="AO92" s="6">
        <f t="shared" si="28"/>
        <v>880495.01999999979</v>
      </c>
      <c r="AP92" s="6">
        <f t="shared" si="28"/>
        <v>971705.68999999983</v>
      </c>
      <c r="AQ92" s="6">
        <f t="shared" si="28"/>
        <v>1228022.2</v>
      </c>
      <c r="AR92" s="6">
        <f t="shared" si="28"/>
        <v>825291.2699999999</v>
      </c>
      <c r="AS92" s="6">
        <f t="shared" si="28"/>
        <v>1287404.8700000001</v>
      </c>
      <c r="AT92" s="6">
        <f t="shared" si="28"/>
        <v>1433642.8099999998</v>
      </c>
      <c r="AU92" s="6">
        <f t="shared" si="28"/>
        <v>1197977.8499999999</v>
      </c>
      <c r="AV92" s="6">
        <f t="shared" si="28"/>
        <v>631141.74000000011</v>
      </c>
      <c r="AW92" s="6">
        <f t="shared" si="28"/>
        <v>1291242.6200000001</v>
      </c>
      <c r="AX92" s="6">
        <f t="shared" si="28"/>
        <v>1192774.0299999998</v>
      </c>
      <c r="AY92" s="6">
        <f t="shared" si="28"/>
        <v>968140.75</v>
      </c>
      <c r="AZ92" s="6">
        <f t="shared" si="28"/>
        <v>746739.19999999995</v>
      </c>
      <c r="BA92" s="6">
        <f t="shared" si="28"/>
        <v>611417.2999999997</v>
      </c>
      <c r="BB92" s="6">
        <f t="shared" si="28"/>
        <v>1697394.4199999997</v>
      </c>
      <c r="BC92" s="6">
        <f t="shared" si="28"/>
        <v>1028581.7499999998</v>
      </c>
      <c r="BD92" s="6">
        <f t="shared" si="28"/>
        <v>1365540.25</v>
      </c>
      <c r="BE92" s="6">
        <f t="shared" si="28"/>
        <v>1547891.5499999998</v>
      </c>
      <c r="BF92" s="6">
        <f t="shared" si="28"/>
        <v>722699.84999999963</v>
      </c>
      <c r="BG92" s="6">
        <f t="shared" si="28"/>
        <v>832230.76999999979</v>
      </c>
      <c r="BH92" s="6">
        <f t="shared" si="28"/>
        <v>599511.09999999986</v>
      </c>
      <c r="BI92" s="6">
        <f t="shared" si="28"/>
        <v>252518.25999999995</v>
      </c>
      <c r="BJ92" s="6">
        <f t="shared" si="28"/>
        <v>799879.41</v>
      </c>
      <c r="BK92" s="6">
        <f t="shared" si="28"/>
        <v>704126.0399999998</v>
      </c>
      <c r="BL92" s="6">
        <f t="shared" si="28"/>
        <v>37681.370000000003</v>
      </c>
      <c r="BM92" s="6">
        <f t="shared" si="28"/>
        <v>121564.22999999998</v>
      </c>
      <c r="BN92" s="6">
        <f t="shared" ref="BN92:DJ92" si="29">BN50+BN8</f>
        <v>55198.30999999999</v>
      </c>
      <c r="BO92" s="6">
        <f t="shared" si="29"/>
        <v>411997.81000000006</v>
      </c>
      <c r="BP92" s="6">
        <f t="shared" si="29"/>
        <v>2060248.9599999997</v>
      </c>
      <c r="BQ92" s="6">
        <f t="shared" si="29"/>
        <v>749640.51999999979</v>
      </c>
      <c r="BR92" s="6">
        <f t="shared" si="29"/>
        <v>1105824.8599999999</v>
      </c>
      <c r="BS92" s="6">
        <f t="shared" si="29"/>
        <v>1181409.3699999999</v>
      </c>
      <c r="BT92" s="6">
        <f t="shared" si="29"/>
        <v>1107253.83</v>
      </c>
      <c r="BU92" s="6">
        <f t="shared" si="29"/>
        <v>385769.36</v>
      </c>
      <c r="BV92" s="6">
        <f t="shared" si="29"/>
        <v>1660.59</v>
      </c>
      <c r="BW92" s="6">
        <f t="shared" si="29"/>
        <v>7094</v>
      </c>
      <c r="BX92" s="6">
        <f t="shared" si="29"/>
        <v>78703.44</v>
      </c>
      <c r="BY92" s="6">
        <f t="shared" si="29"/>
        <v>17530.13</v>
      </c>
      <c r="BZ92" s="6">
        <f t="shared" si="29"/>
        <v>225139.62</v>
      </c>
      <c r="CA92" s="6">
        <f t="shared" si="29"/>
        <v>210778.73999999996</v>
      </c>
      <c r="CB92" s="6">
        <f t="shared" si="29"/>
        <v>502002.1</v>
      </c>
      <c r="CC92" s="6">
        <f t="shared" si="29"/>
        <v>494657.66000000009</v>
      </c>
      <c r="CD92" s="6">
        <f t="shared" si="29"/>
        <v>495676.97000000009</v>
      </c>
      <c r="CE92" s="6">
        <f t="shared" si="29"/>
        <v>1724051.8499999996</v>
      </c>
      <c r="CF92" s="6">
        <f t="shared" si="29"/>
        <v>1884374.8600000003</v>
      </c>
      <c r="CG92" s="6">
        <f t="shared" si="29"/>
        <v>907564.66999999993</v>
      </c>
      <c r="CH92" s="6">
        <f t="shared" si="29"/>
        <v>1127680.1599999997</v>
      </c>
      <c r="CI92" s="6">
        <f t="shared" si="29"/>
        <v>620349.65</v>
      </c>
      <c r="CJ92" s="6">
        <f t="shared" si="29"/>
        <v>164992.28999999983</v>
      </c>
      <c r="CK92" s="6">
        <f t="shared" si="29"/>
        <v>100089.99</v>
      </c>
      <c r="CL92" s="6">
        <f t="shared" si="29"/>
        <v>52077.210000000108</v>
      </c>
      <c r="CM92" s="6">
        <f t="shared" si="29"/>
        <v>354399.10000000003</v>
      </c>
      <c r="CN92" s="6">
        <f t="shared" si="29"/>
        <v>544553.31999999983</v>
      </c>
      <c r="CO92" s="6">
        <f t="shared" si="29"/>
        <v>1730886.74</v>
      </c>
      <c r="CP92" s="6">
        <f t="shared" si="29"/>
        <v>1292396.71</v>
      </c>
      <c r="CQ92" s="6">
        <f t="shared" si="29"/>
        <v>1867653.38</v>
      </c>
      <c r="CR92" s="6">
        <f t="shared" si="29"/>
        <v>1560369.7899999996</v>
      </c>
      <c r="CS92" s="6">
        <f t="shared" si="29"/>
        <v>1261899.96</v>
      </c>
      <c r="CT92" s="6">
        <f t="shared" si="29"/>
        <v>1052706.6300000001</v>
      </c>
      <c r="CU92" s="6">
        <f t="shared" si="29"/>
        <v>514320.69000000006</v>
      </c>
      <c r="CV92" s="6">
        <f t="shared" si="29"/>
        <v>539488.21000000008</v>
      </c>
      <c r="CW92" s="6">
        <f t="shared" si="29"/>
        <v>623486.65999999992</v>
      </c>
      <c r="CX92" s="6">
        <f t="shared" si="29"/>
        <v>705196.70999999985</v>
      </c>
      <c r="CY92" s="6">
        <f t="shared" si="29"/>
        <v>1481869.12</v>
      </c>
      <c r="CZ92" s="6">
        <f t="shared" si="29"/>
        <v>814994.37</v>
      </c>
      <c r="DA92" s="6">
        <f t="shared" si="29"/>
        <v>341552.11999999994</v>
      </c>
      <c r="DB92" s="6">
        <f t="shared" si="29"/>
        <v>664548.49999999988</v>
      </c>
      <c r="DC92" s="6">
        <f t="shared" si="29"/>
        <v>732969.3</v>
      </c>
      <c r="DD92" s="6">
        <f t="shared" si="29"/>
        <v>1052883.8099999998</v>
      </c>
      <c r="DE92" s="6">
        <f t="shared" si="29"/>
        <v>1842166.71</v>
      </c>
      <c r="DF92" s="6">
        <f t="shared" si="29"/>
        <v>1010966.63</v>
      </c>
      <c r="DG92" s="6">
        <f t="shared" si="29"/>
        <v>1139701.05</v>
      </c>
      <c r="DH92" s="6">
        <f t="shared" si="29"/>
        <v>1022272.2099999995</v>
      </c>
      <c r="DI92" s="6">
        <f t="shared" si="29"/>
        <v>781505.2</v>
      </c>
      <c r="DJ92" s="6">
        <f t="shared" si="29"/>
        <v>517383.12000000017</v>
      </c>
      <c r="DK92" s="5">
        <f t="shared" si="14"/>
        <v>1660.59</v>
      </c>
      <c r="DL92" s="5">
        <f t="shared" si="15"/>
        <v>682297.27194690274</v>
      </c>
      <c r="DM92" s="5">
        <f t="shared" si="16"/>
        <v>2060248.9599999997</v>
      </c>
      <c r="DN92" s="5">
        <f t="shared" si="17"/>
        <v>53203.950000000186</v>
      </c>
      <c r="DO92" s="5">
        <f t="shared" si="18"/>
        <v>620349.65</v>
      </c>
      <c r="DP92" s="5">
        <f t="shared" si="19"/>
        <v>1472223.858</v>
      </c>
    </row>
    <row r="93" spans="1:120" x14ac:dyDescent="0.55000000000000004">
      <c r="A93" t="s">
        <v>138</v>
      </c>
      <c r="B93" s="6">
        <f t="shared" ref="B93:BM93" si="30">B51+B9</f>
        <v>28649.049999999996</v>
      </c>
      <c r="C93" s="6">
        <f t="shared" si="30"/>
        <v>93121.35</v>
      </c>
      <c r="D93" s="6">
        <f t="shared" si="30"/>
        <v>21045.149999999998</v>
      </c>
      <c r="E93" s="6">
        <f t="shared" si="30"/>
        <v>85376.13</v>
      </c>
      <c r="F93" s="6">
        <f t="shared" si="30"/>
        <v>322916.79000000021</v>
      </c>
      <c r="G93" s="6">
        <f t="shared" si="30"/>
        <v>50664.59000000036</v>
      </c>
      <c r="H93" s="6">
        <f t="shared" si="30"/>
        <v>80478.64</v>
      </c>
      <c r="I93" s="6">
        <f t="shared" si="30"/>
        <v>463534.4600000002</v>
      </c>
      <c r="J93" s="6">
        <f t="shared" si="30"/>
        <v>14999.86</v>
      </c>
      <c r="K93" s="6">
        <f t="shared" si="30"/>
        <v>18282.2</v>
      </c>
      <c r="L93" s="6">
        <f t="shared" si="30"/>
        <v>62690.73</v>
      </c>
      <c r="M93" s="6">
        <f t="shared" si="30"/>
        <v>39914.6</v>
      </c>
      <c r="N93" s="6">
        <f t="shared" si="30"/>
        <v>186272.81000000003</v>
      </c>
      <c r="O93" s="6">
        <f t="shared" si="30"/>
        <v>62282.990000000005</v>
      </c>
      <c r="P93" s="6">
        <f t="shared" si="30"/>
        <v>128554.14</v>
      </c>
      <c r="Q93" s="6">
        <f t="shared" si="30"/>
        <v>460116.37000000017</v>
      </c>
      <c r="R93" s="6">
        <f t="shared" si="30"/>
        <v>59432.25</v>
      </c>
      <c r="S93" s="6">
        <f t="shared" si="30"/>
        <v>28240.369999999995</v>
      </c>
      <c r="T93" s="6">
        <f t="shared" si="30"/>
        <v>113650</v>
      </c>
      <c r="U93" s="6">
        <f t="shared" si="30"/>
        <v>718117.77000000014</v>
      </c>
      <c r="V93" s="6">
        <f t="shared" si="30"/>
        <v>408124.44000000029</v>
      </c>
      <c r="W93" s="6">
        <f t="shared" si="30"/>
        <v>211745.72</v>
      </c>
      <c r="X93" s="6">
        <f t="shared" si="30"/>
        <v>1662751.4400000002</v>
      </c>
      <c r="Y93" s="6">
        <f t="shared" si="30"/>
        <v>622892.62999999989</v>
      </c>
      <c r="Z93" s="6">
        <f t="shared" si="30"/>
        <v>859729.08000000007</v>
      </c>
      <c r="AA93" s="6">
        <f t="shared" si="30"/>
        <v>1333386.6100000003</v>
      </c>
      <c r="AB93" s="6">
        <f t="shared" si="30"/>
        <v>1085025.6300000001</v>
      </c>
      <c r="AC93" s="6">
        <f t="shared" si="30"/>
        <v>1810058.51</v>
      </c>
      <c r="AD93" s="6">
        <f t="shared" si="30"/>
        <v>1442335.92</v>
      </c>
      <c r="AE93" s="6">
        <f t="shared" si="30"/>
        <v>626082.64000000036</v>
      </c>
      <c r="AF93" s="6">
        <f t="shared" si="30"/>
        <v>399157.70999999996</v>
      </c>
      <c r="AG93" s="6">
        <f t="shared" si="30"/>
        <v>134763.22999999989</v>
      </c>
      <c r="AH93" s="6">
        <f t="shared" si="30"/>
        <v>161194.06000000011</v>
      </c>
      <c r="AI93" s="6">
        <f t="shared" si="30"/>
        <v>323256.03999999998</v>
      </c>
      <c r="AJ93" s="6">
        <f t="shared" si="30"/>
        <v>533709.71</v>
      </c>
      <c r="AK93" s="6">
        <f t="shared" si="30"/>
        <v>456103.91000000009</v>
      </c>
      <c r="AL93" s="6">
        <f t="shared" si="30"/>
        <v>723447.33</v>
      </c>
      <c r="AM93" s="6">
        <f t="shared" si="30"/>
        <v>662704.85</v>
      </c>
      <c r="AN93" s="6">
        <f t="shared" si="30"/>
        <v>879720.95</v>
      </c>
      <c r="AO93" s="6">
        <f t="shared" si="30"/>
        <v>970729.28</v>
      </c>
      <c r="AP93" s="6">
        <f t="shared" si="30"/>
        <v>1251001.6099999999</v>
      </c>
      <c r="AQ93" s="6">
        <f t="shared" si="30"/>
        <v>941876.21</v>
      </c>
      <c r="AR93" s="6">
        <f t="shared" si="30"/>
        <v>1660279.98</v>
      </c>
      <c r="AS93" s="6">
        <f t="shared" si="30"/>
        <v>1424088.6800000002</v>
      </c>
      <c r="AT93" s="6">
        <f t="shared" si="30"/>
        <v>1295164.9800000002</v>
      </c>
      <c r="AU93" s="6">
        <f t="shared" si="30"/>
        <v>745687.57000000018</v>
      </c>
      <c r="AV93" s="6">
        <f t="shared" si="30"/>
        <v>1390316.6800000002</v>
      </c>
      <c r="AW93" s="6">
        <f t="shared" si="30"/>
        <v>1195653.79</v>
      </c>
      <c r="AX93" s="6">
        <f t="shared" si="30"/>
        <v>982796.40000000014</v>
      </c>
      <c r="AY93" s="6">
        <f t="shared" si="30"/>
        <v>1119163.9000000004</v>
      </c>
      <c r="AZ93" s="6">
        <f t="shared" si="30"/>
        <v>627802.24</v>
      </c>
      <c r="BA93" s="6">
        <f t="shared" si="30"/>
        <v>1432273.5</v>
      </c>
      <c r="BB93" s="6">
        <f t="shared" si="30"/>
        <v>998405.39999999979</v>
      </c>
      <c r="BC93" s="6">
        <f t="shared" si="30"/>
        <v>1370101.0299999998</v>
      </c>
      <c r="BD93" s="6">
        <f t="shared" si="30"/>
        <v>1358588.8499999999</v>
      </c>
      <c r="BE93" s="6">
        <f t="shared" si="30"/>
        <v>877449.09000000008</v>
      </c>
      <c r="BF93" s="6">
        <f t="shared" si="30"/>
        <v>825332.80000000028</v>
      </c>
      <c r="BG93" s="6">
        <f t="shared" si="30"/>
        <v>816793.78999999992</v>
      </c>
      <c r="BH93" s="6">
        <f t="shared" si="30"/>
        <v>712051.79000000015</v>
      </c>
      <c r="BI93" s="6">
        <f t="shared" si="30"/>
        <v>210111.04000000039</v>
      </c>
      <c r="BJ93" s="6">
        <f t="shared" si="30"/>
        <v>915435.45999999985</v>
      </c>
      <c r="BK93" s="6">
        <f t="shared" si="30"/>
        <v>415423.78000000009</v>
      </c>
      <c r="BL93" s="6">
        <f t="shared" si="30"/>
        <v>122809.56</v>
      </c>
      <c r="BM93" s="6">
        <f t="shared" si="30"/>
        <v>167526.19000000003</v>
      </c>
      <c r="BN93" s="6">
        <f t="shared" ref="BN93:DJ93" si="31">BN51+BN9</f>
        <v>417388.7200000002</v>
      </c>
      <c r="BO93" s="6">
        <f t="shared" si="31"/>
        <v>2021742.6200000003</v>
      </c>
      <c r="BP93" s="6">
        <f t="shared" si="31"/>
        <v>833631.20000000007</v>
      </c>
      <c r="BQ93" s="6">
        <f t="shared" si="31"/>
        <v>989902.05000000016</v>
      </c>
      <c r="BR93" s="6">
        <f t="shared" si="31"/>
        <v>1192254.3200000003</v>
      </c>
      <c r="BS93" s="6">
        <f t="shared" si="31"/>
        <v>1116391.3400000001</v>
      </c>
      <c r="BT93" s="6">
        <f t="shared" si="31"/>
        <v>746906.9</v>
      </c>
      <c r="BU93" s="6">
        <f t="shared" si="31"/>
        <v>523662.70999999996</v>
      </c>
      <c r="BV93" s="6">
        <f t="shared" si="31"/>
        <v>7136.18</v>
      </c>
      <c r="BW93" s="6">
        <f t="shared" si="31"/>
        <v>81094.67</v>
      </c>
      <c r="BX93" s="6">
        <f t="shared" si="31"/>
        <v>17734.38</v>
      </c>
      <c r="BY93" s="6">
        <f t="shared" si="31"/>
        <v>227488.23999999996</v>
      </c>
      <c r="BZ93" s="6">
        <f t="shared" si="31"/>
        <v>215365.74000000002</v>
      </c>
      <c r="CA93" s="6">
        <f t="shared" si="31"/>
        <v>505927.41000000003</v>
      </c>
      <c r="CB93" s="6">
        <f t="shared" si="31"/>
        <v>497878.85999999993</v>
      </c>
      <c r="CC93" s="6">
        <f t="shared" si="31"/>
        <v>157775.69</v>
      </c>
      <c r="CD93" s="6">
        <f t="shared" si="31"/>
        <v>1035274.0300000003</v>
      </c>
      <c r="CE93" s="6">
        <f t="shared" si="31"/>
        <v>1882744.6</v>
      </c>
      <c r="CF93" s="6">
        <f t="shared" si="31"/>
        <v>912457.42000000027</v>
      </c>
      <c r="CG93" s="6">
        <f t="shared" si="31"/>
        <v>1211350.9200000002</v>
      </c>
      <c r="CH93" s="6">
        <f t="shared" si="31"/>
        <v>994826.75</v>
      </c>
      <c r="CI93" s="6">
        <f t="shared" si="31"/>
        <v>307167.53000000032</v>
      </c>
      <c r="CJ93" s="6">
        <f t="shared" si="31"/>
        <v>100496.17</v>
      </c>
      <c r="CK93" s="6">
        <f t="shared" si="31"/>
        <v>42465.75</v>
      </c>
      <c r="CL93" s="6">
        <f t="shared" si="31"/>
        <v>360288.51</v>
      </c>
      <c r="CM93" s="6">
        <f t="shared" si="31"/>
        <v>405301.12999999995</v>
      </c>
      <c r="CN93" s="6">
        <f t="shared" si="31"/>
        <v>2105797.14</v>
      </c>
      <c r="CO93" s="6">
        <f t="shared" si="31"/>
        <v>1221946.8499999999</v>
      </c>
      <c r="CP93" s="6">
        <f t="shared" si="31"/>
        <v>1604733.5300000003</v>
      </c>
      <c r="CQ93" s="6">
        <f t="shared" si="31"/>
        <v>1564976.1699999997</v>
      </c>
      <c r="CR93" s="6">
        <f t="shared" si="31"/>
        <v>1327002.3600000003</v>
      </c>
      <c r="CS93" s="6">
        <f t="shared" si="31"/>
        <v>1412330.7100000002</v>
      </c>
      <c r="CT93" s="6">
        <f t="shared" si="31"/>
        <v>1175433.5</v>
      </c>
      <c r="CU93" s="6">
        <f t="shared" si="31"/>
        <v>747501.66999999981</v>
      </c>
      <c r="CV93" s="6">
        <f t="shared" si="31"/>
        <v>635400.82000000007</v>
      </c>
      <c r="CW93" s="6">
        <f t="shared" si="31"/>
        <v>696932.74</v>
      </c>
      <c r="CX93" s="6">
        <f t="shared" si="31"/>
        <v>1671495.7400000002</v>
      </c>
      <c r="CY93" s="6">
        <f t="shared" si="31"/>
        <v>849283.87000000011</v>
      </c>
      <c r="CZ93" s="6">
        <f t="shared" si="31"/>
        <v>335517.80000000005</v>
      </c>
      <c r="DA93" s="6">
        <f t="shared" si="31"/>
        <v>730681.46000000043</v>
      </c>
      <c r="DB93" s="6">
        <f t="shared" si="31"/>
        <v>980046.76000000013</v>
      </c>
      <c r="DC93" s="6">
        <f t="shared" si="31"/>
        <v>762971.51</v>
      </c>
      <c r="DD93" s="6">
        <f t="shared" si="31"/>
        <v>1603415.6</v>
      </c>
      <c r="DE93" s="6">
        <f t="shared" si="31"/>
        <v>1452594.9400000002</v>
      </c>
      <c r="DF93" s="6">
        <f t="shared" si="31"/>
        <v>1357522.7100000004</v>
      </c>
      <c r="DG93" s="6">
        <f t="shared" si="31"/>
        <v>1032475.6799999999</v>
      </c>
      <c r="DH93" s="6">
        <f t="shared" si="31"/>
        <v>1136494.3599999999</v>
      </c>
      <c r="DI93" s="6">
        <f t="shared" si="31"/>
        <v>523902.7100000002</v>
      </c>
      <c r="DJ93" s="6">
        <f t="shared" si="31"/>
        <v>83887.910000000018</v>
      </c>
      <c r="DK93" s="5">
        <f t="shared" si="14"/>
        <v>7136.18</v>
      </c>
      <c r="DL93" s="5">
        <f t="shared" si="15"/>
        <v>734676.05876106187</v>
      </c>
      <c r="DM93" s="5">
        <f t="shared" si="16"/>
        <v>2105797.14</v>
      </c>
      <c r="DN93" s="5">
        <f t="shared" si="17"/>
        <v>62364.538000000008</v>
      </c>
      <c r="DO93" s="5">
        <f t="shared" si="18"/>
        <v>718117.77000000014</v>
      </c>
      <c r="DP93" s="5">
        <f t="shared" si="19"/>
        <v>1440323.436</v>
      </c>
    </row>
    <row r="94" spans="1:120" x14ac:dyDescent="0.55000000000000004">
      <c r="A94" t="s">
        <v>139</v>
      </c>
      <c r="B94" s="6">
        <f t="shared" ref="B94:BM94" si="32">B52+B10</f>
        <v>93545.67</v>
      </c>
      <c r="C94" s="6">
        <f t="shared" si="32"/>
        <v>21144.33</v>
      </c>
      <c r="D94" s="6">
        <f t="shared" si="32"/>
        <v>87528.95</v>
      </c>
      <c r="E94" s="6">
        <f t="shared" si="32"/>
        <v>6194.42</v>
      </c>
      <c r="F94" s="6">
        <f t="shared" si="32"/>
        <v>50561.729999999967</v>
      </c>
      <c r="G94" s="6">
        <f t="shared" si="32"/>
        <v>81118.7</v>
      </c>
      <c r="H94" s="6">
        <f t="shared" si="32"/>
        <v>466805.29000000015</v>
      </c>
      <c r="I94" s="6">
        <f t="shared" si="32"/>
        <v>16131.08</v>
      </c>
      <c r="J94" s="6">
        <f t="shared" si="32"/>
        <v>19350.47</v>
      </c>
      <c r="K94" s="6">
        <f t="shared" si="32"/>
        <v>63794.32</v>
      </c>
      <c r="L94" s="6">
        <f t="shared" si="32"/>
        <v>41086.269999999997</v>
      </c>
      <c r="M94" s="6">
        <f t="shared" si="32"/>
        <v>189698.47999999998</v>
      </c>
      <c r="N94" s="6">
        <f t="shared" si="32"/>
        <v>63196.67</v>
      </c>
      <c r="O94" s="6">
        <f t="shared" si="32"/>
        <v>132185.40000000002</v>
      </c>
      <c r="P94" s="6">
        <f t="shared" si="32"/>
        <v>237902.84</v>
      </c>
      <c r="Q94" s="6">
        <f t="shared" si="32"/>
        <v>60564.15</v>
      </c>
      <c r="R94" s="6">
        <f t="shared" si="32"/>
        <v>30556.37</v>
      </c>
      <c r="S94" s="6">
        <f t="shared" si="32"/>
        <v>115770.09</v>
      </c>
      <c r="T94" s="6">
        <f t="shared" si="32"/>
        <v>717346.59999999986</v>
      </c>
      <c r="U94" s="6">
        <f t="shared" si="32"/>
        <v>415153.47000000009</v>
      </c>
      <c r="V94" s="6">
        <f t="shared" si="32"/>
        <v>215268.47</v>
      </c>
      <c r="W94" s="6">
        <f t="shared" si="32"/>
        <v>1581894.7999999998</v>
      </c>
      <c r="X94" s="6">
        <f t="shared" si="32"/>
        <v>371318.69</v>
      </c>
      <c r="Y94" s="6">
        <f t="shared" si="32"/>
        <v>432229.00999999978</v>
      </c>
      <c r="Z94" s="6">
        <f t="shared" si="32"/>
        <v>1402724.78</v>
      </c>
      <c r="AA94" s="6">
        <f t="shared" si="32"/>
        <v>1118213.8000000003</v>
      </c>
      <c r="AB94" s="6">
        <f t="shared" si="32"/>
        <v>1574776.3299999998</v>
      </c>
      <c r="AC94" s="6">
        <f t="shared" si="32"/>
        <v>1550227.46</v>
      </c>
      <c r="AD94" s="6">
        <f t="shared" si="32"/>
        <v>846310.72999999986</v>
      </c>
      <c r="AE94" s="6">
        <f t="shared" si="32"/>
        <v>412306.71999999991</v>
      </c>
      <c r="AF94" s="6">
        <f t="shared" si="32"/>
        <v>135621.77999999985</v>
      </c>
      <c r="AG94" s="6">
        <f t="shared" si="32"/>
        <v>162332.07999999993</v>
      </c>
      <c r="AH94" s="6">
        <f t="shared" si="32"/>
        <v>317751.68999999994</v>
      </c>
      <c r="AI94" s="6">
        <f t="shared" si="32"/>
        <v>542282.25</v>
      </c>
      <c r="AJ94" s="6">
        <f t="shared" si="32"/>
        <v>468297.49999999988</v>
      </c>
      <c r="AK94" s="6">
        <f t="shared" si="32"/>
        <v>713544.87</v>
      </c>
      <c r="AL94" s="6">
        <f t="shared" si="32"/>
        <v>657685.38999999978</v>
      </c>
      <c r="AM94" s="6">
        <f t="shared" si="32"/>
        <v>886878</v>
      </c>
      <c r="AN94" s="6">
        <f t="shared" si="32"/>
        <v>965694.53999999992</v>
      </c>
      <c r="AO94" s="6">
        <f t="shared" si="32"/>
        <v>1245920.1599999997</v>
      </c>
      <c r="AP94" s="6">
        <f t="shared" si="32"/>
        <v>1318712.4099999997</v>
      </c>
      <c r="AQ94" s="6">
        <f t="shared" si="32"/>
        <v>1308250.26</v>
      </c>
      <c r="AR94" s="6">
        <f t="shared" si="32"/>
        <v>1077046.4599999997</v>
      </c>
      <c r="AS94" s="6">
        <f t="shared" si="32"/>
        <v>1223372.6599999999</v>
      </c>
      <c r="AT94" s="6">
        <f t="shared" si="32"/>
        <v>787674.92999999993</v>
      </c>
      <c r="AU94" s="6">
        <f t="shared" si="32"/>
        <v>1410824.1099999999</v>
      </c>
      <c r="AV94" s="6">
        <f t="shared" si="32"/>
        <v>1188471.3699999999</v>
      </c>
      <c r="AW94" s="6">
        <f t="shared" si="32"/>
        <v>980892.78999999992</v>
      </c>
      <c r="AX94" s="6">
        <f t="shared" si="32"/>
        <v>1130088.45</v>
      </c>
      <c r="AY94" s="6">
        <f t="shared" si="32"/>
        <v>634133.90999999992</v>
      </c>
      <c r="AZ94" s="6">
        <f t="shared" si="32"/>
        <v>1501459.4400000002</v>
      </c>
      <c r="BA94" s="6">
        <f t="shared" si="32"/>
        <v>671300.74999999988</v>
      </c>
      <c r="BB94" s="6">
        <f t="shared" si="32"/>
        <v>1304125.81</v>
      </c>
      <c r="BC94" s="6">
        <f t="shared" si="32"/>
        <v>1759996.1800000002</v>
      </c>
      <c r="BD94" s="6">
        <f t="shared" si="32"/>
        <v>1058786.0899999999</v>
      </c>
      <c r="BE94" s="6">
        <f t="shared" si="32"/>
        <v>861471.0199999999</v>
      </c>
      <c r="BF94" s="6">
        <f t="shared" si="32"/>
        <v>806002.7699999999</v>
      </c>
      <c r="BG94" s="6">
        <f t="shared" si="32"/>
        <v>858606.96</v>
      </c>
      <c r="BH94" s="6">
        <f t="shared" si="32"/>
        <v>664624.01</v>
      </c>
      <c r="BI94" s="6">
        <f t="shared" si="32"/>
        <v>692677.97</v>
      </c>
      <c r="BJ94" s="6">
        <f t="shared" si="32"/>
        <v>611288.1</v>
      </c>
      <c r="BK94" s="6">
        <f t="shared" si="32"/>
        <v>276095.5</v>
      </c>
      <c r="BL94" s="6">
        <f t="shared" si="32"/>
        <v>167888.43999999997</v>
      </c>
      <c r="BM94" s="6">
        <f t="shared" si="32"/>
        <v>412700.6100000001</v>
      </c>
      <c r="BN94" s="6">
        <f t="shared" ref="BN94:DJ94" si="33">BN52+BN10</f>
        <v>2084032.03</v>
      </c>
      <c r="BO94" s="6">
        <f t="shared" si="33"/>
        <v>828619.66999999993</v>
      </c>
      <c r="BP94" s="6">
        <f t="shared" si="33"/>
        <v>1111007.7</v>
      </c>
      <c r="BQ94" s="6">
        <f t="shared" si="33"/>
        <v>1069706.55</v>
      </c>
      <c r="BR94" s="6">
        <f t="shared" si="33"/>
        <v>1115444.97</v>
      </c>
      <c r="BS94" s="6">
        <f t="shared" si="33"/>
        <v>746564.03999999992</v>
      </c>
      <c r="BT94" s="6">
        <f t="shared" si="33"/>
        <v>610676.2699999999</v>
      </c>
      <c r="BU94" s="6">
        <f t="shared" si="33"/>
        <v>33424.880000000063</v>
      </c>
      <c r="BV94" s="6">
        <f t="shared" si="33"/>
        <v>83484.08</v>
      </c>
      <c r="BW94" s="6">
        <f t="shared" si="33"/>
        <v>17937.539999999997</v>
      </c>
      <c r="BX94" s="6">
        <f t="shared" si="33"/>
        <v>230335.27999999997</v>
      </c>
      <c r="BY94" s="6">
        <f t="shared" si="33"/>
        <v>219957.78</v>
      </c>
      <c r="BZ94" s="6">
        <f t="shared" si="33"/>
        <v>509872.45999999996</v>
      </c>
      <c r="CA94" s="6">
        <f t="shared" si="33"/>
        <v>501400.01000000007</v>
      </c>
      <c r="CB94" s="6">
        <f t="shared" si="33"/>
        <v>160131.18000000002</v>
      </c>
      <c r="CC94" s="6">
        <f t="shared" si="33"/>
        <v>517699.38</v>
      </c>
      <c r="CD94" s="6">
        <f t="shared" si="33"/>
        <v>1687174.71</v>
      </c>
      <c r="CE94" s="6">
        <f t="shared" si="33"/>
        <v>913220.43</v>
      </c>
      <c r="CF94" s="6">
        <f t="shared" si="33"/>
        <v>1311514.25</v>
      </c>
      <c r="CG94" s="6">
        <f t="shared" si="33"/>
        <v>995826.70000000007</v>
      </c>
      <c r="CH94" s="6">
        <f t="shared" si="33"/>
        <v>676257.97999999986</v>
      </c>
      <c r="CI94" s="6">
        <f t="shared" si="33"/>
        <v>100891.34000000001</v>
      </c>
      <c r="CJ94" s="6">
        <f t="shared" si="33"/>
        <v>44255.389999999854</v>
      </c>
      <c r="CK94" s="6">
        <f t="shared" si="33"/>
        <v>366168.84</v>
      </c>
      <c r="CL94" s="6">
        <f t="shared" si="33"/>
        <v>411120.86</v>
      </c>
      <c r="CM94" s="6">
        <f t="shared" si="33"/>
        <v>1706516.01</v>
      </c>
      <c r="CN94" s="6">
        <f t="shared" si="33"/>
        <v>1232617.6199999999</v>
      </c>
      <c r="CO94" s="6">
        <f t="shared" si="33"/>
        <v>1485385.92</v>
      </c>
      <c r="CP94" s="6">
        <f t="shared" si="33"/>
        <v>1566644.9100000001</v>
      </c>
      <c r="CQ94" s="6">
        <f t="shared" si="33"/>
        <v>1220882.9500000002</v>
      </c>
      <c r="CR94" s="6">
        <f t="shared" si="33"/>
        <v>1761339.5999999996</v>
      </c>
      <c r="CS94" s="6">
        <f t="shared" si="33"/>
        <v>1434055.9499999997</v>
      </c>
      <c r="CT94" s="6">
        <f t="shared" si="33"/>
        <v>1109035.9900000002</v>
      </c>
      <c r="CU94" s="6">
        <f t="shared" si="33"/>
        <v>827808.10000000009</v>
      </c>
      <c r="CV94" s="6">
        <f t="shared" si="33"/>
        <v>702609.71</v>
      </c>
      <c r="CW94" s="6">
        <f t="shared" si="33"/>
        <v>1131605.7699999998</v>
      </c>
      <c r="CX94" s="6">
        <f t="shared" si="33"/>
        <v>928024.29000000027</v>
      </c>
      <c r="CY94" s="6">
        <f t="shared" si="33"/>
        <v>361421.88999999996</v>
      </c>
      <c r="CZ94" s="6">
        <f t="shared" si="33"/>
        <v>603825.7699999999</v>
      </c>
      <c r="DA94" s="6">
        <f t="shared" si="33"/>
        <v>984019.12000000023</v>
      </c>
      <c r="DB94" s="6">
        <f t="shared" si="33"/>
        <v>764725.37000000034</v>
      </c>
      <c r="DC94" s="6">
        <f t="shared" si="33"/>
        <v>1832980.7899999998</v>
      </c>
      <c r="DD94" s="6">
        <f t="shared" si="33"/>
        <v>1432910.43</v>
      </c>
      <c r="DE94" s="6">
        <f t="shared" si="33"/>
        <v>1664774.6699999997</v>
      </c>
      <c r="DF94" s="6">
        <f t="shared" si="33"/>
        <v>1032613.3199999998</v>
      </c>
      <c r="DG94" s="6">
        <f t="shared" si="33"/>
        <v>1142021.3099999998</v>
      </c>
      <c r="DH94" s="6">
        <f t="shared" si="33"/>
        <v>520338.66999999987</v>
      </c>
      <c r="DI94" s="6">
        <f t="shared" si="33"/>
        <v>85991.2</v>
      </c>
      <c r="DJ94" s="6">
        <f t="shared" si="33"/>
        <v>29134.86</v>
      </c>
      <c r="DK94" s="5">
        <f t="shared" si="14"/>
        <v>6194.42</v>
      </c>
      <c r="DL94" s="5">
        <f t="shared" si="15"/>
        <v>735623.13176991162</v>
      </c>
      <c r="DM94" s="5">
        <f t="shared" si="16"/>
        <v>2084032.03</v>
      </c>
      <c r="DN94" s="5">
        <f t="shared" si="17"/>
        <v>61090.654000000002</v>
      </c>
      <c r="DO94" s="5">
        <f t="shared" si="18"/>
        <v>692677.97</v>
      </c>
      <c r="DP94" s="5">
        <f t="shared" si="19"/>
        <v>1498244.736</v>
      </c>
    </row>
    <row r="95" spans="1:120" x14ac:dyDescent="0.55000000000000004">
      <c r="A95" t="s">
        <v>140</v>
      </c>
      <c r="B95" s="6">
        <f t="shared" ref="B95:BM95" si="34">B53+B11</f>
        <v>21243.300000000003</v>
      </c>
      <c r="C95" s="6">
        <f t="shared" si="34"/>
        <v>89682.14</v>
      </c>
      <c r="D95" s="6">
        <f t="shared" si="34"/>
        <v>323027.48999999976</v>
      </c>
      <c r="E95" s="6">
        <f t="shared" si="34"/>
        <v>23647.43</v>
      </c>
      <c r="F95" s="6">
        <f t="shared" si="34"/>
        <v>81748.73</v>
      </c>
      <c r="G95" s="6">
        <f t="shared" si="34"/>
        <v>471271.18999999977</v>
      </c>
      <c r="H95" s="6">
        <f t="shared" si="34"/>
        <v>17270.5</v>
      </c>
      <c r="I95" s="6">
        <f t="shared" si="34"/>
        <v>20416.16</v>
      </c>
      <c r="J95" s="6">
        <f t="shared" si="34"/>
        <v>64956.6</v>
      </c>
      <c r="K95" s="6">
        <f t="shared" si="34"/>
        <v>42252.600000000006</v>
      </c>
      <c r="L95" s="6">
        <f t="shared" si="34"/>
        <v>193113.3</v>
      </c>
      <c r="M95" s="6">
        <f t="shared" si="34"/>
        <v>64123.390000000007</v>
      </c>
      <c r="N95" s="6">
        <f t="shared" si="34"/>
        <v>135872.26</v>
      </c>
      <c r="O95" s="6">
        <f t="shared" si="34"/>
        <v>239409.68999999983</v>
      </c>
      <c r="P95" s="6">
        <f t="shared" si="34"/>
        <v>61691.69</v>
      </c>
      <c r="Q95" s="6">
        <f t="shared" si="34"/>
        <v>32869.42</v>
      </c>
      <c r="R95" s="6">
        <f t="shared" si="34"/>
        <v>117892.10000000002</v>
      </c>
      <c r="S95" s="6">
        <f t="shared" si="34"/>
        <v>685433.04999999993</v>
      </c>
      <c r="T95" s="6">
        <f t="shared" si="34"/>
        <v>411287.95999999985</v>
      </c>
      <c r="U95" s="6">
        <f t="shared" si="34"/>
        <v>218784.77</v>
      </c>
      <c r="V95" s="6">
        <f t="shared" si="34"/>
        <v>1592111.9000000004</v>
      </c>
      <c r="W95" s="6">
        <f t="shared" si="34"/>
        <v>375836.8000000001</v>
      </c>
      <c r="X95" s="6">
        <f t="shared" si="34"/>
        <v>328936.97999999969</v>
      </c>
      <c r="Y95" s="6">
        <f t="shared" si="34"/>
        <v>1407914.0699999998</v>
      </c>
      <c r="Z95" s="6">
        <f t="shared" si="34"/>
        <v>1123412.2599999998</v>
      </c>
      <c r="AA95" s="6">
        <f t="shared" si="34"/>
        <v>1825002.4499999997</v>
      </c>
      <c r="AB95" s="6">
        <f t="shared" si="34"/>
        <v>1391195.6899999997</v>
      </c>
      <c r="AC95" s="6">
        <f t="shared" si="34"/>
        <v>1267522.1599999999</v>
      </c>
      <c r="AD95" s="6">
        <f t="shared" si="34"/>
        <v>481575.73999999987</v>
      </c>
      <c r="AE95" s="6">
        <f t="shared" si="34"/>
        <v>149594.82999999958</v>
      </c>
      <c r="AF95" s="6">
        <f t="shared" si="34"/>
        <v>164586.47999999989</v>
      </c>
      <c r="AG95" s="6">
        <f t="shared" si="34"/>
        <v>319357.73999999964</v>
      </c>
      <c r="AH95" s="6">
        <f t="shared" si="34"/>
        <v>539986.03999999969</v>
      </c>
      <c r="AI95" s="6">
        <f t="shared" si="34"/>
        <v>475610.6999999999</v>
      </c>
      <c r="AJ95" s="6">
        <f t="shared" si="34"/>
        <v>728766.52999999956</v>
      </c>
      <c r="AK95" s="6">
        <f t="shared" si="34"/>
        <v>647782.61999999976</v>
      </c>
      <c r="AL95" s="6">
        <f t="shared" si="34"/>
        <v>883154.79999999958</v>
      </c>
      <c r="AM95" s="6">
        <f t="shared" si="34"/>
        <v>973775.30999999959</v>
      </c>
      <c r="AN95" s="6">
        <f t="shared" si="34"/>
        <v>1241956.2599999998</v>
      </c>
      <c r="AO95" s="6">
        <f t="shared" si="34"/>
        <v>1315236.9899999998</v>
      </c>
      <c r="AP95" s="6">
        <f t="shared" si="34"/>
        <v>1332738.96</v>
      </c>
      <c r="AQ95" s="6">
        <f t="shared" si="34"/>
        <v>1439964.9399999997</v>
      </c>
      <c r="AR95" s="6">
        <f t="shared" si="34"/>
        <v>1238834.2899999998</v>
      </c>
      <c r="AS95" s="6">
        <f t="shared" si="34"/>
        <v>735773.34999999974</v>
      </c>
      <c r="AT95" s="6">
        <f t="shared" si="34"/>
        <v>1683187.6599999997</v>
      </c>
      <c r="AU95" s="6">
        <f t="shared" si="34"/>
        <v>1279388.2799999998</v>
      </c>
      <c r="AV95" s="6">
        <f t="shared" si="34"/>
        <v>975091.10999999987</v>
      </c>
      <c r="AW95" s="6">
        <f t="shared" si="34"/>
        <v>1319324.8499999996</v>
      </c>
      <c r="AX95" s="6">
        <f t="shared" si="34"/>
        <v>838030.02999999968</v>
      </c>
      <c r="AY95" s="6">
        <f t="shared" si="34"/>
        <v>1602403.4899999995</v>
      </c>
      <c r="AZ95" s="6">
        <f t="shared" si="34"/>
        <v>910713.72999999975</v>
      </c>
      <c r="BA95" s="6">
        <f t="shared" si="34"/>
        <v>1126519.5900000001</v>
      </c>
      <c r="BB95" s="6">
        <f t="shared" si="34"/>
        <v>1546679.2799999998</v>
      </c>
      <c r="BC95" s="6">
        <f t="shared" si="34"/>
        <v>1183968.9899999995</v>
      </c>
      <c r="BD95" s="6">
        <f t="shared" si="34"/>
        <v>857934.57</v>
      </c>
      <c r="BE95" s="6">
        <f t="shared" si="34"/>
        <v>849424.86999999976</v>
      </c>
      <c r="BF95" s="6">
        <f t="shared" si="34"/>
        <v>848811.9099999998</v>
      </c>
      <c r="BG95" s="6">
        <f t="shared" si="34"/>
        <v>1043572.3099999998</v>
      </c>
      <c r="BH95" s="6">
        <f t="shared" si="34"/>
        <v>713038.87999999966</v>
      </c>
      <c r="BI95" s="6">
        <f t="shared" si="34"/>
        <v>401259.2999999997</v>
      </c>
      <c r="BJ95" s="6">
        <f t="shared" si="34"/>
        <v>277926.46999999962</v>
      </c>
      <c r="BK95" s="6">
        <f t="shared" si="34"/>
        <v>187429.31999999966</v>
      </c>
      <c r="BL95" s="6">
        <f t="shared" si="34"/>
        <v>415137.22</v>
      </c>
      <c r="BM95" s="6">
        <f t="shared" si="34"/>
        <v>2036807.7799999998</v>
      </c>
      <c r="BN95" s="6">
        <f t="shared" ref="BN95:DJ95" si="35">BN53+BN11</f>
        <v>830715.47999999975</v>
      </c>
      <c r="BO95" s="6">
        <f t="shared" si="35"/>
        <v>1109766.5999999996</v>
      </c>
      <c r="BP95" s="6">
        <f t="shared" si="35"/>
        <v>1177268.9199999997</v>
      </c>
      <c r="BQ95" s="6">
        <f t="shared" si="35"/>
        <v>1115627.1599999999</v>
      </c>
      <c r="BR95" s="6">
        <f t="shared" si="35"/>
        <v>642450.19999999972</v>
      </c>
      <c r="BS95" s="6">
        <f t="shared" si="35"/>
        <v>395366.66999999993</v>
      </c>
      <c r="BT95" s="6">
        <f t="shared" si="35"/>
        <v>526134.99999999988</v>
      </c>
      <c r="BU95" s="6">
        <f t="shared" si="35"/>
        <v>85871.56</v>
      </c>
      <c r="BV95" s="6">
        <f t="shared" si="35"/>
        <v>18139.55</v>
      </c>
      <c r="BW95" s="6">
        <f t="shared" si="35"/>
        <v>233783.37999999998</v>
      </c>
      <c r="BX95" s="6">
        <f t="shared" si="35"/>
        <v>224538.91999999998</v>
      </c>
      <c r="BY95" s="6">
        <f t="shared" si="35"/>
        <v>513961.32</v>
      </c>
      <c r="BZ95" s="6">
        <f t="shared" si="35"/>
        <v>505253.45</v>
      </c>
      <c r="CA95" s="6">
        <f t="shared" si="35"/>
        <v>162540.94999999998</v>
      </c>
      <c r="CB95" s="6">
        <f t="shared" si="35"/>
        <v>525128.68999999994</v>
      </c>
      <c r="CC95" s="6">
        <f t="shared" si="35"/>
        <v>1146720.5799999996</v>
      </c>
      <c r="CD95" s="6">
        <f t="shared" si="35"/>
        <v>791327.3899999999</v>
      </c>
      <c r="CE95" s="6">
        <f t="shared" si="35"/>
        <v>1201681.69</v>
      </c>
      <c r="CF95" s="6">
        <f t="shared" si="35"/>
        <v>1070976.8999999999</v>
      </c>
      <c r="CG95" s="6">
        <f t="shared" si="35"/>
        <v>677066.86999999965</v>
      </c>
      <c r="CH95" s="6">
        <f t="shared" si="35"/>
        <v>652797.77999999968</v>
      </c>
      <c r="CI95" s="6">
        <f t="shared" si="35"/>
        <v>57428.819999999716</v>
      </c>
      <c r="CJ95" s="6">
        <f t="shared" si="35"/>
        <v>372027.4</v>
      </c>
      <c r="CK95" s="6">
        <f t="shared" si="35"/>
        <v>416940.12</v>
      </c>
      <c r="CL95" s="6">
        <f t="shared" si="35"/>
        <v>1783371.7799999998</v>
      </c>
      <c r="CM95" s="6">
        <f t="shared" si="35"/>
        <v>642152.02999999968</v>
      </c>
      <c r="CN95" s="6">
        <f t="shared" si="35"/>
        <v>1490871.7799999998</v>
      </c>
      <c r="CO95" s="6">
        <f t="shared" si="35"/>
        <v>1343081.2999999998</v>
      </c>
      <c r="CP95" s="6">
        <f t="shared" si="35"/>
        <v>977974.71</v>
      </c>
      <c r="CQ95" s="6">
        <f t="shared" si="35"/>
        <v>1490200.2199999997</v>
      </c>
      <c r="CR95" s="6">
        <f t="shared" si="35"/>
        <v>1506787.2299999997</v>
      </c>
      <c r="CS95" s="6">
        <f t="shared" si="35"/>
        <v>999974.2699999999</v>
      </c>
      <c r="CT95" s="6">
        <f t="shared" si="35"/>
        <v>1146968.2599999998</v>
      </c>
      <c r="CU95" s="6">
        <f t="shared" si="35"/>
        <v>893960.15999999968</v>
      </c>
      <c r="CV95" s="6">
        <f t="shared" si="35"/>
        <v>1496020.6199999996</v>
      </c>
      <c r="CW95" s="6">
        <f t="shared" si="35"/>
        <v>844109.2799999998</v>
      </c>
      <c r="CX95" s="6">
        <f t="shared" si="35"/>
        <v>537996.20999999985</v>
      </c>
      <c r="CY95" s="6">
        <f t="shared" si="35"/>
        <v>749784.98999999976</v>
      </c>
      <c r="CZ95" s="6">
        <f t="shared" si="35"/>
        <v>991155.82999999973</v>
      </c>
      <c r="DA95" s="6">
        <f t="shared" si="35"/>
        <v>875098.30999999982</v>
      </c>
      <c r="DB95" s="6">
        <f t="shared" si="35"/>
        <v>1856170.2099999997</v>
      </c>
      <c r="DC95" s="6">
        <f t="shared" si="35"/>
        <v>1447669.09</v>
      </c>
      <c r="DD95" s="6">
        <f t="shared" si="35"/>
        <v>1358165.5299999998</v>
      </c>
      <c r="DE95" s="6">
        <f t="shared" si="35"/>
        <v>1112871.6599999997</v>
      </c>
      <c r="DF95" s="6">
        <f t="shared" si="35"/>
        <v>1150716.98</v>
      </c>
      <c r="DG95" s="6">
        <f t="shared" si="35"/>
        <v>529895.0299999998</v>
      </c>
      <c r="DH95" s="6">
        <f t="shared" si="35"/>
        <v>88351.75</v>
      </c>
      <c r="DI95" s="6">
        <f t="shared" si="35"/>
        <v>29601.5</v>
      </c>
      <c r="DJ95" s="6">
        <f t="shared" si="35"/>
        <v>93986.09</v>
      </c>
      <c r="DK95" s="5">
        <f t="shared" si="14"/>
        <v>17270.5</v>
      </c>
      <c r="DL95" s="5">
        <f t="shared" si="15"/>
        <v>754723.19929203531</v>
      </c>
      <c r="DM95" s="5">
        <f t="shared" si="16"/>
        <v>2036807.7799999998</v>
      </c>
      <c r="DN95" s="5">
        <f t="shared" si="17"/>
        <v>68315.026000000013</v>
      </c>
      <c r="DO95" s="5">
        <f t="shared" si="18"/>
        <v>728766.52999999956</v>
      </c>
      <c r="DP95" s="5">
        <f t="shared" si="19"/>
        <v>1481693.9939999997</v>
      </c>
    </row>
    <row r="96" spans="1:120" x14ac:dyDescent="0.55000000000000004">
      <c r="A96" t="s">
        <v>141</v>
      </c>
      <c r="B96" s="6">
        <f t="shared" ref="B96:BM96" si="36">B54+B12</f>
        <v>91869.48</v>
      </c>
      <c r="C96" s="6">
        <f t="shared" si="36"/>
        <v>6693.7299999999987</v>
      </c>
      <c r="D96" s="6">
        <f t="shared" si="36"/>
        <v>24100.020000000004</v>
      </c>
      <c r="E96" s="6">
        <f t="shared" si="36"/>
        <v>82384.670000000013</v>
      </c>
      <c r="F96" s="6">
        <f t="shared" si="36"/>
        <v>475425.79000000027</v>
      </c>
      <c r="G96" s="6">
        <f t="shared" si="36"/>
        <v>18411.510000000002</v>
      </c>
      <c r="H96" s="6">
        <f t="shared" si="36"/>
        <v>21483.13</v>
      </c>
      <c r="I96" s="6">
        <f t="shared" si="36"/>
        <v>66472.58</v>
      </c>
      <c r="J96" s="6">
        <f t="shared" si="36"/>
        <v>43419.55</v>
      </c>
      <c r="K96" s="6">
        <f t="shared" si="36"/>
        <v>196527.59999999998</v>
      </c>
      <c r="L96" s="6">
        <f t="shared" si="36"/>
        <v>65051.64</v>
      </c>
      <c r="M96" s="6">
        <f t="shared" si="36"/>
        <v>139562.9</v>
      </c>
      <c r="N96" s="6">
        <f t="shared" si="36"/>
        <v>240376.23000000019</v>
      </c>
      <c r="O96" s="6">
        <f t="shared" si="36"/>
        <v>62822.490000000005</v>
      </c>
      <c r="P96" s="6">
        <f t="shared" si="36"/>
        <v>35183.990000000005</v>
      </c>
      <c r="Q96" s="6">
        <f t="shared" si="36"/>
        <v>120016.94</v>
      </c>
      <c r="R96" s="6">
        <f t="shared" si="36"/>
        <v>691226.16999999993</v>
      </c>
      <c r="S96" s="6">
        <f t="shared" si="36"/>
        <v>179358.79000000021</v>
      </c>
      <c r="T96" s="6">
        <f t="shared" si="36"/>
        <v>222305.08000000002</v>
      </c>
      <c r="U96" s="6">
        <f t="shared" si="36"/>
        <v>1602322.98</v>
      </c>
      <c r="V96" s="6">
        <f t="shared" si="36"/>
        <v>380356.50999999995</v>
      </c>
      <c r="W96" s="6">
        <f t="shared" si="36"/>
        <v>139691.72</v>
      </c>
      <c r="X96" s="6">
        <f t="shared" si="36"/>
        <v>1372713.25</v>
      </c>
      <c r="Y96" s="6">
        <f t="shared" si="36"/>
        <v>868804.54</v>
      </c>
      <c r="Z96" s="6">
        <f t="shared" si="36"/>
        <v>1823229.15</v>
      </c>
      <c r="AA96" s="6">
        <f t="shared" si="36"/>
        <v>1576151.53</v>
      </c>
      <c r="AB96" s="6">
        <f t="shared" si="36"/>
        <v>580311.75000000023</v>
      </c>
      <c r="AC96" s="6">
        <f t="shared" si="36"/>
        <v>831283.5</v>
      </c>
      <c r="AD96" s="6">
        <f t="shared" si="36"/>
        <v>139010.98000000001</v>
      </c>
      <c r="AE96" s="6">
        <f t="shared" si="36"/>
        <v>178278.45000000007</v>
      </c>
      <c r="AF96" s="6">
        <f t="shared" si="36"/>
        <v>320405.99000000011</v>
      </c>
      <c r="AG96" s="6">
        <f t="shared" si="36"/>
        <v>543137.46000000008</v>
      </c>
      <c r="AH96" s="6">
        <f t="shared" si="36"/>
        <v>470362.90000000008</v>
      </c>
      <c r="AI96" s="6">
        <f t="shared" si="36"/>
        <v>737429.47000000009</v>
      </c>
      <c r="AJ96" s="6">
        <f t="shared" si="36"/>
        <v>661317.69999999995</v>
      </c>
      <c r="AK96" s="6">
        <f t="shared" si="36"/>
        <v>872876.8600000001</v>
      </c>
      <c r="AL96" s="6">
        <f t="shared" si="36"/>
        <v>969300.97000000009</v>
      </c>
      <c r="AM96" s="6">
        <f t="shared" si="36"/>
        <v>1249430.6800000002</v>
      </c>
      <c r="AN96" s="6">
        <f t="shared" si="36"/>
        <v>1359878.3800000001</v>
      </c>
      <c r="AO96" s="6">
        <f t="shared" si="36"/>
        <v>1332699.3000000003</v>
      </c>
      <c r="AP96" s="6">
        <f t="shared" si="36"/>
        <v>1462917.8399999999</v>
      </c>
      <c r="AQ96" s="6">
        <f t="shared" si="36"/>
        <v>1247806.6600000001</v>
      </c>
      <c r="AR96" s="6">
        <f t="shared" si="36"/>
        <v>742814.33000000007</v>
      </c>
      <c r="AS96" s="6">
        <f t="shared" si="36"/>
        <v>1406498.7100000004</v>
      </c>
      <c r="AT96" s="6">
        <f t="shared" si="36"/>
        <v>1394724.9600000002</v>
      </c>
      <c r="AU96" s="6">
        <f t="shared" si="36"/>
        <v>986239.83000000007</v>
      </c>
      <c r="AV96" s="6">
        <f t="shared" si="36"/>
        <v>1123684.4800000002</v>
      </c>
      <c r="AW96" s="6">
        <f t="shared" si="36"/>
        <v>844826.7200000002</v>
      </c>
      <c r="AX96" s="6">
        <f t="shared" si="36"/>
        <v>1616105.92</v>
      </c>
      <c r="AY96" s="6">
        <f t="shared" si="36"/>
        <v>900630.93</v>
      </c>
      <c r="AZ96" s="6">
        <f t="shared" si="36"/>
        <v>1138713.8499999999</v>
      </c>
      <c r="BA96" s="6">
        <f t="shared" si="36"/>
        <v>1544686.5299999998</v>
      </c>
      <c r="BB96" s="6">
        <f t="shared" si="36"/>
        <v>1052578.01</v>
      </c>
      <c r="BC96" s="6">
        <f t="shared" si="36"/>
        <v>1218844.06</v>
      </c>
      <c r="BD96" s="6">
        <f t="shared" si="36"/>
        <v>1092376.1000000001</v>
      </c>
      <c r="BE96" s="6">
        <f t="shared" si="36"/>
        <v>1097607.9000000001</v>
      </c>
      <c r="BF96" s="6">
        <f t="shared" si="36"/>
        <v>1046222.0100000001</v>
      </c>
      <c r="BG96" s="6">
        <f t="shared" si="36"/>
        <v>1173596.6500000001</v>
      </c>
      <c r="BH96" s="6">
        <f t="shared" si="36"/>
        <v>500177.86000000022</v>
      </c>
      <c r="BI96" s="6">
        <f t="shared" si="36"/>
        <v>127154.65000000001</v>
      </c>
      <c r="BJ96" s="6">
        <f t="shared" si="36"/>
        <v>282423.32000000007</v>
      </c>
      <c r="BK96" s="6">
        <f t="shared" si="36"/>
        <v>435019.1599999998</v>
      </c>
      <c r="BL96" s="6">
        <f t="shared" si="36"/>
        <v>2105803.88</v>
      </c>
      <c r="BM96" s="6">
        <f t="shared" si="36"/>
        <v>826260.71000000008</v>
      </c>
      <c r="BN96" s="6">
        <f t="shared" ref="BN96:DJ96" si="37">BN54+BN12</f>
        <v>1113966.32</v>
      </c>
      <c r="BO96" s="6">
        <f t="shared" si="37"/>
        <v>1172717.6600000001</v>
      </c>
      <c r="BP96" s="6">
        <f t="shared" si="37"/>
        <v>1121254.04</v>
      </c>
      <c r="BQ96" s="6">
        <f t="shared" si="37"/>
        <v>691108.51</v>
      </c>
      <c r="BR96" s="6">
        <f t="shared" si="37"/>
        <v>305272.31000000011</v>
      </c>
      <c r="BS96" s="6">
        <f t="shared" si="37"/>
        <v>391531.52000000019</v>
      </c>
      <c r="BT96" s="6">
        <f t="shared" si="37"/>
        <v>89371.59</v>
      </c>
      <c r="BU96" s="6">
        <f t="shared" si="37"/>
        <v>18340.66</v>
      </c>
      <c r="BV96" s="6">
        <f t="shared" si="37"/>
        <v>237237.80000000002</v>
      </c>
      <c r="BW96" s="6">
        <f t="shared" si="37"/>
        <v>229128.61000000002</v>
      </c>
      <c r="BX96" s="6">
        <f t="shared" si="37"/>
        <v>518407.22000000003</v>
      </c>
      <c r="BY96" s="6">
        <f t="shared" si="37"/>
        <v>509120.91</v>
      </c>
      <c r="BZ96" s="6">
        <f t="shared" si="37"/>
        <v>164963.32</v>
      </c>
      <c r="CA96" s="6">
        <f t="shared" si="37"/>
        <v>532553.31000000006</v>
      </c>
      <c r="CB96" s="6">
        <f t="shared" si="37"/>
        <v>914527.45999999973</v>
      </c>
      <c r="CC96" s="6">
        <f t="shared" si="37"/>
        <v>471374.24</v>
      </c>
      <c r="CD96" s="6">
        <f t="shared" si="37"/>
        <v>1111851.8700000001</v>
      </c>
      <c r="CE96" s="6">
        <f t="shared" si="37"/>
        <v>987659.53</v>
      </c>
      <c r="CF96" s="6">
        <f t="shared" si="37"/>
        <v>477981.35</v>
      </c>
      <c r="CG96" s="6">
        <f t="shared" si="37"/>
        <v>453206.31999999983</v>
      </c>
      <c r="CH96" s="6">
        <f t="shared" si="37"/>
        <v>72495.550000000163</v>
      </c>
      <c r="CI96" s="6">
        <f t="shared" si="37"/>
        <v>377892.07</v>
      </c>
      <c r="CJ96" s="6">
        <f t="shared" si="37"/>
        <v>422752.99999999994</v>
      </c>
      <c r="CK96" s="6">
        <f t="shared" si="37"/>
        <v>1729929.6199999999</v>
      </c>
      <c r="CL96" s="6">
        <f t="shared" si="37"/>
        <v>1256172.73</v>
      </c>
      <c r="CM96" s="6">
        <f t="shared" si="37"/>
        <v>1417073.3599999999</v>
      </c>
      <c r="CN96" s="6">
        <f t="shared" si="37"/>
        <v>1344208.0499999998</v>
      </c>
      <c r="CO96" s="6">
        <f t="shared" si="37"/>
        <v>745795.32000000007</v>
      </c>
      <c r="CP96" s="6">
        <f t="shared" si="37"/>
        <v>1436820.1600000001</v>
      </c>
      <c r="CQ96" s="6">
        <f t="shared" si="37"/>
        <v>1511070.8400000003</v>
      </c>
      <c r="CR96" s="6">
        <f t="shared" si="37"/>
        <v>1043829.7200000001</v>
      </c>
      <c r="CS96" s="6">
        <f t="shared" si="37"/>
        <v>1201121.25</v>
      </c>
      <c r="CT96" s="6">
        <f t="shared" si="37"/>
        <v>1193889.7100000004</v>
      </c>
      <c r="CU96" s="6">
        <f t="shared" si="37"/>
        <v>1721263.7300000004</v>
      </c>
      <c r="CV96" s="6">
        <f t="shared" si="37"/>
        <v>856566.61999999988</v>
      </c>
      <c r="CW96" s="6">
        <f t="shared" si="37"/>
        <v>348900.66999999975</v>
      </c>
      <c r="CX96" s="6">
        <f t="shared" si="37"/>
        <v>768676.96000000031</v>
      </c>
      <c r="CY96" s="6">
        <f t="shared" si="37"/>
        <v>1074024.72</v>
      </c>
      <c r="CZ96" s="6">
        <f t="shared" si="37"/>
        <v>1100534.3700000001</v>
      </c>
      <c r="DA96" s="6">
        <f t="shared" si="37"/>
        <v>1867799.3699999999</v>
      </c>
      <c r="DB96" s="6">
        <f t="shared" si="37"/>
        <v>1438648.2700000003</v>
      </c>
      <c r="DC96" s="6">
        <f t="shared" si="37"/>
        <v>1657514.4100000004</v>
      </c>
      <c r="DD96" s="6">
        <f t="shared" si="37"/>
        <v>1461575.6200000003</v>
      </c>
      <c r="DE96" s="6">
        <f t="shared" si="37"/>
        <v>1142851.4000000001</v>
      </c>
      <c r="DF96" s="6">
        <f t="shared" si="37"/>
        <v>765903.29000000015</v>
      </c>
      <c r="DG96" s="6">
        <f t="shared" si="37"/>
        <v>90713.860000000015</v>
      </c>
      <c r="DH96" s="6">
        <f t="shared" si="37"/>
        <v>30075.18</v>
      </c>
      <c r="DI96" s="6">
        <f t="shared" si="37"/>
        <v>94431.96</v>
      </c>
      <c r="DJ96" s="6">
        <f t="shared" si="37"/>
        <v>21342.420000000002</v>
      </c>
      <c r="DK96" s="5">
        <f t="shared" si="14"/>
        <v>6693.7299999999987</v>
      </c>
      <c r="DL96" s="5">
        <f t="shared" si="15"/>
        <v>759865.93106194702</v>
      </c>
      <c r="DM96" s="5">
        <f t="shared" si="16"/>
        <v>2105803.88</v>
      </c>
      <c r="DN96" s="5">
        <f t="shared" si="17"/>
        <v>67677.174000000043</v>
      </c>
      <c r="DO96" s="5">
        <f t="shared" si="18"/>
        <v>745795.32000000007</v>
      </c>
      <c r="DP96" s="5">
        <f t="shared" si="19"/>
        <v>1462649.3959999999</v>
      </c>
    </row>
    <row r="97" spans="1:120" x14ac:dyDescent="0.55000000000000004">
      <c r="A97" t="s">
        <v>142</v>
      </c>
      <c r="B97" s="6">
        <f t="shared" ref="B97:BM97" si="38">B55+B13</f>
        <v>6544.1</v>
      </c>
      <c r="C97" s="6">
        <f t="shared" si="38"/>
        <v>23946.17</v>
      </c>
      <c r="D97" s="6">
        <f t="shared" si="38"/>
        <v>82388.990000000005</v>
      </c>
      <c r="E97" s="6">
        <f t="shared" si="38"/>
        <v>447951.87</v>
      </c>
      <c r="F97" s="6">
        <f t="shared" si="38"/>
        <v>18062.129999999997</v>
      </c>
      <c r="G97" s="6">
        <f t="shared" si="38"/>
        <v>21035.58</v>
      </c>
      <c r="H97" s="6">
        <f t="shared" si="38"/>
        <v>66682.59</v>
      </c>
      <c r="I97" s="6">
        <f t="shared" si="38"/>
        <v>43588.97</v>
      </c>
      <c r="J97" s="6">
        <f t="shared" si="38"/>
        <v>196514.32999999996</v>
      </c>
      <c r="K97" s="6">
        <f t="shared" si="38"/>
        <v>66463.850000000006</v>
      </c>
      <c r="L97" s="6">
        <f t="shared" si="38"/>
        <v>138924.94</v>
      </c>
      <c r="M97" s="6">
        <f t="shared" si="38"/>
        <v>37163.07</v>
      </c>
      <c r="N97" s="6">
        <f t="shared" si="38"/>
        <v>63455.51</v>
      </c>
      <c r="O97" s="6">
        <f t="shared" si="38"/>
        <v>34402.51</v>
      </c>
      <c r="P97" s="6">
        <f t="shared" si="38"/>
        <v>120032.98</v>
      </c>
      <c r="Q97" s="6">
        <f t="shared" si="38"/>
        <v>693367.51</v>
      </c>
      <c r="R97" s="6">
        <f t="shared" si="38"/>
        <v>179223.21</v>
      </c>
      <c r="S97" s="6">
        <f t="shared" si="38"/>
        <v>222236.63999999998</v>
      </c>
      <c r="T97" s="6">
        <f t="shared" si="38"/>
        <v>1607373.84</v>
      </c>
      <c r="U97" s="6">
        <f t="shared" si="38"/>
        <v>383385.13</v>
      </c>
      <c r="V97" s="6">
        <f t="shared" si="38"/>
        <v>140600.83000000019</v>
      </c>
      <c r="W97" s="6">
        <f t="shared" si="38"/>
        <v>570404.38000000024</v>
      </c>
      <c r="X97" s="6">
        <f t="shared" si="38"/>
        <v>875059.63</v>
      </c>
      <c r="Y97" s="6">
        <f t="shared" si="38"/>
        <v>1837611.3800000001</v>
      </c>
      <c r="Z97" s="6">
        <f t="shared" si="38"/>
        <v>1441734.4000000001</v>
      </c>
      <c r="AA97" s="6">
        <f t="shared" si="38"/>
        <v>1274519.46</v>
      </c>
      <c r="AB97" s="6">
        <f t="shared" si="38"/>
        <v>404654.23000000016</v>
      </c>
      <c r="AC97" s="6">
        <f t="shared" si="38"/>
        <v>218906.06</v>
      </c>
      <c r="AD97" s="6">
        <f t="shared" si="38"/>
        <v>184460.77000000008</v>
      </c>
      <c r="AE97" s="6">
        <f t="shared" si="38"/>
        <v>332401.12000000023</v>
      </c>
      <c r="AF97" s="6">
        <f t="shared" si="38"/>
        <v>542908.40000000026</v>
      </c>
      <c r="AG97" s="6">
        <f t="shared" si="38"/>
        <v>470776.65</v>
      </c>
      <c r="AH97" s="6">
        <f t="shared" si="38"/>
        <v>373863.32000000036</v>
      </c>
      <c r="AI97" s="6">
        <f t="shared" si="38"/>
        <v>667502.21000000008</v>
      </c>
      <c r="AJ97" s="6">
        <f t="shared" si="38"/>
        <v>885853.84000000032</v>
      </c>
      <c r="AK97" s="6">
        <f t="shared" si="38"/>
        <v>958284.14000000025</v>
      </c>
      <c r="AL97" s="6">
        <f t="shared" si="38"/>
        <v>1127055.7400000002</v>
      </c>
      <c r="AM97" s="6">
        <f t="shared" si="38"/>
        <v>1129354.6000000001</v>
      </c>
      <c r="AN97" s="6">
        <f t="shared" si="38"/>
        <v>1393980.7500000005</v>
      </c>
      <c r="AO97" s="6">
        <f t="shared" si="38"/>
        <v>1459355.34</v>
      </c>
      <c r="AP97" s="6">
        <f t="shared" si="38"/>
        <v>1264560.0900000003</v>
      </c>
      <c r="AQ97" s="6">
        <f t="shared" si="38"/>
        <v>743594.49</v>
      </c>
      <c r="AR97" s="6">
        <f t="shared" si="38"/>
        <v>1423948.4100000004</v>
      </c>
      <c r="AS97" s="6">
        <f t="shared" si="38"/>
        <v>1275942.75</v>
      </c>
      <c r="AT97" s="6">
        <f t="shared" si="38"/>
        <v>994460.18000000017</v>
      </c>
      <c r="AU97" s="6">
        <f t="shared" si="38"/>
        <v>1137070.7000000002</v>
      </c>
      <c r="AV97" s="6">
        <f t="shared" si="38"/>
        <v>809585.18000000017</v>
      </c>
      <c r="AW97" s="6">
        <f t="shared" si="38"/>
        <v>1589424.7200000002</v>
      </c>
      <c r="AX97" s="6">
        <f t="shared" si="38"/>
        <v>1103223.4899999998</v>
      </c>
      <c r="AY97" s="6">
        <f t="shared" si="38"/>
        <v>1313247.9200000002</v>
      </c>
      <c r="AZ97" s="6">
        <f t="shared" si="38"/>
        <v>1596122.84</v>
      </c>
      <c r="BA97" s="6">
        <f t="shared" si="38"/>
        <v>904658.19</v>
      </c>
      <c r="BB97" s="6">
        <f t="shared" si="38"/>
        <v>981357.56</v>
      </c>
      <c r="BC97" s="6">
        <f t="shared" si="38"/>
        <v>1117870.82</v>
      </c>
      <c r="BD97" s="6">
        <f t="shared" si="38"/>
        <v>1197291.8299999998</v>
      </c>
      <c r="BE97" s="6">
        <f t="shared" si="38"/>
        <v>1338108.4800000002</v>
      </c>
      <c r="BF97" s="6">
        <f t="shared" si="38"/>
        <v>1177797.45</v>
      </c>
      <c r="BG97" s="6">
        <f t="shared" si="38"/>
        <v>910021.31</v>
      </c>
      <c r="BH97" s="6">
        <f t="shared" si="38"/>
        <v>280320.11000000022</v>
      </c>
      <c r="BI97" s="6">
        <f t="shared" si="38"/>
        <v>170686.88000000027</v>
      </c>
      <c r="BJ97" s="6">
        <f t="shared" si="38"/>
        <v>530229.97000000009</v>
      </c>
      <c r="BK97" s="6">
        <f t="shared" si="38"/>
        <v>2069668.04</v>
      </c>
      <c r="BL97" s="6">
        <f t="shared" si="38"/>
        <v>934934.41</v>
      </c>
      <c r="BM97" s="6">
        <f t="shared" si="38"/>
        <v>1097602.95</v>
      </c>
      <c r="BN97" s="6">
        <f t="shared" ref="BN97:DJ97" si="39">BN55+BN13</f>
        <v>1172846.4900000002</v>
      </c>
      <c r="BO97" s="6">
        <f t="shared" si="39"/>
        <v>1117843.0300000003</v>
      </c>
      <c r="BP97" s="6">
        <f t="shared" si="39"/>
        <v>656299.11000000022</v>
      </c>
      <c r="BQ97" s="6">
        <f t="shared" si="39"/>
        <v>1766.5300000000002</v>
      </c>
      <c r="BR97" s="6">
        <f t="shared" si="39"/>
        <v>385583.40000000026</v>
      </c>
      <c r="BS97" s="6">
        <f t="shared" si="39"/>
        <v>87936.01</v>
      </c>
      <c r="BT97" s="6">
        <f t="shared" si="39"/>
        <v>18483.95</v>
      </c>
      <c r="BU97" s="6">
        <f t="shared" si="39"/>
        <v>238046.53000000003</v>
      </c>
      <c r="BV97" s="6">
        <f t="shared" si="39"/>
        <v>231341.13</v>
      </c>
      <c r="BW97" s="6">
        <f t="shared" si="39"/>
        <v>522010.86999999994</v>
      </c>
      <c r="BX97" s="6">
        <f t="shared" si="39"/>
        <v>512029.85</v>
      </c>
      <c r="BY97" s="6">
        <f t="shared" si="39"/>
        <v>166089.80000000002</v>
      </c>
      <c r="BZ97" s="6">
        <f t="shared" si="39"/>
        <v>535046.31000000006</v>
      </c>
      <c r="CA97" s="6">
        <f t="shared" si="39"/>
        <v>580972.78</v>
      </c>
      <c r="CB97" s="6">
        <f t="shared" si="39"/>
        <v>474383.12</v>
      </c>
      <c r="CC97" s="6">
        <f t="shared" si="39"/>
        <v>1111995.0800000003</v>
      </c>
      <c r="CD97" s="6">
        <f t="shared" si="39"/>
        <v>975934.12000000023</v>
      </c>
      <c r="CE97" s="6">
        <f t="shared" si="39"/>
        <v>487711.3</v>
      </c>
      <c r="CF97" s="6">
        <f t="shared" si="39"/>
        <v>347341.60000000033</v>
      </c>
      <c r="CG97" s="6">
        <f t="shared" si="39"/>
        <v>660998.13000000024</v>
      </c>
      <c r="CH97" s="6">
        <f t="shared" si="39"/>
        <v>379157.39999999997</v>
      </c>
      <c r="CI97" s="6">
        <f t="shared" si="39"/>
        <v>423015.91</v>
      </c>
      <c r="CJ97" s="6">
        <f t="shared" si="39"/>
        <v>1739860.1900000002</v>
      </c>
      <c r="CK97" s="6">
        <f t="shared" si="39"/>
        <v>668282.47000000009</v>
      </c>
      <c r="CL97" s="6">
        <f t="shared" si="39"/>
        <v>1432418.44</v>
      </c>
      <c r="CM97" s="6">
        <f t="shared" si="39"/>
        <v>1167320.3400000003</v>
      </c>
      <c r="CN97" s="6">
        <f t="shared" si="39"/>
        <v>745426.0700000003</v>
      </c>
      <c r="CO97" s="6">
        <f t="shared" si="39"/>
        <v>1061986.3899999999</v>
      </c>
      <c r="CP97" s="6">
        <f t="shared" si="39"/>
        <v>1272887.75</v>
      </c>
      <c r="CQ97" s="6">
        <f t="shared" si="39"/>
        <v>1056658.79</v>
      </c>
      <c r="CR97" s="6">
        <f t="shared" si="39"/>
        <v>1138094.3</v>
      </c>
      <c r="CS97" s="6">
        <f t="shared" si="39"/>
        <v>1197085.3999999999</v>
      </c>
      <c r="CT97" s="6">
        <f t="shared" si="39"/>
        <v>2299603.19</v>
      </c>
      <c r="CU97" s="6">
        <f t="shared" si="39"/>
        <v>1063915.3300000003</v>
      </c>
      <c r="CV97" s="6">
        <f t="shared" si="39"/>
        <v>586519.62000000011</v>
      </c>
      <c r="CW97" s="6">
        <f t="shared" si="39"/>
        <v>620030.68000000017</v>
      </c>
      <c r="CX97" s="6">
        <f t="shared" si="39"/>
        <v>1192192.8500000001</v>
      </c>
      <c r="CY97" s="6">
        <f t="shared" si="39"/>
        <v>1138090.53</v>
      </c>
      <c r="CZ97" s="6">
        <f t="shared" si="39"/>
        <v>1873098.7400000002</v>
      </c>
      <c r="DA97" s="6">
        <f t="shared" si="39"/>
        <v>1436215.69</v>
      </c>
      <c r="DB97" s="6">
        <f t="shared" si="39"/>
        <v>1411390.7999999998</v>
      </c>
      <c r="DC97" s="6">
        <f t="shared" si="39"/>
        <v>1398051.0499999998</v>
      </c>
      <c r="DD97" s="6">
        <f t="shared" si="39"/>
        <v>1142994.7500000005</v>
      </c>
      <c r="DE97" s="6">
        <f t="shared" si="39"/>
        <v>1122322.6000000001</v>
      </c>
      <c r="DF97" s="6">
        <f t="shared" si="39"/>
        <v>89737.86</v>
      </c>
      <c r="DG97" s="6">
        <f t="shared" si="39"/>
        <v>29952.71</v>
      </c>
      <c r="DH97" s="6">
        <f t="shared" si="39"/>
        <v>94338.07</v>
      </c>
      <c r="DI97" s="6">
        <f t="shared" si="39"/>
        <v>21478.050000000003</v>
      </c>
      <c r="DJ97" s="6">
        <f t="shared" si="39"/>
        <v>91054.209999999992</v>
      </c>
      <c r="DK97" s="5">
        <f t="shared" si="14"/>
        <v>1766.5300000000002</v>
      </c>
      <c r="DL97" s="5">
        <f t="shared" si="15"/>
        <v>751164.59522123856</v>
      </c>
      <c r="DM97" s="5">
        <f t="shared" si="16"/>
        <v>2299603.19</v>
      </c>
      <c r="DN97" s="5">
        <f t="shared" si="17"/>
        <v>64057.178000000007</v>
      </c>
      <c r="DO97" s="5">
        <f t="shared" si="18"/>
        <v>668282.47000000009</v>
      </c>
      <c r="DP97" s="5">
        <f t="shared" si="19"/>
        <v>1430724.4339999999</v>
      </c>
    </row>
    <row r="98" spans="1:120" x14ac:dyDescent="0.55000000000000004">
      <c r="A98" t="s">
        <v>143</v>
      </c>
      <c r="B98" s="6">
        <f t="shared" ref="B98:BM98" si="40">B56+B14</f>
        <v>23793.539999999997</v>
      </c>
      <c r="C98" s="6">
        <f t="shared" si="40"/>
        <v>82392.12</v>
      </c>
      <c r="D98" s="6">
        <f t="shared" si="40"/>
        <v>460290.62999999983</v>
      </c>
      <c r="E98" s="6">
        <f t="shared" si="40"/>
        <v>17713.989999999998</v>
      </c>
      <c r="F98" s="6">
        <f t="shared" si="40"/>
        <v>20589.449999999997</v>
      </c>
      <c r="G98" s="6">
        <f t="shared" si="40"/>
        <v>66889.560000000012</v>
      </c>
      <c r="H98" s="6">
        <f t="shared" si="40"/>
        <v>43759.47</v>
      </c>
      <c r="I98" s="6">
        <f t="shared" si="40"/>
        <v>196498.13999999996</v>
      </c>
      <c r="J98" s="6">
        <f t="shared" si="40"/>
        <v>69281.849999999991</v>
      </c>
      <c r="K98" s="6">
        <f t="shared" si="40"/>
        <v>138289.37999999998</v>
      </c>
      <c r="L98" s="6">
        <f t="shared" si="40"/>
        <v>37308.660000000003</v>
      </c>
      <c r="M98" s="6">
        <f t="shared" si="40"/>
        <v>64087.039999999994</v>
      </c>
      <c r="N98" s="6">
        <f t="shared" si="40"/>
        <v>33622.480000000003</v>
      </c>
      <c r="O98" s="6">
        <f t="shared" si="40"/>
        <v>120108.37000000001</v>
      </c>
      <c r="P98" s="6">
        <f t="shared" si="40"/>
        <v>695493.07000000007</v>
      </c>
      <c r="Q98" s="6">
        <f t="shared" si="40"/>
        <v>168540.15000000005</v>
      </c>
      <c r="R98" s="6">
        <f t="shared" si="40"/>
        <v>222238.07999999999</v>
      </c>
      <c r="S98" s="6">
        <f t="shared" si="40"/>
        <v>1613813.14</v>
      </c>
      <c r="T98" s="6">
        <f t="shared" si="40"/>
        <v>386414.32000000007</v>
      </c>
      <c r="U98" s="6">
        <f t="shared" si="40"/>
        <v>147614.2000000001</v>
      </c>
      <c r="V98" s="6">
        <f t="shared" si="40"/>
        <v>569818.52000000025</v>
      </c>
      <c r="W98" s="6">
        <f t="shared" si="40"/>
        <v>585871.93000000005</v>
      </c>
      <c r="X98" s="6">
        <f t="shared" si="40"/>
        <v>1840223.0000000005</v>
      </c>
      <c r="Y98" s="6">
        <f t="shared" si="40"/>
        <v>1513488.5</v>
      </c>
      <c r="Z98" s="6">
        <f t="shared" si="40"/>
        <v>1029252.7699999997</v>
      </c>
      <c r="AA98" s="6">
        <f t="shared" si="40"/>
        <v>843464.48999999987</v>
      </c>
      <c r="AB98" s="6">
        <f t="shared" si="40"/>
        <v>140245.16000000012</v>
      </c>
      <c r="AC98" s="6">
        <f t="shared" si="40"/>
        <v>278318.24000000011</v>
      </c>
      <c r="AD98" s="6">
        <f t="shared" si="40"/>
        <v>319843.85000000021</v>
      </c>
      <c r="AE98" s="6">
        <f t="shared" si="40"/>
        <v>554106.0900000002</v>
      </c>
      <c r="AF98" s="6">
        <f t="shared" si="40"/>
        <v>470631.61000000016</v>
      </c>
      <c r="AG98" s="6">
        <f t="shared" si="40"/>
        <v>730576.62000000011</v>
      </c>
      <c r="AH98" s="6">
        <f t="shared" si="40"/>
        <v>661127.93000000005</v>
      </c>
      <c r="AI98" s="6">
        <f t="shared" si="40"/>
        <v>892263.19000000018</v>
      </c>
      <c r="AJ98" s="6">
        <f t="shared" si="40"/>
        <v>970706.65000000014</v>
      </c>
      <c r="AK98" s="6">
        <f t="shared" si="40"/>
        <v>1114791.1499999999</v>
      </c>
      <c r="AL98" s="6">
        <f t="shared" si="40"/>
        <v>703964.44</v>
      </c>
      <c r="AM98" s="6">
        <f t="shared" si="40"/>
        <v>1700435.46</v>
      </c>
      <c r="AN98" s="6">
        <f t="shared" si="40"/>
        <v>1455310.1400000001</v>
      </c>
      <c r="AO98" s="6">
        <f t="shared" si="40"/>
        <v>1279060.6099999999</v>
      </c>
      <c r="AP98" s="6">
        <f t="shared" si="40"/>
        <v>761882.66999999993</v>
      </c>
      <c r="AQ98" s="6">
        <f t="shared" si="40"/>
        <v>1411834.12</v>
      </c>
      <c r="AR98" s="6">
        <f t="shared" si="40"/>
        <v>1285523.07</v>
      </c>
      <c r="AS98" s="6">
        <f t="shared" si="40"/>
        <v>978203.10000000009</v>
      </c>
      <c r="AT98" s="6">
        <f t="shared" si="40"/>
        <v>1402552.0599999998</v>
      </c>
      <c r="AU98" s="6">
        <f t="shared" si="40"/>
        <v>842453.52999999991</v>
      </c>
      <c r="AV98" s="6">
        <f t="shared" si="40"/>
        <v>1617125.71</v>
      </c>
      <c r="AW98" s="6">
        <f t="shared" si="40"/>
        <v>965154.90999999992</v>
      </c>
      <c r="AX98" s="6">
        <f t="shared" si="40"/>
        <v>1560325.8400000003</v>
      </c>
      <c r="AY98" s="6">
        <f t="shared" si="40"/>
        <v>1552388.37</v>
      </c>
      <c r="AZ98" s="6">
        <f t="shared" si="40"/>
        <v>943314.05</v>
      </c>
      <c r="BA98" s="6">
        <f t="shared" si="40"/>
        <v>857627.85000000009</v>
      </c>
      <c r="BB98" s="6">
        <f t="shared" si="40"/>
        <v>1089425.0100000002</v>
      </c>
      <c r="BC98" s="6">
        <f t="shared" si="40"/>
        <v>1148103.8999999999</v>
      </c>
      <c r="BD98" s="6">
        <f t="shared" si="40"/>
        <v>1376253.4800000002</v>
      </c>
      <c r="BE98" s="6">
        <f t="shared" si="40"/>
        <v>1222777.7700000003</v>
      </c>
      <c r="BF98" s="6">
        <f t="shared" si="40"/>
        <v>896966.4800000001</v>
      </c>
      <c r="BG98" s="6">
        <f t="shared" si="40"/>
        <v>845321.06</v>
      </c>
      <c r="BH98" s="6">
        <f t="shared" si="40"/>
        <v>188511.52000000019</v>
      </c>
      <c r="BI98" s="6">
        <f t="shared" si="40"/>
        <v>418870.38</v>
      </c>
      <c r="BJ98" s="6">
        <f t="shared" si="40"/>
        <v>2168896.9200000004</v>
      </c>
      <c r="BK98" s="6">
        <f t="shared" si="40"/>
        <v>966952.72999999986</v>
      </c>
      <c r="BL98" s="6">
        <f t="shared" si="40"/>
        <v>1110554.4599999997</v>
      </c>
      <c r="BM98" s="6">
        <f t="shared" si="40"/>
        <v>1166418.5500000003</v>
      </c>
      <c r="BN98" s="6">
        <f t="shared" ref="BN98:DJ98" si="41">BN56+BN14</f>
        <v>1119989.76</v>
      </c>
      <c r="BO98" s="6">
        <f t="shared" si="41"/>
        <v>649931.25000000023</v>
      </c>
      <c r="BP98" s="6">
        <f t="shared" si="41"/>
        <v>298793.15000000055</v>
      </c>
      <c r="BQ98" s="6">
        <f t="shared" si="41"/>
        <v>21663.950000000015</v>
      </c>
      <c r="BR98" s="6">
        <f t="shared" si="41"/>
        <v>87614.25</v>
      </c>
      <c r="BS98" s="6">
        <f t="shared" si="41"/>
        <v>18627.11</v>
      </c>
      <c r="BT98" s="6">
        <f t="shared" si="41"/>
        <v>238841.36999999997</v>
      </c>
      <c r="BU98" s="6">
        <f t="shared" si="41"/>
        <v>233556.88999999996</v>
      </c>
      <c r="BV98" s="6">
        <f t="shared" si="41"/>
        <v>525690.42999999993</v>
      </c>
      <c r="BW98" s="6">
        <f t="shared" si="41"/>
        <v>515013.35000000003</v>
      </c>
      <c r="BX98" s="6">
        <f t="shared" si="41"/>
        <v>167577.64999999997</v>
      </c>
      <c r="BY98" s="6">
        <f t="shared" si="41"/>
        <v>538008.88</v>
      </c>
      <c r="BZ98" s="6">
        <f t="shared" si="41"/>
        <v>580314.32000000018</v>
      </c>
      <c r="CA98" s="6">
        <f t="shared" si="41"/>
        <v>479012.4800000001</v>
      </c>
      <c r="CB98" s="6">
        <f t="shared" si="41"/>
        <v>515598.97000000009</v>
      </c>
      <c r="CC98" s="6">
        <f t="shared" si="41"/>
        <v>975647.88000000012</v>
      </c>
      <c r="CD98" s="6">
        <f t="shared" si="41"/>
        <v>653104.78000000014</v>
      </c>
      <c r="CE98" s="6">
        <f t="shared" si="41"/>
        <v>340927.15000000026</v>
      </c>
      <c r="CF98" s="6">
        <f t="shared" si="41"/>
        <v>654969.83000000019</v>
      </c>
      <c r="CG98" s="6">
        <f t="shared" si="41"/>
        <v>380241.13999999996</v>
      </c>
      <c r="CH98" s="6">
        <f t="shared" si="41"/>
        <v>595381.13000000012</v>
      </c>
      <c r="CI98" s="6">
        <f t="shared" si="41"/>
        <v>1807000.7300000002</v>
      </c>
      <c r="CJ98" s="6">
        <f t="shared" si="41"/>
        <v>903279.62000000011</v>
      </c>
      <c r="CK98" s="6">
        <f t="shared" si="41"/>
        <v>1423492.6400000001</v>
      </c>
      <c r="CL98" s="6">
        <f t="shared" si="41"/>
        <v>1257872.2000000002</v>
      </c>
      <c r="CM98" s="6">
        <f t="shared" si="41"/>
        <v>744483.06000000029</v>
      </c>
      <c r="CN98" s="6">
        <f t="shared" si="41"/>
        <v>1069214.03</v>
      </c>
      <c r="CO98" s="6">
        <f t="shared" si="41"/>
        <v>1195785.3</v>
      </c>
      <c r="CP98" s="6">
        <f t="shared" si="41"/>
        <v>1057002.73</v>
      </c>
      <c r="CQ98" s="6">
        <f t="shared" si="41"/>
        <v>1193196.1500000001</v>
      </c>
      <c r="CR98" s="6">
        <f t="shared" si="41"/>
        <v>947472.33000000019</v>
      </c>
      <c r="CS98" s="6">
        <f t="shared" si="41"/>
        <v>2302572.75</v>
      </c>
      <c r="CT98" s="6">
        <f t="shared" si="41"/>
        <v>1316480.9100000001</v>
      </c>
      <c r="CU98" s="6">
        <f t="shared" si="41"/>
        <v>1099494.02</v>
      </c>
      <c r="CV98" s="6">
        <f t="shared" si="41"/>
        <v>1070571.27</v>
      </c>
      <c r="CW98" s="6">
        <f t="shared" si="41"/>
        <v>1003987</v>
      </c>
      <c r="CX98" s="6">
        <f t="shared" si="41"/>
        <v>1139246.5500000003</v>
      </c>
      <c r="CY98" s="6">
        <f t="shared" si="41"/>
        <v>1875823.56</v>
      </c>
      <c r="CZ98" s="6">
        <f t="shared" si="41"/>
        <v>1185641.8100000003</v>
      </c>
      <c r="DA98" s="6">
        <f t="shared" si="41"/>
        <v>1293960.8600000001</v>
      </c>
      <c r="DB98" s="6">
        <f t="shared" si="41"/>
        <v>1107971.1499999999</v>
      </c>
      <c r="DC98" s="6">
        <f t="shared" si="41"/>
        <v>1136579.1600000001</v>
      </c>
      <c r="DD98" s="6">
        <f t="shared" si="41"/>
        <v>1120749.78</v>
      </c>
      <c r="DE98" s="6">
        <f t="shared" si="41"/>
        <v>88760.970000000016</v>
      </c>
      <c r="DF98" s="6">
        <f t="shared" si="41"/>
        <v>29844.439999999995</v>
      </c>
      <c r="DG98" s="6">
        <f t="shared" si="41"/>
        <v>94230.819999999992</v>
      </c>
      <c r="DH98" s="6">
        <f t="shared" si="41"/>
        <v>21613.659999999996</v>
      </c>
      <c r="DI98" s="6">
        <f t="shared" si="41"/>
        <v>90272.31</v>
      </c>
      <c r="DJ98" s="6">
        <f t="shared" si="41"/>
        <v>6505.2599999999993</v>
      </c>
      <c r="DK98" s="5">
        <f t="shared" si="14"/>
        <v>6505.2599999999993</v>
      </c>
      <c r="DL98" s="5">
        <f t="shared" si="15"/>
        <v>762949.43646017695</v>
      </c>
      <c r="DM98" s="5">
        <f t="shared" si="16"/>
        <v>2302572.75</v>
      </c>
      <c r="DN98" s="5">
        <f t="shared" si="17"/>
        <v>64647.544000000002</v>
      </c>
      <c r="DO98" s="5">
        <f t="shared" si="18"/>
        <v>744483.06000000029</v>
      </c>
      <c r="DP98" s="5">
        <f t="shared" si="19"/>
        <v>1448946.6400000001</v>
      </c>
    </row>
    <row r="99" spans="1:120" x14ac:dyDescent="0.55000000000000004">
      <c r="A99" t="s">
        <v>144</v>
      </c>
      <c r="B99" s="6">
        <f t="shared" ref="B99:BM99" si="42">B57+B15</f>
        <v>82398.25</v>
      </c>
      <c r="C99" s="6">
        <f t="shared" si="42"/>
        <v>451049.14</v>
      </c>
      <c r="D99" s="6">
        <f t="shared" si="42"/>
        <v>17363.68</v>
      </c>
      <c r="E99" s="6">
        <f t="shared" si="42"/>
        <v>20140.71</v>
      </c>
      <c r="F99" s="6">
        <f t="shared" si="42"/>
        <v>67325.059999999983</v>
      </c>
      <c r="G99" s="6">
        <f t="shared" si="42"/>
        <v>43927.840000000011</v>
      </c>
      <c r="H99" s="6">
        <f t="shared" si="42"/>
        <v>196488.24999999997</v>
      </c>
      <c r="I99" s="6">
        <f t="shared" si="42"/>
        <v>72089.06</v>
      </c>
      <c r="J99" s="6">
        <f t="shared" si="42"/>
        <v>137651.9</v>
      </c>
      <c r="K99" s="6">
        <f t="shared" si="42"/>
        <v>241537.99000000008</v>
      </c>
      <c r="L99" s="6">
        <f t="shared" si="42"/>
        <v>64733.84</v>
      </c>
      <c r="M99" s="6">
        <f t="shared" si="42"/>
        <v>32840.030000000006</v>
      </c>
      <c r="N99" s="6">
        <f t="shared" si="42"/>
        <v>120219.73000000001</v>
      </c>
      <c r="O99" s="6">
        <f t="shared" si="42"/>
        <v>697617.15</v>
      </c>
      <c r="P99" s="6">
        <f t="shared" si="42"/>
        <v>193692.04000000033</v>
      </c>
      <c r="Q99" s="6">
        <f t="shared" si="42"/>
        <v>222329.51000000004</v>
      </c>
      <c r="R99" s="6">
        <f t="shared" si="42"/>
        <v>1621626.15</v>
      </c>
      <c r="S99" s="6">
        <f t="shared" si="42"/>
        <v>389447.32</v>
      </c>
      <c r="T99" s="6">
        <f t="shared" si="42"/>
        <v>144086.43000000017</v>
      </c>
      <c r="U99" s="6">
        <f t="shared" si="42"/>
        <v>576350.95000000019</v>
      </c>
      <c r="V99" s="6">
        <f t="shared" si="42"/>
        <v>586684.54</v>
      </c>
      <c r="W99" s="6">
        <f t="shared" si="42"/>
        <v>1082398.0699999998</v>
      </c>
      <c r="X99" s="6">
        <f t="shared" si="42"/>
        <v>1522714.73</v>
      </c>
      <c r="Y99" s="6">
        <f t="shared" si="42"/>
        <v>909343.41999999981</v>
      </c>
      <c r="Z99" s="6">
        <f t="shared" si="42"/>
        <v>911392.89000000013</v>
      </c>
      <c r="AA99" s="6">
        <f t="shared" si="42"/>
        <v>247698.78000000014</v>
      </c>
      <c r="AB99" s="6">
        <f t="shared" si="42"/>
        <v>168133.98999999996</v>
      </c>
      <c r="AC99" s="6">
        <f t="shared" si="42"/>
        <v>414393.51000000018</v>
      </c>
      <c r="AD99" s="6">
        <f t="shared" si="42"/>
        <v>542420.16000000015</v>
      </c>
      <c r="AE99" s="6">
        <f t="shared" si="42"/>
        <v>483598.58999999997</v>
      </c>
      <c r="AF99" s="6">
        <f t="shared" si="42"/>
        <v>730981.03</v>
      </c>
      <c r="AG99" s="6">
        <f t="shared" si="42"/>
        <v>661865.79999999993</v>
      </c>
      <c r="AH99" s="6">
        <f t="shared" si="42"/>
        <v>887790.91000000015</v>
      </c>
      <c r="AI99" s="6">
        <f t="shared" si="42"/>
        <v>978248.83000000007</v>
      </c>
      <c r="AJ99" s="6">
        <f t="shared" si="42"/>
        <v>1127638.72</v>
      </c>
      <c r="AK99" s="6">
        <f t="shared" si="42"/>
        <v>693545.92000000016</v>
      </c>
      <c r="AL99" s="6">
        <f t="shared" si="42"/>
        <v>1701008.54</v>
      </c>
      <c r="AM99" s="6">
        <f t="shared" si="42"/>
        <v>1464373.75</v>
      </c>
      <c r="AN99" s="6">
        <f t="shared" si="42"/>
        <v>1277395.1500000001</v>
      </c>
      <c r="AO99" s="6">
        <f t="shared" si="42"/>
        <v>757300.05000000016</v>
      </c>
      <c r="AP99" s="6">
        <f t="shared" si="42"/>
        <v>1430342.4900000002</v>
      </c>
      <c r="AQ99" s="6">
        <f t="shared" si="42"/>
        <v>1211208.6800000002</v>
      </c>
      <c r="AR99" s="6">
        <f t="shared" si="42"/>
        <v>987066.04</v>
      </c>
      <c r="AS99" s="6">
        <f t="shared" si="42"/>
        <v>1126326.1100000003</v>
      </c>
      <c r="AT99" s="6">
        <f t="shared" si="42"/>
        <v>1262966.0300000003</v>
      </c>
      <c r="AU99" s="6">
        <f t="shared" si="42"/>
        <v>1681815.98</v>
      </c>
      <c r="AV99" s="6">
        <f t="shared" si="42"/>
        <v>1094798.6600000001</v>
      </c>
      <c r="AW99" s="6">
        <f t="shared" si="42"/>
        <v>1604270.2400000002</v>
      </c>
      <c r="AX99" s="6">
        <f t="shared" si="42"/>
        <v>1822871.9500000002</v>
      </c>
      <c r="AY99" s="6">
        <f t="shared" si="42"/>
        <v>1002214.27</v>
      </c>
      <c r="AZ99" s="6">
        <f t="shared" si="42"/>
        <v>870859.4800000001</v>
      </c>
      <c r="BA99" s="6">
        <f t="shared" si="42"/>
        <v>1072810.07</v>
      </c>
      <c r="BB99" s="6">
        <f t="shared" si="42"/>
        <v>1136661.4099999999</v>
      </c>
      <c r="BC99" s="6">
        <f t="shared" si="42"/>
        <v>1154111.4200000002</v>
      </c>
      <c r="BD99" s="6">
        <f t="shared" si="42"/>
        <v>1218631.4900000002</v>
      </c>
      <c r="BE99" s="6">
        <f t="shared" si="42"/>
        <v>1208042.7600000002</v>
      </c>
      <c r="BF99" s="6">
        <f t="shared" si="42"/>
        <v>369741.57000000018</v>
      </c>
      <c r="BG99" s="6">
        <f t="shared" si="42"/>
        <v>695435.82000000007</v>
      </c>
      <c r="BH99" s="6">
        <f t="shared" si="42"/>
        <v>438571.80000000016</v>
      </c>
      <c r="BI99" s="6">
        <f t="shared" si="42"/>
        <v>2071274.3400000003</v>
      </c>
      <c r="BJ99" s="6">
        <f t="shared" si="42"/>
        <v>1168689.8900000001</v>
      </c>
      <c r="BK99" s="6">
        <f t="shared" si="42"/>
        <v>1142612.4300000002</v>
      </c>
      <c r="BL99" s="6">
        <f t="shared" si="42"/>
        <v>1178995.54</v>
      </c>
      <c r="BM99" s="6">
        <f t="shared" si="42"/>
        <v>1117488.7800000003</v>
      </c>
      <c r="BN99" s="6">
        <f t="shared" ref="BN99:DJ99" si="43">BN57+BN15</f>
        <v>650675.32000000018</v>
      </c>
      <c r="BO99" s="6">
        <f t="shared" si="43"/>
        <v>293386.3800000003</v>
      </c>
      <c r="BP99" s="6">
        <f t="shared" si="43"/>
        <v>379703.4000000002</v>
      </c>
      <c r="BQ99" s="6">
        <f t="shared" si="43"/>
        <v>87292.62</v>
      </c>
      <c r="BR99" s="6">
        <f t="shared" si="43"/>
        <v>18770.270000000004</v>
      </c>
      <c r="BS99" s="6">
        <f t="shared" si="43"/>
        <v>239638.56999999998</v>
      </c>
      <c r="BT99" s="6">
        <f t="shared" si="43"/>
        <v>235769.46</v>
      </c>
      <c r="BU99" s="6">
        <f t="shared" si="43"/>
        <v>529503.55000000005</v>
      </c>
      <c r="BV99" s="6">
        <f t="shared" si="43"/>
        <v>518000.03999999992</v>
      </c>
      <c r="BW99" s="6">
        <f t="shared" si="43"/>
        <v>169295.68</v>
      </c>
      <c r="BX99" s="6">
        <f t="shared" si="43"/>
        <v>540747.11</v>
      </c>
      <c r="BY99" s="6">
        <f t="shared" si="43"/>
        <v>581101.68000000017</v>
      </c>
      <c r="BZ99" s="6">
        <f t="shared" si="43"/>
        <v>483924.70999999996</v>
      </c>
      <c r="CA99" s="6">
        <f t="shared" si="43"/>
        <v>551412.66</v>
      </c>
      <c r="CB99" s="6">
        <f t="shared" si="43"/>
        <v>116027.1</v>
      </c>
      <c r="CC99" s="6">
        <f t="shared" si="43"/>
        <v>296413.68000000017</v>
      </c>
      <c r="CD99" s="6">
        <f t="shared" si="43"/>
        <v>629663.17000000016</v>
      </c>
      <c r="CE99" s="6">
        <f t="shared" si="43"/>
        <v>650052.09000000008</v>
      </c>
      <c r="CF99" s="6">
        <f t="shared" si="43"/>
        <v>934342.91000000015</v>
      </c>
      <c r="CG99" s="6">
        <f t="shared" si="43"/>
        <v>597097.98000000033</v>
      </c>
      <c r="CH99" s="6">
        <f t="shared" si="43"/>
        <v>1749089.6600000004</v>
      </c>
      <c r="CI99" s="6">
        <f t="shared" si="43"/>
        <v>1275826.3900000001</v>
      </c>
      <c r="CJ99" s="6">
        <f t="shared" si="43"/>
        <v>1427696.86</v>
      </c>
      <c r="CK99" s="6">
        <f t="shared" si="43"/>
        <v>1167542.2200000004</v>
      </c>
      <c r="CL99" s="6">
        <f t="shared" si="43"/>
        <v>756656.60000000021</v>
      </c>
      <c r="CM99" s="6">
        <f t="shared" si="43"/>
        <v>1048738.27</v>
      </c>
      <c r="CN99" s="6">
        <f t="shared" si="43"/>
        <v>1198519.21</v>
      </c>
      <c r="CO99" s="6">
        <f t="shared" si="43"/>
        <v>1130217.8</v>
      </c>
      <c r="CP99" s="6">
        <f t="shared" si="43"/>
        <v>1145716.7400000002</v>
      </c>
      <c r="CQ99" s="6">
        <f t="shared" si="43"/>
        <v>948228.2200000002</v>
      </c>
      <c r="CR99" s="6">
        <f t="shared" si="43"/>
        <v>1883806.7000000002</v>
      </c>
      <c r="CS99" s="6">
        <f t="shared" si="43"/>
        <v>1468254.2400000002</v>
      </c>
      <c r="CT99" s="6">
        <f t="shared" si="43"/>
        <v>1361272.4300000002</v>
      </c>
      <c r="CU99" s="6">
        <f t="shared" si="43"/>
        <v>1404040.93</v>
      </c>
      <c r="CV99" s="6">
        <f t="shared" si="43"/>
        <v>1006606.9299999999</v>
      </c>
      <c r="CW99" s="6">
        <f t="shared" si="43"/>
        <v>778955.3</v>
      </c>
      <c r="CX99" s="6">
        <f t="shared" si="43"/>
        <v>1847351</v>
      </c>
      <c r="CY99" s="6">
        <f t="shared" si="43"/>
        <v>1437566.2400000002</v>
      </c>
      <c r="CZ99" s="6">
        <f t="shared" si="43"/>
        <v>1224649.2200000004</v>
      </c>
      <c r="DA99" s="6">
        <f t="shared" si="43"/>
        <v>1399013.8300000005</v>
      </c>
      <c r="DB99" s="6">
        <f t="shared" si="43"/>
        <v>1137277.1700000002</v>
      </c>
      <c r="DC99" s="6">
        <f t="shared" si="43"/>
        <v>523875.50000000023</v>
      </c>
      <c r="DD99" s="6">
        <f t="shared" si="43"/>
        <v>87786.220000000016</v>
      </c>
      <c r="DE99" s="6">
        <f t="shared" si="43"/>
        <v>29715.830000000005</v>
      </c>
      <c r="DF99" s="6">
        <f t="shared" si="43"/>
        <v>94123.5</v>
      </c>
      <c r="DG99" s="6">
        <f t="shared" si="43"/>
        <v>21749.430000000004</v>
      </c>
      <c r="DH99" s="6">
        <f t="shared" si="43"/>
        <v>89490.38</v>
      </c>
      <c r="DI99" s="6">
        <f t="shared" si="43"/>
        <v>6603.0399999999991</v>
      </c>
      <c r="DJ99" s="6">
        <f t="shared" si="43"/>
        <v>23638.15</v>
      </c>
      <c r="DK99" s="5">
        <f t="shared" si="14"/>
        <v>6603.0399999999991</v>
      </c>
      <c r="DL99" s="5">
        <f t="shared" si="15"/>
        <v>768021.91194690275</v>
      </c>
      <c r="DM99" s="5">
        <f t="shared" si="16"/>
        <v>2071274.3400000003</v>
      </c>
      <c r="DN99" s="5">
        <f t="shared" si="17"/>
        <v>74150.898000000016</v>
      </c>
      <c r="DO99" s="5">
        <f t="shared" si="18"/>
        <v>697617.15</v>
      </c>
      <c r="DP99" s="5">
        <f t="shared" si="19"/>
        <v>1459012.2479999999</v>
      </c>
    </row>
    <row r="100" spans="1:120" x14ac:dyDescent="0.55000000000000004">
      <c r="A100" t="s">
        <v>145</v>
      </c>
      <c r="B100" s="6">
        <f t="shared" ref="B100:BM100" si="44">B58+B16</f>
        <v>489448.33999999997</v>
      </c>
      <c r="C100" s="6">
        <f t="shared" si="44"/>
        <v>17014.34</v>
      </c>
      <c r="D100" s="6">
        <f t="shared" si="44"/>
        <v>19693.32</v>
      </c>
      <c r="E100" s="6">
        <f t="shared" si="44"/>
        <v>67769.179999999993</v>
      </c>
      <c r="F100" s="6">
        <f t="shared" si="44"/>
        <v>44176.07</v>
      </c>
      <c r="G100" s="6">
        <f t="shared" si="44"/>
        <v>196472.20999999996</v>
      </c>
      <c r="H100" s="6">
        <f t="shared" si="44"/>
        <v>74885.400000000009</v>
      </c>
      <c r="I100" s="6">
        <f t="shared" si="44"/>
        <v>137012.76999999999</v>
      </c>
      <c r="J100" s="6">
        <f t="shared" si="44"/>
        <v>37572.050000000003</v>
      </c>
      <c r="K100" s="6">
        <f t="shared" si="44"/>
        <v>65382.43</v>
      </c>
      <c r="L100" s="6">
        <f t="shared" si="44"/>
        <v>32058.77</v>
      </c>
      <c r="M100" s="6">
        <f t="shared" si="44"/>
        <v>120331.89</v>
      </c>
      <c r="N100" s="6">
        <f t="shared" si="44"/>
        <v>699739.52999999991</v>
      </c>
      <c r="O100" s="6">
        <f t="shared" si="44"/>
        <v>193560.64999999997</v>
      </c>
      <c r="P100" s="6">
        <f t="shared" si="44"/>
        <v>222416.03</v>
      </c>
      <c r="Q100" s="6">
        <f t="shared" si="44"/>
        <v>1629415.79</v>
      </c>
      <c r="R100" s="6">
        <f t="shared" si="44"/>
        <v>392493.34</v>
      </c>
      <c r="S100" s="6">
        <f t="shared" si="44"/>
        <v>122868.31</v>
      </c>
      <c r="T100" s="6">
        <f t="shared" si="44"/>
        <v>570325.02000000025</v>
      </c>
      <c r="U100" s="6">
        <f t="shared" si="44"/>
        <v>592943.79000000015</v>
      </c>
      <c r="V100" s="6">
        <f t="shared" si="44"/>
        <v>1084844.5499999998</v>
      </c>
      <c r="W100" s="6">
        <f t="shared" si="44"/>
        <v>1233682.8999999999</v>
      </c>
      <c r="X100" s="6">
        <f t="shared" si="44"/>
        <v>914592.2999999997</v>
      </c>
      <c r="Y100" s="6">
        <f t="shared" si="44"/>
        <v>487766.1399999999</v>
      </c>
      <c r="Z100" s="6">
        <f t="shared" si="44"/>
        <v>532624.93000000017</v>
      </c>
      <c r="AA100" s="6">
        <f t="shared" si="44"/>
        <v>291711.65999999992</v>
      </c>
      <c r="AB100" s="6">
        <f t="shared" si="44"/>
        <v>320430.29000000015</v>
      </c>
      <c r="AC100" s="6">
        <f t="shared" si="44"/>
        <v>542178.27000000014</v>
      </c>
      <c r="AD100" s="6">
        <f t="shared" si="44"/>
        <v>547013.11999999976</v>
      </c>
      <c r="AE100" s="6">
        <f t="shared" si="44"/>
        <v>742833.29000000015</v>
      </c>
      <c r="AF100" s="6">
        <f t="shared" si="44"/>
        <v>662051.10999999964</v>
      </c>
      <c r="AG100" s="6">
        <f t="shared" si="44"/>
        <v>888760.41000000015</v>
      </c>
      <c r="AH100" s="6">
        <f t="shared" si="44"/>
        <v>973234.70000000019</v>
      </c>
      <c r="AI100" s="6">
        <f t="shared" si="44"/>
        <v>1133934.1299999997</v>
      </c>
      <c r="AJ100" s="6">
        <f t="shared" si="44"/>
        <v>706572.08000000007</v>
      </c>
      <c r="AK100" s="6">
        <f t="shared" si="44"/>
        <v>1695027.04</v>
      </c>
      <c r="AL100" s="6">
        <f t="shared" si="44"/>
        <v>1103460.94</v>
      </c>
      <c r="AM100" s="6">
        <f t="shared" si="44"/>
        <v>1287168.6399999999</v>
      </c>
      <c r="AN100" s="6">
        <f t="shared" si="44"/>
        <v>752467.51</v>
      </c>
      <c r="AO100" s="6">
        <f t="shared" si="44"/>
        <v>1435789.9</v>
      </c>
      <c r="AP100" s="6">
        <f t="shared" si="44"/>
        <v>1233338.2800000003</v>
      </c>
      <c r="AQ100" s="6">
        <f t="shared" si="44"/>
        <v>989372.1599999998</v>
      </c>
      <c r="AR100" s="6">
        <f t="shared" si="44"/>
        <v>1139876.3599999999</v>
      </c>
      <c r="AS100" s="6">
        <f t="shared" si="44"/>
        <v>820307.69</v>
      </c>
      <c r="AT100" s="6">
        <f t="shared" si="44"/>
        <v>2005992.9300000002</v>
      </c>
      <c r="AU100" s="6">
        <f t="shared" si="44"/>
        <v>1071816.5499999998</v>
      </c>
      <c r="AV100" s="6">
        <f t="shared" si="44"/>
        <v>1316154.7299999995</v>
      </c>
      <c r="AW100" s="6">
        <f t="shared" si="44"/>
        <v>2164898.64</v>
      </c>
      <c r="AX100" s="6">
        <f t="shared" si="44"/>
        <v>1248612.79</v>
      </c>
      <c r="AY100" s="6">
        <f t="shared" si="44"/>
        <v>921872.72000000009</v>
      </c>
      <c r="AZ100" s="6">
        <f t="shared" si="44"/>
        <v>1075878.7799999998</v>
      </c>
      <c r="BA100" s="6">
        <f t="shared" si="44"/>
        <v>984416.00999999989</v>
      </c>
      <c r="BB100" s="6">
        <f t="shared" si="44"/>
        <v>1379007.4500000002</v>
      </c>
      <c r="BC100" s="6">
        <f t="shared" si="44"/>
        <v>1509272.6400000001</v>
      </c>
      <c r="BD100" s="6">
        <f t="shared" si="44"/>
        <v>1208543.98</v>
      </c>
      <c r="BE100" s="6">
        <f t="shared" si="44"/>
        <v>847611.22999999986</v>
      </c>
      <c r="BF100" s="6">
        <f t="shared" si="44"/>
        <v>277819.78999999986</v>
      </c>
      <c r="BG100" s="6">
        <f t="shared" si="44"/>
        <v>1005476.9999999999</v>
      </c>
      <c r="BH100" s="6">
        <f t="shared" si="44"/>
        <v>2095007.03</v>
      </c>
      <c r="BI100" s="6">
        <f t="shared" si="44"/>
        <v>943002.14</v>
      </c>
      <c r="BJ100" s="6">
        <f t="shared" si="44"/>
        <v>1388750.5899999999</v>
      </c>
      <c r="BK100" s="6">
        <f t="shared" si="44"/>
        <v>1197128.3500000001</v>
      </c>
      <c r="BL100" s="6">
        <f t="shared" si="44"/>
        <v>1120427.6899999997</v>
      </c>
      <c r="BM100" s="6">
        <f t="shared" si="44"/>
        <v>648756.0199999999</v>
      </c>
      <c r="BN100" s="6">
        <f t="shared" ref="BN100:DJ100" si="45">BN58+BN16</f>
        <v>293427.47000000032</v>
      </c>
      <c r="BO100" s="6">
        <f t="shared" si="45"/>
        <v>373768.34000000026</v>
      </c>
      <c r="BP100" s="6">
        <f t="shared" si="45"/>
        <v>86970.63</v>
      </c>
      <c r="BQ100" s="6">
        <f t="shared" si="45"/>
        <v>18913.259999999998</v>
      </c>
      <c r="BR100" s="6">
        <f t="shared" si="45"/>
        <v>240433.71</v>
      </c>
      <c r="BS100" s="6">
        <f t="shared" si="45"/>
        <v>237982.59</v>
      </c>
      <c r="BT100" s="6">
        <f t="shared" si="45"/>
        <v>533556.6</v>
      </c>
      <c r="BU100" s="6">
        <f t="shared" si="45"/>
        <v>520985.61</v>
      </c>
      <c r="BV100" s="6">
        <f t="shared" si="45"/>
        <v>171035.51999999999</v>
      </c>
      <c r="BW100" s="6">
        <f t="shared" si="45"/>
        <v>543323.53999999992</v>
      </c>
      <c r="BX100" s="6">
        <f t="shared" si="45"/>
        <v>581173.55999999982</v>
      </c>
      <c r="BY100" s="6">
        <f t="shared" si="45"/>
        <v>488888.7</v>
      </c>
      <c r="BZ100" s="6">
        <f t="shared" si="45"/>
        <v>551549.88000000012</v>
      </c>
      <c r="CA100" s="6">
        <f t="shared" si="45"/>
        <v>415891.65000000014</v>
      </c>
      <c r="CB100" s="6">
        <f t="shared" si="45"/>
        <v>18743.030000000002</v>
      </c>
      <c r="CC100" s="6">
        <f t="shared" si="45"/>
        <v>272423.83000000007</v>
      </c>
      <c r="CD100" s="6">
        <f t="shared" si="45"/>
        <v>195046.51999999967</v>
      </c>
      <c r="CE100" s="6">
        <f t="shared" si="45"/>
        <v>572390.80000000005</v>
      </c>
      <c r="CF100" s="6">
        <f t="shared" si="45"/>
        <v>949723.59999999986</v>
      </c>
      <c r="CG100" s="6">
        <f t="shared" si="45"/>
        <v>1758680.8099999998</v>
      </c>
      <c r="CH100" s="6">
        <f t="shared" si="45"/>
        <v>1272117.92</v>
      </c>
      <c r="CI100" s="6">
        <f t="shared" si="45"/>
        <v>1443401.6800000002</v>
      </c>
      <c r="CJ100" s="6">
        <f t="shared" si="45"/>
        <v>1246657.0399999996</v>
      </c>
      <c r="CK100" s="6">
        <f t="shared" si="45"/>
        <v>744698.20000000019</v>
      </c>
      <c r="CL100" s="6">
        <f t="shared" si="45"/>
        <v>1068498.1200000001</v>
      </c>
      <c r="CM100" s="6">
        <f t="shared" si="45"/>
        <v>804406.88</v>
      </c>
      <c r="CN100" s="6">
        <f t="shared" si="45"/>
        <v>1133585.6999999997</v>
      </c>
      <c r="CO100" s="6">
        <f t="shared" si="45"/>
        <v>1214875.3700000001</v>
      </c>
      <c r="CP100" s="6">
        <f t="shared" si="45"/>
        <v>957427.02999999991</v>
      </c>
      <c r="CQ100" s="6">
        <f t="shared" si="45"/>
        <v>1944172.2899999998</v>
      </c>
      <c r="CR100" s="6">
        <f t="shared" si="45"/>
        <v>1603704.7799999998</v>
      </c>
      <c r="CS100" s="6">
        <f t="shared" si="45"/>
        <v>1355790.4500000002</v>
      </c>
      <c r="CT100" s="6">
        <f t="shared" si="45"/>
        <v>1406890.26</v>
      </c>
      <c r="CU100" s="6">
        <f t="shared" si="45"/>
        <v>1332387.6299999999</v>
      </c>
      <c r="CV100" s="6">
        <f t="shared" si="45"/>
        <v>909047.11999999988</v>
      </c>
      <c r="CW100" s="6">
        <f t="shared" si="45"/>
        <v>1858792.19</v>
      </c>
      <c r="CX100" s="6">
        <f t="shared" si="45"/>
        <v>1425669.97</v>
      </c>
      <c r="CY100" s="6">
        <f t="shared" si="45"/>
        <v>1423782.23</v>
      </c>
      <c r="CZ100" s="6">
        <f t="shared" si="45"/>
        <v>1402495.52</v>
      </c>
      <c r="DA100" s="6">
        <f t="shared" si="45"/>
        <v>1137421.6000000003</v>
      </c>
      <c r="DB100" s="6">
        <f t="shared" si="45"/>
        <v>1113281.79</v>
      </c>
      <c r="DC100" s="6">
        <f t="shared" si="45"/>
        <v>86809.25</v>
      </c>
      <c r="DD100" s="6">
        <f t="shared" si="45"/>
        <v>104302.39999999999</v>
      </c>
      <c r="DE100" s="6">
        <f t="shared" si="45"/>
        <v>94024.329999999987</v>
      </c>
      <c r="DF100" s="6">
        <f t="shared" si="45"/>
        <v>21885.050000000003</v>
      </c>
      <c r="DG100" s="6">
        <f t="shared" si="45"/>
        <v>88708.239999999976</v>
      </c>
      <c r="DH100" s="6">
        <f t="shared" si="45"/>
        <v>6700.62</v>
      </c>
      <c r="DI100" s="6">
        <f t="shared" si="45"/>
        <v>23483.7</v>
      </c>
      <c r="DJ100" s="6">
        <f t="shared" si="45"/>
        <v>82399.37</v>
      </c>
      <c r="DK100" s="5">
        <f t="shared" si="14"/>
        <v>6700.62</v>
      </c>
      <c r="DL100" s="5">
        <f t="shared" si="15"/>
        <v>776879.56699115096</v>
      </c>
      <c r="DM100" s="5">
        <f t="shared" si="16"/>
        <v>2164898.64</v>
      </c>
      <c r="DN100" s="5">
        <f t="shared" si="17"/>
        <v>69192.423999999999</v>
      </c>
      <c r="DO100" s="5">
        <f t="shared" si="18"/>
        <v>744698.20000000019</v>
      </c>
      <c r="DP100" s="5">
        <f t="shared" si="19"/>
        <v>1433765.9139999999</v>
      </c>
    </row>
    <row r="101" spans="1:120" x14ac:dyDescent="0.55000000000000004">
      <c r="A101" t="s">
        <v>146</v>
      </c>
      <c r="B101" s="6">
        <f t="shared" ref="B101:BM101" si="46">B59+B17</f>
        <v>16664.969999999998</v>
      </c>
      <c r="C101" s="6">
        <f t="shared" si="46"/>
        <v>19245.940000000002</v>
      </c>
      <c r="D101" s="6">
        <f t="shared" si="46"/>
        <v>68213.66</v>
      </c>
      <c r="E101" s="6">
        <f t="shared" si="46"/>
        <v>44501.53</v>
      </c>
      <c r="F101" s="6">
        <f t="shared" si="46"/>
        <v>196455.36000000002</v>
      </c>
      <c r="G101" s="6">
        <f t="shared" si="46"/>
        <v>77671.11</v>
      </c>
      <c r="H101" s="6">
        <f t="shared" si="46"/>
        <v>136373.09</v>
      </c>
      <c r="I101" s="6">
        <f t="shared" si="46"/>
        <v>265795.14000000007</v>
      </c>
      <c r="J101" s="6">
        <f t="shared" si="46"/>
        <v>66030.42</v>
      </c>
      <c r="K101" s="6">
        <f t="shared" si="46"/>
        <v>31277.9</v>
      </c>
      <c r="L101" s="6">
        <f t="shared" si="46"/>
        <v>120443.70000000001</v>
      </c>
      <c r="M101" s="6">
        <f t="shared" si="46"/>
        <v>701859.12</v>
      </c>
      <c r="N101" s="6">
        <f t="shared" si="46"/>
        <v>193427.16000000009</v>
      </c>
      <c r="O101" s="6">
        <f t="shared" si="46"/>
        <v>222503.15999999997</v>
      </c>
      <c r="P101" s="6">
        <f t="shared" si="46"/>
        <v>1637226.97</v>
      </c>
      <c r="Q101" s="6">
        <f t="shared" si="46"/>
        <v>395679.66999999993</v>
      </c>
      <c r="R101" s="6">
        <f t="shared" si="46"/>
        <v>124766.84000000001</v>
      </c>
      <c r="S101" s="6">
        <f t="shared" si="46"/>
        <v>570294.08000000007</v>
      </c>
      <c r="T101" s="6">
        <f t="shared" si="46"/>
        <v>771754.36000000022</v>
      </c>
      <c r="U101" s="6">
        <f t="shared" si="46"/>
        <v>1093568.7399999998</v>
      </c>
      <c r="V101" s="6">
        <f t="shared" si="46"/>
        <v>1157329.8900000001</v>
      </c>
      <c r="W101" s="6">
        <f t="shared" si="46"/>
        <v>844836.97</v>
      </c>
      <c r="X101" s="6">
        <f t="shared" si="46"/>
        <v>494135.18000000023</v>
      </c>
      <c r="Y101" s="6">
        <f t="shared" si="46"/>
        <v>131568.99999999994</v>
      </c>
      <c r="Z101" s="6">
        <f t="shared" si="46"/>
        <v>286272.19999999984</v>
      </c>
      <c r="AA101" s="6">
        <f t="shared" si="46"/>
        <v>426462.75000000035</v>
      </c>
      <c r="AB101" s="6">
        <f t="shared" si="46"/>
        <v>541931.84000000008</v>
      </c>
      <c r="AC101" s="6">
        <f t="shared" si="46"/>
        <v>547423.29</v>
      </c>
      <c r="AD101" s="6">
        <f t="shared" si="46"/>
        <v>730681.41</v>
      </c>
      <c r="AE101" s="6">
        <f t="shared" si="46"/>
        <v>674232.02999999991</v>
      </c>
      <c r="AF101" s="6">
        <f t="shared" si="46"/>
        <v>889724.98</v>
      </c>
      <c r="AG101" s="6">
        <f t="shared" si="46"/>
        <v>974215.8</v>
      </c>
      <c r="AH101" s="6">
        <f t="shared" si="46"/>
        <v>1128225.3900000001</v>
      </c>
      <c r="AI101" s="6">
        <f t="shared" si="46"/>
        <v>713597.55999999994</v>
      </c>
      <c r="AJ101" s="6">
        <f t="shared" si="46"/>
        <v>1713035.51</v>
      </c>
      <c r="AK101" s="6">
        <f t="shared" si="46"/>
        <v>1093965.4099999999</v>
      </c>
      <c r="AL101" s="6">
        <f t="shared" si="46"/>
        <v>1279815.94</v>
      </c>
      <c r="AM101" s="6">
        <f t="shared" si="46"/>
        <v>759629.03000000038</v>
      </c>
      <c r="AN101" s="6">
        <f t="shared" si="46"/>
        <v>1429732.5100000002</v>
      </c>
      <c r="AO101" s="6">
        <f t="shared" si="46"/>
        <v>1310459.1400000004</v>
      </c>
      <c r="AP101" s="6">
        <f t="shared" si="46"/>
        <v>1009681.06</v>
      </c>
      <c r="AQ101" s="6">
        <f t="shared" si="46"/>
        <v>1142866.6499999999</v>
      </c>
      <c r="AR101" s="6">
        <f t="shared" si="46"/>
        <v>827002.70000000019</v>
      </c>
      <c r="AS101" s="6">
        <f t="shared" si="46"/>
        <v>1501517.4000000001</v>
      </c>
      <c r="AT101" s="6">
        <f t="shared" si="46"/>
        <v>1372932.6200000003</v>
      </c>
      <c r="AU101" s="6">
        <f t="shared" si="46"/>
        <v>1662284.83</v>
      </c>
      <c r="AV101" s="6">
        <f t="shared" si="46"/>
        <v>1750138.5</v>
      </c>
      <c r="AW101" s="6">
        <f t="shared" si="46"/>
        <v>1302339.6500000004</v>
      </c>
      <c r="AX101" s="6">
        <f t="shared" si="46"/>
        <v>1222199.1500000004</v>
      </c>
      <c r="AY101" s="6">
        <f t="shared" si="46"/>
        <v>1154758.4800000004</v>
      </c>
      <c r="AZ101" s="6">
        <f t="shared" si="46"/>
        <v>1373184.9200000002</v>
      </c>
      <c r="BA101" s="6">
        <f t="shared" si="46"/>
        <v>1380554.7400000002</v>
      </c>
      <c r="BB101" s="6">
        <f t="shared" si="46"/>
        <v>1511557.6</v>
      </c>
      <c r="BC101" s="6">
        <f t="shared" si="46"/>
        <v>1209043.1700000002</v>
      </c>
      <c r="BD101" s="6">
        <f t="shared" si="46"/>
        <v>783494.21</v>
      </c>
      <c r="BE101" s="6">
        <f t="shared" si="46"/>
        <v>638201.64000000025</v>
      </c>
      <c r="BF101" s="6">
        <f t="shared" si="46"/>
        <v>936647.65000000037</v>
      </c>
      <c r="BG101" s="6">
        <f t="shared" si="46"/>
        <v>2694393.1000000006</v>
      </c>
      <c r="BH101" s="6">
        <f t="shared" si="46"/>
        <v>1015359.7600000001</v>
      </c>
      <c r="BI101" s="6">
        <f t="shared" si="46"/>
        <v>1116005.7200000002</v>
      </c>
      <c r="BJ101" s="6">
        <f t="shared" si="46"/>
        <v>944812.24000000034</v>
      </c>
      <c r="BK101" s="6">
        <f t="shared" si="46"/>
        <v>1141359.7000000002</v>
      </c>
      <c r="BL101" s="6">
        <f t="shared" si="46"/>
        <v>625610.22999999986</v>
      </c>
      <c r="BM101" s="6">
        <f t="shared" si="46"/>
        <v>287464.39000000031</v>
      </c>
      <c r="BN101" s="6">
        <f t="shared" ref="BN101:DJ101" si="47">BN59+BN17</f>
        <v>373829.07000000012</v>
      </c>
      <c r="BO101" s="6">
        <f t="shared" si="47"/>
        <v>86648.49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</v>
      </c>
      <c r="BS101" s="6">
        <f t="shared" si="47"/>
        <v>537740.71000000008</v>
      </c>
      <c r="BT101" s="6">
        <f t="shared" si="47"/>
        <v>524062.87</v>
      </c>
      <c r="BU101" s="6">
        <f t="shared" si="47"/>
        <v>172794.33</v>
      </c>
      <c r="BV101" s="6">
        <f t="shared" si="47"/>
        <v>545897.44999999995</v>
      </c>
      <c r="BW101" s="6">
        <f t="shared" si="47"/>
        <v>914741.5700000003</v>
      </c>
      <c r="BX101" s="6">
        <f t="shared" si="47"/>
        <v>493861.66000000003</v>
      </c>
      <c r="BY101" s="6">
        <f t="shared" si="47"/>
        <v>534126.06000000041</v>
      </c>
      <c r="BZ101" s="6">
        <f t="shared" si="47"/>
        <v>416160.64000000042</v>
      </c>
      <c r="CA101" s="6">
        <f t="shared" si="47"/>
        <v>93316.930000000371</v>
      </c>
      <c r="CB101" s="6">
        <f t="shared" si="47"/>
        <v>102527.21</v>
      </c>
      <c r="CC101" s="6">
        <f t="shared" si="47"/>
        <v>100014.24000000034</v>
      </c>
      <c r="CD101" s="6">
        <f t="shared" si="47"/>
        <v>384346.97</v>
      </c>
      <c r="CE101" s="6">
        <f t="shared" si="47"/>
        <v>587528.36999999988</v>
      </c>
      <c r="CF101" s="6">
        <f t="shared" si="47"/>
        <v>2118799.61</v>
      </c>
      <c r="CG101" s="6">
        <f t="shared" si="47"/>
        <v>1274702.7800000003</v>
      </c>
      <c r="CH101" s="6">
        <f t="shared" si="47"/>
        <v>1538520.0700000003</v>
      </c>
      <c r="CI101" s="6">
        <f t="shared" si="47"/>
        <v>1356767.69</v>
      </c>
      <c r="CJ101" s="6">
        <f t="shared" si="47"/>
        <v>744756.92000000016</v>
      </c>
      <c r="CK101" s="6">
        <f t="shared" si="47"/>
        <v>1047419.97</v>
      </c>
      <c r="CL101" s="6">
        <f t="shared" si="47"/>
        <v>1204803.0800000003</v>
      </c>
      <c r="CM101" s="6">
        <f t="shared" si="47"/>
        <v>1136951.1400000001</v>
      </c>
      <c r="CN101" s="6">
        <f t="shared" si="47"/>
        <v>1218149.6800000002</v>
      </c>
      <c r="CO101" s="6">
        <f t="shared" si="47"/>
        <v>1200966.9400000002</v>
      </c>
      <c r="CP101" s="6">
        <f t="shared" si="47"/>
        <v>2301716.19</v>
      </c>
      <c r="CQ101" s="6">
        <f t="shared" si="47"/>
        <v>1459032.5200000005</v>
      </c>
      <c r="CR101" s="6">
        <f t="shared" si="47"/>
        <v>1359666.2300000002</v>
      </c>
      <c r="CS101" s="6">
        <f t="shared" si="47"/>
        <v>1178396.6300000004</v>
      </c>
      <c r="CT101" s="6">
        <f t="shared" si="47"/>
        <v>1335529.2200000002</v>
      </c>
      <c r="CU101" s="6">
        <f t="shared" si="47"/>
        <v>1105154.82</v>
      </c>
      <c r="CV101" s="6">
        <f t="shared" si="47"/>
        <v>1858414.6800000002</v>
      </c>
      <c r="CW101" s="6">
        <f t="shared" si="47"/>
        <v>1450923.6800000004</v>
      </c>
      <c r="CX101" s="6">
        <f t="shared" si="47"/>
        <v>1432910.9400000004</v>
      </c>
      <c r="CY101" s="6">
        <f t="shared" si="47"/>
        <v>1527972.37</v>
      </c>
      <c r="CZ101" s="6">
        <f t="shared" si="47"/>
        <v>1125561.68</v>
      </c>
      <c r="DA101" s="6">
        <f t="shared" si="47"/>
        <v>1112288.21</v>
      </c>
      <c r="DB101" s="6">
        <f t="shared" si="47"/>
        <v>85831.93</v>
      </c>
      <c r="DC101" s="6">
        <f t="shared" si="47"/>
        <v>98181.52999999997</v>
      </c>
      <c r="DD101" s="6">
        <f t="shared" si="47"/>
        <v>93932.34</v>
      </c>
      <c r="DE101" s="6">
        <f t="shared" si="47"/>
        <v>22020.65</v>
      </c>
      <c r="DF101" s="6">
        <f t="shared" si="47"/>
        <v>87926.200000000012</v>
      </c>
      <c r="DG101" s="6">
        <f t="shared" si="47"/>
        <v>6798.18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490827.16000000032</v>
      </c>
      <c r="DK101" s="5">
        <f t="shared" si="14"/>
        <v>6798.18</v>
      </c>
      <c r="DL101" s="5">
        <f t="shared" si="15"/>
        <v>795869.98327433667</v>
      </c>
      <c r="DM101" s="5">
        <f t="shared" si="16"/>
        <v>2694393.1000000006</v>
      </c>
      <c r="DN101" s="5">
        <f t="shared" si="17"/>
        <v>83085.818000000014</v>
      </c>
      <c r="DO101" s="5">
        <f t="shared" si="18"/>
        <v>759629.03000000038</v>
      </c>
      <c r="DP101" s="5">
        <f t="shared" si="19"/>
        <v>1493020.4240000001</v>
      </c>
    </row>
    <row r="102" spans="1:120" x14ac:dyDescent="0.55000000000000004">
      <c r="A102" t="s">
        <v>147</v>
      </c>
      <c r="B102" s="6">
        <f t="shared" ref="B102:BM102" si="48">B60+B18</f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80463.01999999999</v>
      </c>
      <c r="G102" s="6">
        <f t="shared" si="48"/>
        <v>135762.61999999997</v>
      </c>
      <c r="H102" s="6">
        <f t="shared" si="48"/>
        <v>241419.84000000014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704068.15000000014</v>
      </c>
      <c r="M102" s="6">
        <f t="shared" si="48"/>
        <v>192739.87000000011</v>
      </c>
      <c r="N102" s="6">
        <f t="shared" si="48"/>
        <v>222598.85</v>
      </c>
      <c r="O102" s="6">
        <f t="shared" si="48"/>
        <v>1645141.3800000001</v>
      </c>
      <c r="P102" s="6">
        <f t="shared" si="48"/>
        <v>398800.57999999996</v>
      </c>
      <c r="Q102" s="6">
        <f t="shared" si="48"/>
        <v>126663.02999999997</v>
      </c>
      <c r="R102" s="6">
        <f t="shared" si="48"/>
        <v>231141.64</v>
      </c>
      <c r="S102" s="6">
        <f t="shared" si="48"/>
        <v>586898.40000000014</v>
      </c>
      <c r="T102" s="6">
        <f t="shared" si="48"/>
        <v>1027325.9499999998</v>
      </c>
      <c r="U102" s="6">
        <f t="shared" si="48"/>
        <v>1202631.6700000002</v>
      </c>
      <c r="V102" s="6">
        <f t="shared" si="48"/>
        <v>886257.80999999994</v>
      </c>
      <c r="W102" s="6">
        <f t="shared" si="48"/>
        <v>737097.39</v>
      </c>
      <c r="X102" s="6">
        <f t="shared" si="48"/>
        <v>231955.82999999996</v>
      </c>
      <c r="Y102" s="6">
        <f t="shared" si="48"/>
        <v>268379.51</v>
      </c>
      <c r="Z102" s="6">
        <f t="shared" si="48"/>
        <v>419937.16</v>
      </c>
      <c r="AA102" s="6">
        <f t="shared" si="48"/>
        <v>553149.72000000009</v>
      </c>
      <c r="AB102" s="6">
        <f t="shared" si="48"/>
        <v>547276.53</v>
      </c>
      <c r="AC102" s="6">
        <f t="shared" si="48"/>
        <v>729978.13000000012</v>
      </c>
      <c r="AD102" s="6">
        <f t="shared" si="48"/>
        <v>746856.26000000013</v>
      </c>
      <c r="AE102" s="6">
        <f t="shared" si="48"/>
        <v>921297.41</v>
      </c>
      <c r="AF102" s="6">
        <f t="shared" si="48"/>
        <v>1005796.51</v>
      </c>
      <c r="AG102" s="6">
        <f t="shared" si="48"/>
        <v>1159109.7300000002</v>
      </c>
      <c r="AH102" s="6">
        <f t="shared" si="48"/>
        <v>739231.03</v>
      </c>
      <c r="AI102" s="6">
        <f t="shared" si="48"/>
        <v>1749672.9699999997</v>
      </c>
      <c r="AJ102" s="6">
        <f t="shared" si="48"/>
        <v>1139087.04</v>
      </c>
      <c r="AK102" s="6">
        <f t="shared" si="48"/>
        <v>1331721.1000000001</v>
      </c>
      <c r="AL102" s="6">
        <f t="shared" si="48"/>
        <v>796876.86</v>
      </c>
      <c r="AM102" s="6">
        <f t="shared" si="48"/>
        <v>1460294.6800000002</v>
      </c>
      <c r="AN102" s="6">
        <f t="shared" si="48"/>
        <v>1339172.99</v>
      </c>
      <c r="AO102" s="6">
        <f t="shared" si="48"/>
        <v>1030641.49</v>
      </c>
      <c r="AP102" s="6">
        <f t="shared" si="48"/>
        <v>1378983.6099999999</v>
      </c>
      <c r="AQ102" s="6">
        <f t="shared" si="48"/>
        <v>861174.78999999992</v>
      </c>
      <c r="AR102" s="6">
        <f t="shared" si="48"/>
        <v>1634603.42</v>
      </c>
      <c r="AS102" s="6">
        <f t="shared" si="48"/>
        <v>1140010.94</v>
      </c>
      <c r="AT102" s="6">
        <f t="shared" si="48"/>
        <v>1643589.42</v>
      </c>
      <c r="AU102" s="6">
        <f t="shared" si="48"/>
        <v>1754363.5300000003</v>
      </c>
      <c r="AV102" s="6">
        <f t="shared" si="48"/>
        <v>1231523.33</v>
      </c>
      <c r="AW102" s="6">
        <f t="shared" si="48"/>
        <v>1447666.7600000005</v>
      </c>
      <c r="AX102" s="6">
        <f t="shared" si="48"/>
        <v>1385562.3600000006</v>
      </c>
      <c r="AY102" s="6">
        <f t="shared" si="48"/>
        <v>1201123.45</v>
      </c>
      <c r="AZ102" s="6">
        <f t="shared" si="48"/>
        <v>1143235.4100000001</v>
      </c>
      <c r="BA102" s="6">
        <f t="shared" si="48"/>
        <v>1512304.5900000003</v>
      </c>
      <c r="BB102" s="6">
        <f t="shared" si="48"/>
        <v>1207994.3200000003</v>
      </c>
      <c r="BC102" s="6">
        <f t="shared" si="48"/>
        <v>848960.13</v>
      </c>
      <c r="BD102" s="6">
        <f t="shared" si="48"/>
        <v>632043.07999999996</v>
      </c>
      <c r="BE102" s="6">
        <f t="shared" si="48"/>
        <v>1007372.5400000002</v>
      </c>
      <c r="BF102" s="6">
        <f t="shared" si="48"/>
        <v>2369000.13</v>
      </c>
      <c r="BG102" s="6">
        <f t="shared" si="48"/>
        <v>1079277.6099999999</v>
      </c>
      <c r="BH102" s="6">
        <f t="shared" si="48"/>
        <v>1199975.5399999998</v>
      </c>
      <c r="BI102" s="6">
        <f t="shared" si="48"/>
        <v>1221973.08</v>
      </c>
      <c r="BJ102" s="6">
        <f t="shared" si="48"/>
        <v>1580685.55</v>
      </c>
      <c r="BK102" s="6">
        <f t="shared" si="48"/>
        <v>660613.00999999989</v>
      </c>
      <c r="BL102" s="6">
        <f t="shared" si="48"/>
        <v>330128.76</v>
      </c>
      <c r="BM102" s="6">
        <f t="shared" si="48"/>
        <v>410483.18000000017</v>
      </c>
      <c r="BN102" s="6">
        <f t="shared" ref="BN102:DJ102" si="49">BN60+BN18</f>
        <v>86326.510000000009</v>
      </c>
      <c r="BO102" s="6">
        <f t="shared" si="49"/>
        <v>19219.559999999998</v>
      </c>
      <c r="BP102" s="6">
        <f t="shared" si="49"/>
        <v>242669.2</v>
      </c>
      <c r="BQ102" s="6">
        <f t="shared" si="49"/>
        <v>242417.7</v>
      </c>
      <c r="BR102" s="6">
        <f t="shared" si="49"/>
        <v>541953.54</v>
      </c>
      <c r="BS102" s="6">
        <f t="shared" si="49"/>
        <v>527376.41999999993</v>
      </c>
      <c r="BT102" s="6">
        <f t="shared" si="49"/>
        <v>174880.75</v>
      </c>
      <c r="BU102" s="6">
        <f t="shared" si="49"/>
        <v>548525.75000000012</v>
      </c>
      <c r="BV102" s="6">
        <f t="shared" si="49"/>
        <v>580675.61</v>
      </c>
      <c r="BW102" s="6">
        <f t="shared" si="49"/>
        <v>498877.85000000003</v>
      </c>
      <c r="BX102" s="6">
        <f t="shared" si="49"/>
        <v>521711.57000000018</v>
      </c>
      <c r="BY102" s="6">
        <f t="shared" si="49"/>
        <v>398319.66000000032</v>
      </c>
      <c r="BZ102" s="6">
        <f t="shared" si="49"/>
        <v>92932.580000000278</v>
      </c>
      <c r="CA102" s="6">
        <f t="shared" si="49"/>
        <v>102734.31</v>
      </c>
      <c r="CB102" s="6">
        <f t="shared" si="49"/>
        <v>48647.500000000182</v>
      </c>
      <c r="CC102" s="6">
        <f t="shared" si="49"/>
        <v>385884.63</v>
      </c>
      <c r="CD102" s="6">
        <f t="shared" si="49"/>
        <v>619410.81000000006</v>
      </c>
      <c r="CE102" s="6">
        <f t="shared" si="49"/>
        <v>2153171.3599999994</v>
      </c>
      <c r="CF102" s="6">
        <f t="shared" si="49"/>
        <v>1295908.28</v>
      </c>
      <c r="CG102" s="6">
        <f t="shared" si="49"/>
        <v>1678855.79</v>
      </c>
      <c r="CH102" s="6">
        <f t="shared" si="49"/>
        <v>1395507.74</v>
      </c>
      <c r="CI102" s="6">
        <f t="shared" si="49"/>
        <v>970443.59</v>
      </c>
      <c r="CJ102" s="6">
        <f t="shared" si="49"/>
        <v>1109939.3299999998</v>
      </c>
      <c r="CK102" s="6">
        <f t="shared" si="49"/>
        <v>705388.36</v>
      </c>
      <c r="CL102" s="6">
        <f t="shared" si="49"/>
        <v>1138772.7200000002</v>
      </c>
      <c r="CM102" s="6">
        <f t="shared" si="49"/>
        <v>1128898.9800000002</v>
      </c>
      <c r="CN102" s="6">
        <f t="shared" si="49"/>
        <v>1200610.2</v>
      </c>
      <c r="CO102" s="6">
        <f t="shared" si="49"/>
        <v>2315207.0300000003</v>
      </c>
      <c r="CP102" s="6">
        <f t="shared" si="49"/>
        <v>1608385.15</v>
      </c>
      <c r="CQ102" s="6">
        <f t="shared" si="49"/>
        <v>1361991.31</v>
      </c>
      <c r="CR102" s="6">
        <f t="shared" si="49"/>
        <v>1412585.62</v>
      </c>
      <c r="CS102" s="6">
        <f t="shared" si="49"/>
        <v>1105770.9900000002</v>
      </c>
      <c r="CT102" s="6">
        <f t="shared" si="49"/>
        <v>1105315.29</v>
      </c>
      <c r="CU102" s="6">
        <f t="shared" si="49"/>
        <v>1836080.32</v>
      </c>
      <c r="CV102" s="6">
        <f t="shared" si="49"/>
        <v>1426372.2700000003</v>
      </c>
      <c r="CW102" s="6">
        <f t="shared" si="49"/>
        <v>1405478.2999999998</v>
      </c>
      <c r="CX102" s="6">
        <f t="shared" si="49"/>
        <v>1595901.22</v>
      </c>
      <c r="CY102" s="6">
        <f t="shared" si="49"/>
        <v>1149146.6600000001</v>
      </c>
      <c r="CZ102" s="6">
        <f t="shared" si="49"/>
        <v>1098795.21</v>
      </c>
      <c r="DA102" s="6">
        <f t="shared" si="49"/>
        <v>85227.719999999987</v>
      </c>
      <c r="DB102" s="6">
        <f t="shared" si="49"/>
        <v>454938.66000000027</v>
      </c>
      <c r="DC102" s="6">
        <f t="shared" si="49"/>
        <v>93862.590000000011</v>
      </c>
      <c r="DD102" s="6">
        <f t="shared" si="49"/>
        <v>533953.85000000009</v>
      </c>
      <c r="DE102" s="6">
        <f t="shared" si="49"/>
        <v>87163.710000000021</v>
      </c>
      <c r="DF102" s="6">
        <f t="shared" si="49"/>
        <v>6895.99</v>
      </c>
      <c r="DG102" s="6">
        <f t="shared" si="49"/>
        <v>23175.73</v>
      </c>
      <c r="DH102" s="6">
        <f t="shared" si="49"/>
        <v>82419.849999999991</v>
      </c>
      <c r="DI102" s="6">
        <f t="shared" si="49"/>
        <v>491661.60000000021</v>
      </c>
      <c r="DJ102" s="6">
        <f t="shared" si="49"/>
        <v>16317.33</v>
      </c>
      <c r="DK102" s="5">
        <f t="shared" si="14"/>
        <v>6895.99</v>
      </c>
      <c r="DL102" s="5">
        <f t="shared" si="15"/>
        <v>811729.1269911502</v>
      </c>
      <c r="DM102" s="5">
        <f t="shared" si="16"/>
        <v>2369000.13</v>
      </c>
      <c r="DN102" s="5">
        <f t="shared" si="17"/>
        <v>82981.423999999999</v>
      </c>
      <c r="DO102" s="5">
        <f t="shared" si="18"/>
        <v>739231.03</v>
      </c>
      <c r="DP102" s="5">
        <f t="shared" si="19"/>
        <v>1592858.0859999999</v>
      </c>
    </row>
    <row r="103" spans="1:120" x14ac:dyDescent="0.55000000000000004">
      <c r="A103" t="s">
        <v>148</v>
      </c>
      <c r="B103" s="6">
        <f t="shared" ref="B103:BM103" si="50">B61+B19</f>
        <v>69106.5</v>
      </c>
      <c r="C103" s="6">
        <f t="shared" si="50"/>
        <v>45313.270000000004</v>
      </c>
      <c r="D103" s="6">
        <f t="shared" si="50"/>
        <v>196464.86000000002</v>
      </c>
      <c r="E103" s="6">
        <f t="shared" si="50"/>
        <v>83227.88</v>
      </c>
      <c r="F103" s="6">
        <f t="shared" si="50"/>
        <v>135137.18</v>
      </c>
      <c r="G103" s="6">
        <f t="shared" si="50"/>
        <v>37999.770000000004</v>
      </c>
      <c r="H103" s="6">
        <f t="shared" si="50"/>
        <v>67332.94</v>
      </c>
      <c r="I103" s="6">
        <f t="shared" si="50"/>
        <v>29990.100000000002</v>
      </c>
      <c r="J103" s="6">
        <f t="shared" si="50"/>
        <v>121129.86999999998</v>
      </c>
      <c r="K103" s="6">
        <f t="shared" si="50"/>
        <v>706302.92</v>
      </c>
      <c r="L103" s="6">
        <f t="shared" si="50"/>
        <v>193158.93000000028</v>
      </c>
      <c r="M103" s="6">
        <f t="shared" si="50"/>
        <v>222686.07</v>
      </c>
      <c r="N103" s="6">
        <f t="shared" si="50"/>
        <v>1653017.4100000001</v>
      </c>
      <c r="O103" s="6">
        <f t="shared" si="50"/>
        <v>401495.85</v>
      </c>
      <c r="P103" s="6">
        <f t="shared" si="50"/>
        <v>128541.51000000001</v>
      </c>
      <c r="Q103" s="6">
        <f t="shared" si="50"/>
        <v>231241.19999999998</v>
      </c>
      <c r="R103" s="6">
        <f t="shared" si="50"/>
        <v>230290.60000000009</v>
      </c>
      <c r="S103" s="6">
        <f t="shared" si="50"/>
        <v>908006.82999999984</v>
      </c>
      <c r="T103" s="6">
        <f t="shared" si="50"/>
        <v>1205871.8800000004</v>
      </c>
      <c r="U103" s="6">
        <f t="shared" si="50"/>
        <v>807481.15999999992</v>
      </c>
      <c r="V103" s="6">
        <f t="shared" si="50"/>
        <v>738022.77000000014</v>
      </c>
      <c r="W103" s="6">
        <f t="shared" si="50"/>
        <v>362389.84000000014</v>
      </c>
      <c r="X103" s="6">
        <f t="shared" si="50"/>
        <v>275412.81000000006</v>
      </c>
      <c r="Y103" s="6">
        <f t="shared" si="50"/>
        <v>402530.02000000014</v>
      </c>
      <c r="Z103" s="6">
        <f t="shared" si="50"/>
        <v>547720.16999999993</v>
      </c>
      <c r="AA103" s="6">
        <f t="shared" si="50"/>
        <v>560242.54999999993</v>
      </c>
      <c r="AB103" s="6">
        <f t="shared" si="50"/>
        <v>1177980.45</v>
      </c>
      <c r="AC103" s="6">
        <f t="shared" si="50"/>
        <v>747593.05999999994</v>
      </c>
      <c r="AD103" s="6">
        <f t="shared" si="50"/>
        <v>922817.93000000028</v>
      </c>
      <c r="AE103" s="6">
        <f t="shared" si="50"/>
        <v>1007333.8900000002</v>
      </c>
      <c r="AF103" s="6">
        <f t="shared" si="50"/>
        <v>802538.17000000016</v>
      </c>
      <c r="AG103" s="6">
        <f t="shared" si="50"/>
        <v>740808.07</v>
      </c>
      <c r="AH103" s="6">
        <f t="shared" si="50"/>
        <v>1398796.85</v>
      </c>
      <c r="AI103" s="6">
        <f t="shared" si="50"/>
        <v>1142144.4100000001</v>
      </c>
      <c r="AJ103" s="6">
        <f t="shared" si="50"/>
        <v>1318409.52</v>
      </c>
      <c r="AK103" s="6">
        <f t="shared" si="50"/>
        <v>683099.19</v>
      </c>
      <c r="AL103" s="6">
        <f t="shared" si="50"/>
        <v>1460821.27</v>
      </c>
      <c r="AM103" s="6">
        <f t="shared" si="50"/>
        <v>1343831</v>
      </c>
      <c r="AN103" s="6">
        <f t="shared" si="50"/>
        <v>1033687.3899999999</v>
      </c>
      <c r="AO103" s="6">
        <f t="shared" si="50"/>
        <v>1186191.17</v>
      </c>
      <c r="AP103" s="6">
        <f t="shared" si="50"/>
        <v>902211.80999999982</v>
      </c>
      <c r="AQ103" s="6">
        <f t="shared" si="50"/>
        <v>1692586.4499999997</v>
      </c>
      <c r="AR103" s="6">
        <f t="shared" si="50"/>
        <v>1103453.19</v>
      </c>
      <c r="AS103" s="6">
        <f t="shared" si="50"/>
        <v>1319000.1499999997</v>
      </c>
      <c r="AT103" s="6">
        <f t="shared" si="50"/>
        <v>1761596.23</v>
      </c>
      <c r="AU103" s="6">
        <f t="shared" si="50"/>
        <v>1180801.8600000003</v>
      </c>
      <c r="AV103" s="6">
        <f t="shared" si="50"/>
        <v>1183693.97</v>
      </c>
      <c r="AW103" s="6">
        <f t="shared" si="50"/>
        <v>1387118.04</v>
      </c>
      <c r="AX103" s="6">
        <f t="shared" si="50"/>
        <v>1143394.76</v>
      </c>
      <c r="AY103" s="6">
        <f t="shared" si="50"/>
        <v>1382726.02</v>
      </c>
      <c r="AZ103" s="6">
        <f t="shared" si="50"/>
        <v>1515149.3800000001</v>
      </c>
      <c r="BA103" s="6">
        <f t="shared" si="50"/>
        <v>899749.52</v>
      </c>
      <c r="BB103" s="6">
        <f t="shared" si="50"/>
        <v>721545.56</v>
      </c>
      <c r="BC103" s="6">
        <f t="shared" si="50"/>
        <v>696984.89000000013</v>
      </c>
      <c r="BD103" s="6">
        <f t="shared" si="50"/>
        <v>945200.62000000011</v>
      </c>
      <c r="BE103" s="6">
        <f t="shared" si="50"/>
        <v>2387345.02</v>
      </c>
      <c r="BF103" s="6">
        <f t="shared" si="50"/>
        <v>1132411.5199999998</v>
      </c>
      <c r="BG103" s="6">
        <f t="shared" si="50"/>
        <v>1456692.34</v>
      </c>
      <c r="BH103" s="6">
        <f t="shared" si="50"/>
        <v>1262443.1700000002</v>
      </c>
      <c r="BI103" s="6">
        <f t="shared" si="50"/>
        <v>1172550.0299999998</v>
      </c>
      <c r="BJ103" s="6">
        <f t="shared" si="50"/>
        <v>608603.82999999984</v>
      </c>
      <c r="BK103" s="6">
        <f t="shared" si="50"/>
        <v>424826.19000000012</v>
      </c>
      <c r="BL103" s="6">
        <f t="shared" si="50"/>
        <v>411100.18000000028</v>
      </c>
      <c r="BM103" s="6">
        <f t="shared" si="50"/>
        <v>86004.15</v>
      </c>
      <c r="BN103" s="6">
        <f t="shared" ref="BN103:DJ103" si="51">BN61+BN19</f>
        <v>19471.560000000001</v>
      </c>
      <c r="BO103" s="6">
        <f t="shared" si="51"/>
        <v>243950.23</v>
      </c>
      <c r="BP103" s="6">
        <f t="shared" si="51"/>
        <v>244626.43999999997</v>
      </c>
      <c r="BQ103" s="6">
        <f t="shared" si="51"/>
        <v>546144.91</v>
      </c>
      <c r="BR103" s="6">
        <f t="shared" si="51"/>
        <v>530658.13</v>
      </c>
      <c r="BS103" s="6">
        <f t="shared" si="51"/>
        <v>177480.74000000002</v>
      </c>
      <c r="BT103" s="6">
        <f t="shared" si="51"/>
        <v>551134</v>
      </c>
      <c r="BU103" s="6">
        <f t="shared" si="51"/>
        <v>939007.22999999975</v>
      </c>
      <c r="BV103" s="6">
        <f t="shared" si="51"/>
        <v>503844.76</v>
      </c>
      <c r="BW103" s="6">
        <f t="shared" si="51"/>
        <v>522407.93000000005</v>
      </c>
      <c r="BX103" s="6">
        <f t="shared" si="51"/>
        <v>387147.56000000017</v>
      </c>
      <c r="BY103" s="6">
        <f t="shared" si="51"/>
        <v>76102.010000000097</v>
      </c>
      <c r="BZ103" s="6">
        <f t="shared" si="51"/>
        <v>102930.18000000001</v>
      </c>
      <c r="CA103" s="6">
        <f t="shared" si="51"/>
        <v>48000.51</v>
      </c>
      <c r="CB103" s="6">
        <f t="shared" si="51"/>
        <v>387390.77</v>
      </c>
      <c r="CC103" s="6">
        <f t="shared" si="51"/>
        <v>429508.62000000005</v>
      </c>
      <c r="CD103" s="6">
        <f t="shared" si="51"/>
        <v>1795840.4400000002</v>
      </c>
      <c r="CE103" s="6">
        <f t="shared" si="51"/>
        <v>1299071.6000000001</v>
      </c>
      <c r="CF103" s="6">
        <f t="shared" si="51"/>
        <v>1710585.3900000001</v>
      </c>
      <c r="CG103" s="6">
        <f t="shared" si="51"/>
        <v>1385821.77</v>
      </c>
      <c r="CH103" s="6">
        <f t="shared" si="51"/>
        <v>971084.98999999987</v>
      </c>
      <c r="CI103" s="6">
        <f t="shared" si="51"/>
        <v>1156476.5099999998</v>
      </c>
      <c r="CJ103" s="6">
        <f t="shared" si="51"/>
        <v>913390.02</v>
      </c>
      <c r="CK103" s="6">
        <f t="shared" si="51"/>
        <v>764462.19</v>
      </c>
      <c r="CL103" s="6">
        <f t="shared" si="51"/>
        <v>866899.72</v>
      </c>
      <c r="CM103" s="6">
        <f t="shared" si="51"/>
        <v>745792.74999999988</v>
      </c>
      <c r="CN103" s="6">
        <f t="shared" si="51"/>
        <v>2319447.37</v>
      </c>
      <c r="CO103" s="6">
        <f t="shared" si="51"/>
        <v>1376027.9099999997</v>
      </c>
      <c r="CP103" s="6">
        <f t="shared" si="51"/>
        <v>1372498.08</v>
      </c>
      <c r="CQ103" s="6">
        <f t="shared" si="51"/>
        <v>1416771.73</v>
      </c>
      <c r="CR103" s="6">
        <f t="shared" si="51"/>
        <v>1340820.05</v>
      </c>
      <c r="CS103" s="6">
        <f t="shared" si="51"/>
        <v>1107583.47</v>
      </c>
      <c r="CT103" s="6">
        <f t="shared" si="51"/>
        <v>1481611.6</v>
      </c>
      <c r="CU103" s="6">
        <f t="shared" si="51"/>
        <v>1428058.21</v>
      </c>
      <c r="CV103" s="6">
        <f t="shared" si="51"/>
        <v>1412171.3000000003</v>
      </c>
      <c r="CW103" s="6">
        <f t="shared" si="51"/>
        <v>1104942.3599999999</v>
      </c>
      <c r="CX103" s="6">
        <f t="shared" si="51"/>
        <v>1237846</v>
      </c>
      <c r="CY103" s="6">
        <f t="shared" si="51"/>
        <v>1122390.4799999997</v>
      </c>
      <c r="CZ103" s="6">
        <f t="shared" si="51"/>
        <v>84736.10000000002</v>
      </c>
      <c r="DA103" s="6">
        <f t="shared" si="51"/>
        <v>97945.820000000153</v>
      </c>
      <c r="DB103" s="6">
        <f t="shared" si="51"/>
        <v>93783.12</v>
      </c>
      <c r="DC103" s="6">
        <f t="shared" si="51"/>
        <v>22292.070000000003</v>
      </c>
      <c r="DD103" s="6">
        <f t="shared" si="51"/>
        <v>86770.48</v>
      </c>
      <c r="DE103" s="6">
        <f t="shared" si="51"/>
        <v>341771.06</v>
      </c>
      <c r="DF103" s="6">
        <f t="shared" si="51"/>
        <v>23019.21</v>
      </c>
      <c r="DG103" s="6">
        <f t="shared" si="51"/>
        <v>82450.420000000013</v>
      </c>
      <c r="DH103" s="6">
        <f t="shared" si="51"/>
        <v>493592.23000000016</v>
      </c>
      <c r="DI103" s="6">
        <f t="shared" si="51"/>
        <v>15966.73</v>
      </c>
      <c r="DJ103" s="6">
        <f t="shared" si="51"/>
        <v>18351.22</v>
      </c>
      <c r="DK103" s="5">
        <f t="shared" si="14"/>
        <v>15966.73</v>
      </c>
      <c r="DL103" s="5">
        <f t="shared" si="15"/>
        <v>774366.67362831847</v>
      </c>
      <c r="DM103" s="5">
        <f t="shared" si="16"/>
        <v>2387345.02</v>
      </c>
      <c r="DN103" s="5">
        <f t="shared" si="17"/>
        <v>77371.692000000083</v>
      </c>
      <c r="DO103" s="5">
        <f t="shared" si="18"/>
        <v>745792.74999999988</v>
      </c>
      <c r="DP103" s="5">
        <f t="shared" si="19"/>
        <v>1425800.9139999999</v>
      </c>
    </row>
    <row r="104" spans="1:120" x14ac:dyDescent="0.55000000000000004">
      <c r="A104" t="s">
        <v>149</v>
      </c>
      <c r="B104" s="6">
        <f t="shared" ref="B104:BM104" si="52">B62+B20</f>
        <v>45869.46</v>
      </c>
      <c r="C104" s="6">
        <f t="shared" si="52"/>
        <v>196466.91999999998</v>
      </c>
      <c r="D104" s="6">
        <f t="shared" si="52"/>
        <v>85999.099999999991</v>
      </c>
      <c r="E104" s="6">
        <f t="shared" si="52"/>
        <v>134516.63</v>
      </c>
      <c r="F104" s="6">
        <f t="shared" si="52"/>
        <v>38142.35</v>
      </c>
      <c r="G104" s="6">
        <f t="shared" si="52"/>
        <v>67981.539999999994</v>
      </c>
      <c r="H104" s="6">
        <f t="shared" si="52"/>
        <v>29755.320000000003</v>
      </c>
      <c r="I104" s="6">
        <f t="shared" si="52"/>
        <v>121653.99</v>
      </c>
      <c r="J104" s="6">
        <f t="shared" si="52"/>
        <v>708603.51000000013</v>
      </c>
      <c r="K104" s="6">
        <f t="shared" si="52"/>
        <v>193033.02000000005</v>
      </c>
      <c r="L104" s="6">
        <f t="shared" si="52"/>
        <v>222775.79999999996</v>
      </c>
      <c r="M104" s="6">
        <f t="shared" si="52"/>
        <v>1660896.4799999997</v>
      </c>
      <c r="N104" s="6">
        <f t="shared" si="52"/>
        <v>404146.52</v>
      </c>
      <c r="O104" s="6">
        <f t="shared" si="52"/>
        <v>130410.74999999999</v>
      </c>
      <c r="P104" s="6">
        <f t="shared" si="52"/>
        <v>231370.24000000002</v>
      </c>
      <c r="Q104" s="6">
        <f t="shared" si="52"/>
        <v>55098.22</v>
      </c>
      <c r="R104" s="6">
        <f t="shared" si="52"/>
        <v>910330.33000000031</v>
      </c>
      <c r="S104" s="6">
        <f t="shared" si="52"/>
        <v>808009.35000000021</v>
      </c>
      <c r="T104" s="6">
        <f t="shared" si="52"/>
        <v>806776.93999999983</v>
      </c>
      <c r="U104" s="6">
        <f t="shared" si="52"/>
        <v>738393.49</v>
      </c>
      <c r="V104" s="6">
        <f t="shared" si="52"/>
        <v>474455.52000000019</v>
      </c>
      <c r="W104" s="6">
        <f t="shared" si="52"/>
        <v>201367.06000000011</v>
      </c>
      <c r="X104" s="6">
        <f t="shared" si="52"/>
        <v>445709.58000000007</v>
      </c>
      <c r="Y104" s="6">
        <f t="shared" si="52"/>
        <v>573028.48000000021</v>
      </c>
      <c r="Z104" s="6">
        <f t="shared" si="52"/>
        <v>554653.73000000033</v>
      </c>
      <c r="AA104" s="6">
        <f t="shared" si="52"/>
        <v>1187976.2100000002</v>
      </c>
      <c r="AB104" s="6">
        <f t="shared" si="52"/>
        <v>1162923.9000000001</v>
      </c>
      <c r="AC104" s="6">
        <f t="shared" si="52"/>
        <v>892642.81</v>
      </c>
      <c r="AD104" s="6">
        <f t="shared" si="52"/>
        <v>894807.16</v>
      </c>
      <c r="AE104" s="6">
        <f t="shared" si="52"/>
        <v>1160250.0900000003</v>
      </c>
      <c r="AF104" s="6">
        <f t="shared" si="52"/>
        <v>741834.46000000008</v>
      </c>
      <c r="AG104" s="6">
        <f t="shared" si="52"/>
        <v>1762231.0200000003</v>
      </c>
      <c r="AH104" s="6">
        <f t="shared" si="52"/>
        <v>1144829.02</v>
      </c>
      <c r="AI104" s="6">
        <f t="shared" si="52"/>
        <v>1328351.18</v>
      </c>
      <c r="AJ104" s="6">
        <f t="shared" si="52"/>
        <v>684252.97000000009</v>
      </c>
      <c r="AK104" s="6">
        <f t="shared" si="52"/>
        <v>1437825.06</v>
      </c>
      <c r="AL104" s="6">
        <f t="shared" si="52"/>
        <v>1347935.53</v>
      </c>
      <c r="AM104" s="6">
        <f t="shared" si="52"/>
        <v>1036391.0800000001</v>
      </c>
      <c r="AN104" s="6">
        <f t="shared" si="52"/>
        <v>1189310.3400000001</v>
      </c>
      <c r="AO104" s="6">
        <f t="shared" si="52"/>
        <v>878126.69</v>
      </c>
      <c r="AP104" s="6">
        <f t="shared" si="52"/>
        <v>1686071.1500000001</v>
      </c>
      <c r="AQ104" s="6">
        <f t="shared" si="52"/>
        <v>1123433.19</v>
      </c>
      <c r="AR104" s="6">
        <f t="shared" si="52"/>
        <v>1325777.2</v>
      </c>
      <c r="AS104" s="6">
        <f t="shared" si="52"/>
        <v>1735831.1700000004</v>
      </c>
      <c r="AT104" s="6">
        <f t="shared" si="52"/>
        <v>1187528.1299999999</v>
      </c>
      <c r="AU104" s="6">
        <f t="shared" si="52"/>
        <v>1243362.5600000003</v>
      </c>
      <c r="AV104" s="6">
        <f t="shared" si="52"/>
        <v>1179932.1000000003</v>
      </c>
      <c r="AW104" s="6">
        <f t="shared" si="52"/>
        <v>1428700.6900000004</v>
      </c>
      <c r="AX104" s="6">
        <f t="shared" si="52"/>
        <v>1117110.42</v>
      </c>
      <c r="AY104" s="6">
        <f t="shared" si="52"/>
        <v>1516451.6400000001</v>
      </c>
      <c r="AZ104" s="6">
        <f t="shared" si="52"/>
        <v>1208703.2700000003</v>
      </c>
      <c r="BA104" s="6">
        <f t="shared" si="52"/>
        <v>827564.81</v>
      </c>
      <c r="BB104" s="6">
        <f t="shared" si="52"/>
        <v>569373.8200000003</v>
      </c>
      <c r="BC104" s="6">
        <f t="shared" si="52"/>
        <v>1436069.2800000003</v>
      </c>
      <c r="BD104" s="6">
        <f t="shared" si="52"/>
        <v>2705788.73</v>
      </c>
      <c r="BE104" s="6">
        <f t="shared" si="52"/>
        <v>1216493.2500000002</v>
      </c>
      <c r="BF104" s="6">
        <f t="shared" si="52"/>
        <v>1536366.9200000002</v>
      </c>
      <c r="BG104" s="6">
        <f t="shared" si="52"/>
        <v>1270346.5000000002</v>
      </c>
      <c r="BH104" s="6">
        <f t="shared" si="52"/>
        <v>1175639.0900000001</v>
      </c>
      <c r="BI104" s="6">
        <f t="shared" si="52"/>
        <v>669520.1</v>
      </c>
      <c r="BJ104" s="6">
        <f t="shared" si="52"/>
        <v>692120.95000000007</v>
      </c>
      <c r="BK104" s="6">
        <f t="shared" si="52"/>
        <v>411162.52000000008</v>
      </c>
      <c r="BL104" s="6">
        <f t="shared" si="52"/>
        <v>85681.71</v>
      </c>
      <c r="BM104" s="6">
        <f t="shared" si="52"/>
        <v>19723.559999999998</v>
      </c>
      <c r="BN104" s="6">
        <f t="shared" ref="BN104:DJ104" si="53">BN62+BN20</f>
        <v>245270.75000000003</v>
      </c>
      <c r="BO104" s="6">
        <f t="shared" si="53"/>
        <v>246550.35999999996</v>
      </c>
      <c r="BP104" s="6">
        <f t="shared" si="53"/>
        <v>550358.71000000008</v>
      </c>
      <c r="BQ104" s="6">
        <f t="shared" si="53"/>
        <v>533958.39999999991</v>
      </c>
      <c r="BR104" s="6">
        <f t="shared" si="53"/>
        <v>180264.51</v>
      </c>
      <c r="BS104" s="6">
        <f t="shared" si="53"/>
        <v>553754.15</v>
      </c>
      <c r="BT104" s="6">
        <f t="shared" si="53"/>
        <v>581620.74000000011</v>
      </c>
      <c r="BU104" s="6">
        <f t="shared" si="53"/>
        <v>509887.85</v>
      </c>
      <c r="BV104" s="6">
        <f t="shared" si="53"/>
        <v>522547.38000000012</v>
      </c>
      <c r="BW104" s="6">
        <f t="shared" si="53"/>
        <v>387459.70000000007</v>
      </c>
      <c r="BX104" s="6">
        <f t="shared" si="53"/>
        <v>64271.450000000048</v>
      </c>
      <c r="BY104" s="6">
        <f t="shared" si="53"/>
        <v>103136.91999999998</v>
      </c>
      <c r="BZ104" s="6">
        <f t="shared" si="53"/>
        <v>48524.880000000012</v>
      </c>
      <c r="CA104" s="6">
        <f t="shared" si="53"/>
        <v>388956.19999999995</v>
      </c>
      <c r="CB104" s="6">
        <f t="shared" si="53"/>
        <v>431073.73</v>
      </c>
      <c r="CC104" s="6">
        <f t="shared" si="53"/>
        <v>1794641.5300000005</v>
      </c>
      <c r="CD104" s="6">
        <f t="shared" si="53"/>
        <v>1307980.9500000002</v>
      </c>
      <c r="CE104" s="6">
        <f t="shared" si="53"/>
        <v>1691184.12</v>
      </c>
      <c r="CF104" s="6">
        <f t="shared" si="53"/>
        <v>1597124.52</v>
      </c>
      <c r="CG104" s="6">
        <f t="shared" si="53"/>
        <v>986177.23</v>
      </c>
      <c r="CH104" s="6">
        <f t="shared" si="53"/>
        <v>1173932.1600000001</v>
      </c>
      <c r="CI104" s="6">
        <f t="shared" si="53"/>
        <v>1212043.7700000003</v>
      </c>
      <c r="CJ104" s="6">
        <f t="shared" si="53"/>
        <v>1145069.2800000003</v>
      </c>
      <c r="CK104" s="6">
        <f t="shared" si="53"/>
        <v>915732.3200000003</v>
      </c>
      <c r="CL104" s="6">
        <f t="shared" si="53"/>
        <v>951233.8600000001</v>
      </c>
      <c r="CM104" s="6">
        <f t="shared" si="53"/>
        <v>2291009.02</v>
      </c>
      <c r="CN104" s="6">
        <f t="shared" si="53"/>
        <v>1378096.4900000002</v>
      </c>
      <c r="CO104" s="6">
        <f t="shared" si="53"/>
        <v>1372971.1800000002</v>
      </c>
      <c r="CP104" s="6">
        <f t="shared" si="53"/>
        <v>1419406.3500000003</v>
      </c>
      <c r="CQ104" s="6">
        <f t="shared" si="53"/>
        <v>1342971.7800000003</v>
      </c>
      <c r="CR104" s="6">
        <f t="shared" si="53"/>
        <v>1108302.0400000003</v>
      </c>
      <c r="CS104" s="6">
        <f t="shared" si="53"/>
        <v>1609948.38</v>
      </c>
      <c r="CT104" s="6">
        <f t="shared" si="53"/>
        <v>1201841.4200000002</v>
      </c>
      <c r="CU104" s="6">
        <f t="shared" si="53"/>
        <v>1316297.6700000002</v>
      </c>
      <c r="CV104" s="6">
        <f t="shared" si="53"/>
        <v>1517424.6000000003</v>
      </c>
      <c r="CW104" s="6">
        <f t="shared" si="53"/>
        <v>1131984.78</v>
      </c>
      <c r="CX104" s="6">
        <f t="shared" si="53"/>
        <v>1115449.44</v>
      </c>
      <c r="CY104" s="6">
        <f t="shared" si="53"/>
        <v>84244.479999999996</v>
      </c>
      <c r="CZ104" s="6">
        <f t="shared" si="53"/>
        <v>85821.770000000106</v>
      </c>
      <c r="DA104" s="6">
        <f t="shared" si="53"/>
        <v>93719.859999999986</v>
      </c>
      <c r="DB104" s="6">
        <f t="shared" si="53"/>
        <v>22427.710000000003</v>
      </c>
      <c r="DC104" s="6">
        <f t="shared" si="53"/>
        <v>86496.5</v>
      </c>
      <c r="DD104" s="6">
        <f t="shared" si="53"/>
        <v>367016.06000000017</v>
      </c>
      <c r="DE104" s="6">
        <f t="shared" si="53"/>
        <v>22863.839999999997</v>
      </c>
      <c r="DF104" s="6">
        <f t="shared" si="53"/>
        <v>82584.89</v>
      </c>
      <c r="DG104" s="6">
        <f t="shared" si="53"/>
        <v>494997.02</v>
      </c>
      <c r="DH104" s="6">
        <f t="shared" si="53"/>
        <v>15643.66</v>
      </c>
      <c r="DI104" s="6">
        <f t="shared" si="53"/>
        <v>17903.89</v>
      </c>
      <c r="DJ104" s="6">
        <f t="shared" si="53"/>
        <v>69554.670000000013</v>
      </c>
      <c r="DK104" s="5">
        <f t="shared" si="14"/>
        <v>15643.66</v>
      </c>
      <c r="DL104" s="5">
        <f t="shared" si="15"/>
        <v>800262.10247787624</v>
      </c>
      <c r="DM104" s="5">
        <f t="shared" si="16"/>
        <v>2705788.73</v>
      </c>
      <c r="DN104" s="5">
        <f t="shared" si="17"/>
        <v>68296.165999999997</v>
      </c>
      <c r="DO104" s="5">
        <f t="shared" si="18"/>
        <v>806776.93999999983</v>
      </c>
      <c r="DP104" s="5">
        <f t="shared" si="19"/>
        <v>1517230.0080000004</v>
      </c>
    </row>
    <row r="105" spans="1:120" x14ac:dyDescent="0.55000000000000004">
      <c r="A105" t="s">
        <v>150</v>
      </c>
      <c r="B105" s="6">
        <f t="shared" ref="B105:BM105" si="54">B63+B21</f>
        <v>196474.09000000003</v>
      </c>
      <c r="C105" s="6">
        <f t="shared" si="54"/>
        <v>88760.320000000007</v>
      </c>
      <c r="D105" s="6">
        <f t="shared" si="54"/>
        <v>133960.31</v>
      </c>
      <c r="E105" s="6">
        <f t="shared" si="54"/>
        <v>242394.20000000033</v>
      </c>
      <c r="F105" s="6">
        <f t="shared" si="54"/>
        <v>68635.489999999991</v>
      </c>
      <c r="G105" s="6">
        <f t="shared" si="54"/>
        <v>29693.960000000003</v>
      </c>
      <c r="H105" s="6">
        <f t="shared" si="54"/>
        <v>122178.03</v>
      </c>
      <c r="I105" s="6">
        <f t="shared" si="54"/>
        <v>710906.75999999989</v>
      </c>
      <c r="J105" s="6">
        <f t="shared" si="54"/>
        <v>192908.06000000011</v>
      </c>
      <c r="K105" s="6">
        <f t="shared" si="54"/>
        <v>222922.34</v>
      </c>
      <c r="L105" s="6">
        <f t="shared" si="54"/>
        <v>1668770.0600000003</v>
      </c>
      <c r="M105" s="6">
        <f t="shared" si="54"/>
        <v>406718.24</v>
      </c>
      <c r="N105" s="6">
        <f t="shared" si="54"/>
        <v>132276.97999999998</v>
      </c>
      <c r="O105" s="6">
        <f t="shared" si="54"/>
        <v>231497.82</v>
      </c>
      <c r="P105" s="6">
        <f t="shared" si="54"/>
        <v>55355.54</v>
      </c>
      <c r="Q105" s="6">
        <f t="shared" si="54"/>
        <v>555241.63000000059</v>
      </c>
      <c r="R105" s="6">
        <f t="shared" si="54"/>
        <v>810730.9600000002</v>
      </c>
      <c r="S105" s="6">
        <f t="shared" si="54"/>
        <v>806258.83</v>
      </c>
      <c r="T105" s="6">
        <f t="shared" si="54"/>
        <v>738763.71000000008</v>
      </c>
      <c r="U105" s="6">
        <f t="shared" si="54"/>
        <v>478523.42000000033</v>
      </c>
      <c r="V105" s="6">
        <f t="shared" si="54"/>
        <v>201934.70000000019</v>
      </c>
      <c r="W105" s="6">
        <f t="shared" si="54"/>
        <v>351746.27000000025</v>
      </c>
      <c r="X105" s="6">
        <f t="shared" si="54"/>
        <v>573389.68000000017</v>
      </c>
      <c r="Y105" s="6">
        <f t="shared" si="54"/>
        <v>580214.00000000012</v>
      </c>
      <c r="Z105" s="6">
        <f t="shared" si="54"/>
        <v>736236.53000000026</v>
      </c>
      <c r="AA105" s="6">
        <f t="shared" si="54"/>
        <v>1143955.5600000003</v>
      </c>
      <c r="AB105" s="6">
        <f t="shared" si="54"/>
        <v>924772.01000000024</v>
      </c>
      <c r="AC105" s="6">
        <f t="shared" si="54"/>
        <v>895795.3</v>
      </c>
      <c r="AD105" s="6">
        <f t="shared" si="54"/>
        <v>977209.17000000016</v>
      </c>
      <c r="AE105" s="6">
        <f t="shared" si="54"/>
        <v>742866.81000000041</v>
      </c>
      <c r="AF105" s="6">
        <f t="shared" si="54"/>
        <v>1410826.6300000004</v>
      </c>
      <c r="AG105" s="6">
        <f t="shared" si="54"/>
        <v>1147676.81</v>
      </c>
      <c r="AH105" s="6">
        <f t="shared" si="54"/>
        <v>1332092</v>
      </c>
      <c r="AI105" s="6">
        <f t="shared" si="54"/>
        <v>800908.28000000014</v>
      </c>
      <c r="AJ105" s="6">
        <f t="shared" si="54"/>
        <v>1438015.9600000004</v>
      </c>
      <c r="AK105" s="6">
        <f t="shared" si="54"/>
        <v>1273046.9900000002</v>
      </c>
      <c r="AL105" s="6">
        <f t="shared" si="54"/>
        <v>1039305.3900000001</v>
      </c>
      <c r="AM105" s="6">
        <f t="shared" si="54"/>
        <v>1192436.1900000002</v>
      </c>
      <c r="AN105" s="6">
        <f t="shared" si="54"/>
        <v>878839.05000000028</v>
      </c>
      <c r="AO105" s="6">
        <f t="shared" si="54"/>
        <v>1692116.1500000004</v>
      </c>
      <c r="AP105" s="6">
        <f t="shared" si="54"/>
        <v>1617890.4100000001</v>
      </c>
      <c r="AQ105" s="6">
        <f t="shared" si="54"/>
        <v>1664421.4400000002</v>
      </c>
      <c r="AR105" s="6">
        <f t="shared" si="54"/>
        <v>1853872.1400000001</v>
      </c>
      <c r="AS105" s="6">
        <f t="shared" si="54"/>
        <v>1271442.4600000002</v>
      </c>
      <c r="AT105" s="6">
        <f t="shared" si="54"/>
        <v>1101888.2400000002</v>
      </c>
      <c r="AU105" s="6">
        <f t="shared" si="54"/>
        <v>1387149.5000000005</v>
      </c>
      <c r="AV105" s="6">
        <f t="shared" si="54"/>
        <v>1236942.4400000002</v>
      </c>
      <c r="AW105" s="6">
        <f t="shared" si="54"/>
        <v>1099753.8300000003</v>
      </c>
      <c r="AX105" s="6">
        <f t="shared" si="54"/>
        <v>1296700.8800000001</v>
      </c>
      <c r="AY105" s="6">
        <f t="shared" si="54"/>
        <v>1208405.4200000006</v>
      </c>
      <c r="AZ105" s="6">
        <f t="shared" si="54"/>
        <v>840592.93000000017</v>
      </c>
      <c r="BA105" s="6">
        <f t="shared" si="54"/>
        <v>716916.00000000035</v>
      </c>
      <c r="BB105" s="6">
        <f t="shared" si="54"/>
        <v>1437356.3300000005</v>
      </c>
      <c r="BC105" s="6">
        <f t="shared" si="54"/>
        <v>2757964.19</v>
      </c>
      <c r="BD105" s="6">
        <f t="shared" si="54"/>
        <v>1176083.4300000004</v>
      </c>
      <c r="BE105" s="6">
        <f t="shared" si="54"/>
        <v>1420937.9000000004</v>
      </c>
      <c r="BF105" s="6">
        <f t="shared" si="54"/>
        <v>1445475.3900000006</v>
      </c>
      <c r="BG105" s="6">
        <f t="shared" si="54"/>
        <v>1253714.01</v>
      </c>
      <c r="BH105" s="6">
        <f t="shared" si="54"/>
        <v>642612.67000000039</v>
      </c>
      <c r="BI105" s="6">
        <f t="shared" si="54"/>
        <v>331102.09000000014</v>
      </c>
      <c r="BJ105" s="6">
        <f t="shared" si="54"/>
        <v>411224.59000000032</v>
      </c>
      <c r="BK105" s="6">
        <f t="shared" si="54"/>
        <v>85489.450000000012</v>
      </c>
      <c r="BL105" s="6">
        <f t="shared" si="54"/>
        <v>19975.650000000001</v>
      </c>
      <c r="BM105" s="6">
        <f t="shared" si="54"/>
        <v>246607.65</v>
      </c>
      <c r="BN105" s="6">
        <f t="shared" ref="BN105:DJ105" si="55">BN63+BN21</f>
        <v>248374.84000000003</v>
      </c>
      <c r="BO105" s="6">
        <f t="shared" si="55"/>
        <v>554579.74</v>
      </c>
      <c r="BP105" s="6">
        <f t="shared" si="55"/>
        <v>537262.13</v>
      </c>
      <c r="BQ105" s="6">
        <f t="shared" si="55"/>
        <v>183050.41999999998</v>
      </c>
      <c r="BR105" s="6">
        <f t="shared" si="55"/>
        <v>556375.70999999985</v>
      </c>
      <c r="BS105" s="6">
        <f t="shared" si="55"/>
        <v>581752.38000000059</v>
      </c>
      <c r="BT105" s="6">
        <f t="shared" si="55"/>
        <v>516549.57000000007</v>
      </c>
      <c r="BU105" s="6">
        <f t="shared" si="55"/>
        <v>546690.05000000028</v>
      </c>
      <c r="BV105" s="6">
        <f t="shared" si="55"/>
        <v>387891.4500000003</v>
      </c>
      <c r="BW105" s="6">
        <f t="shared" si="55"/>
        <v>101151.75000000026</v>
      </c>
      <c r="BX105" s="6">
        <f t="shared" si="55"/>
        <v>103343.62000000001</v>
      </c>
      <c r="BY105" s="6">
        <f t="shared" si="55"/>
        <v>382634.43000000034</v>
      </c>
      <c r="BZ105" s="6">
        <f t="shared" si="55"/>
        <v>390527.93</v>
      </c>
      <c r="CA105" s="6">
        <f t="shared" si="55"/>
        <v>432640.17</v>
      </c>
      <c r="CB105" s="6">
        <f t="shared" si="55"/>
        <v>1710560.4</v>
      </c>
      <c r="CC105" s="6">
        <f t="shared" si="55"/>
        <v>1304694.7700000003</v>
      </c>
      <c r="CD105" s="6">
        <f t="shared" si="55"/>
        <v>1575052.7600000002</v>
      </c>
      <c r="CE105" s="6">
        <f t="shared" si="55"/>
        <v>1388097.2800000003</v>
      </c>
      <c r="CF105" s="6">
        <f t="shared" si="55"/>
        <v>1239328.9500000002</v>
      </c>
      <c r="CG105" s="6">
        <f t="shared" si="55"/>
        <v>1468372.1000000003</v>
      </c>
      <c r="CH105" s="6">
        <f t="shared" si="55"/>
        <v>1213997.4200000004</v>
      </c>
      <c r="CI105" s="6">
        <f t="shared" si="55"/>
        <v>1147476.7200000004</v>
      </c>
      <c r="CJ105" s="6">
        <f t="shared" si="55"/>
        <v>1138513.9600000004</v>
      </c>
      <c r="CK105" s="6">
        <f t="shared" si="55"/>
        <v>947998.83000000031</v>
      </c>
      <c r="CL105" s="6">
        <f t="shared" si="55"/>
        <v>2324890.0800000005</v>
      </c>
      <c r="CM105" s="6">
        <f t="shared" si="55"/>
        <v>1423323.5700000003</v>
      </c>
      <c r="CN105" s="6">
        <f t="shared" si="55"/>
        <v>1375884.2600000002</v>
      </c>
      <c r="CO105" s="6">
        <f t="shared" si="55"/>
        <v>1421146.3700000006</v>
      </c>
      <c r="CP105" s="6">
        <f t="shared" si="55"/>
        <v>1344982.1500000004</v>
      </c>
      <c r="CQ105" s="6">
        <f t="shared" si="55"/>
        <v>1109016.8400000005</v>
      </c>
      <c r="CR105" s="6">
        <f t="shared" si="55"/>
        <v>1907338.3400000003</v>
      </c>
      <c r="CS105" s="6">
        <f t="shared" si="55"/>
        <v>1428325.5500000005</v>
      </c>
      <c r="CT105" s="6">
        <f t="shared" si="55"/>
        <v>1322427.7800000003</v>
      </c>
      <c r="CU105" s="6">
        <f t="shared" si="55"/>
        <v>1422915.6</v>
      </c>
      <c r="CV105" s="6">
        <f t="shared" si="55"/>
        <v>1138127.4400000004</v>
      </c>
      <c r="CW105" s="6">
        <f t="shared" si="55"/>
        <v>1102513.2700000003</v>
      </c>
      <c r="CX105" s="6">
        <f t="shared" si="55"/>
        <v>338963.77000000043</v>
      </c>
      <c r="CY105" s="6">
        <f t="shared" si="55"/>
        <v>109702.36000000022</v>
      </c>
      <c r="CZ105" s="6">
        <f t="shared" si="55"/>
        <v>100303.44000000018</v>
      </c>
      <c r="DA105" s="6">
        <f t="shared" si="55"/>
        <v>22563.499999999996</v>
      </c>
      <c r="DB105" s="6">
        <f t="shared" si="55"/>
        <v>86222.440000000031</v>
      </c>
      <c r="DC105" s="6">
        <f t="shared" si="55"/>
        <v>335964.09000000026</v>
      </c>
      <c r="DD105" s="6">
        <f t="shared" si="55"/>
        <v>22708.440000000002</v>
      </c>
      <c r="DE105" s="6">
        <f t="shared" si="55"/>
        <v>82830.75</v>
      </c>
      <c r="DF105" s="6">
        <f t="shared" si="55"/>
        <v>471850.94000000035</v>
      </c>
      <c r="DG105" s="6">
        <f t="shared" si="55"/>
        <v>15600.23</v>
      </c>
      <c r="DH105" s="6">
        <f t="shared" si="55"/>
        <v>17456.580000000002</v>
      </c>
      <c r="DI105" s="6">
        <f t="shared" si="55"/>
        <v>70002.409999999989</v>
      </c>
      <c r="DJ105" s="6">
        <f t="shared" si="55"/>
        <v>46426.380000000005</v>
      </c>
      <c r="DK105" s="5">
        <f t="shared" si="14"/>
        <v>15600.23</v>
      </c>
      <c r="DL105" s="5">
        <f t="shared" si="15"/>
        <v>809285.63920353982</v>
      </c>
      <c r="DM105" s="5">
        <f t="shared" si="16"/>
        <v>2757964.19</v>
      </c>
      <c r="DN105" s="5">
        <f t="shared" si="17"/>
        <v>85636.04800000001</v>
      </c>
      <c r="DO105" s="5">
        <f t="shared" si="18"/>
        <v>742866.81000000041</v>
      </c>
      <c r="DP105" s="5">
        <f t="shared" si="19"/>
        <v>1443983.5040000007</v>
      </c>
    </row>
    <row r="106" spans="1:120" x14ac:dyDescent="0.55000000000000004">
      <c r="A106" t="s">
        <v>151</v>
      </c>
      <c r="B106" s="6">
        <f t="shared" ref="B106:BM106" si="56">B64+B22</f>
        <v>91500.78</v>
      </c>
      <c r="C106" s="6">
        <f t="shared" si="56"/>
        <v>133653.84000000003</v>
      </c>
      <c r="D106" s="6">
        <f t="shared" si="56"/>
        <v>241990.17000000013</v>
      </c>
      <c r="E106" s="6">
        <f t="shared" si="56"/>
        <v>69283.59</v>
      </c>
      <c r="F106" s="6">
        <f t="shared" si="56"/>
        <v>29632.460000000003</v>
      </c>
      <c r="G106" s="6">
        <f t="shared" si="56"/>
        <v>122699.4</v>
      </c>
      <c r="H106" s="6">
        <f t="shared" si="56"/>
        <v>713194.38</v>
      </c>
      <c r="I106" s="6">
        <f t="shared" si="56"/>
        <v>192229.69000000032</v>
      </c>
      <c r="J106" s="6">
        <f t="shared" si="56"/>
        <v>223107.64</v>
      </c>
      <c r="K106" s="6">
        <f t="shared" si="56"/>
        <v>1676610.8799999997</v>
      </c>
      <c r="L106" s="6">
        <f t="shared" si="56"/>
        <v>409292.51</v>
      </c>
      <c r="M106" s="6">
        <f t="shared" si="56"/>
        <v>134132.81000000003</v>
      </c>
      <c r="N106" s="6">
        <f t="shared" si="56"/>
        <v>231613.09</v>
      </c>
      <c r="O106" s="6">
        <f t="shared" si="56"/>
        <v>55611.64</v>
      </c>
      <c r="P106" s="6">
        <f t="shared" si="56"/>
        <v>426811.05999999994</v>
      </c>
      <c r="Q106" s="6">
        <f t="shared" si="56"/>
        <v>781360.22</v>
      </c>
      <c r="R106" s="6">
        <f t="shared" si="56"/>
        <v>668919.69999999995</v>
      </c>
      <c r="S106" s="6">
        <f t="shared" si="56"/>
        <v>738578.91</v>
      </c>
      <c r="T106" s="6">
        <f t="shared" si="56"/>
        <v>478919.45000000007</v>
      </c>
      <c r="U106" s="6">
        <f t="shared" si="56"/>
        <v>201941.16000000012</v>
      </c>
      <c r="V106" s="6">
        <f t="shared" si="56"/>
        <v>351230.86000000004</v>
      </c>
      <c r="W106" s="6">
        <f t="shared" si="56"/>
        <v>573078.68000000005</v>
      </c>
      <c r="X106" s="6">
        <f t="shared" si="56"/>
        <v>580066.42000000004</v>
      </c>
      <c r="Y106" s="6">
        <f t="shared" si="56"/>
        <v>760734.12</v>
      </c>
      <c r="Z106" s="6">
        <f t="shared" si="56"/>
        <v>778731.29999999993</v>
      </c>
      <c r="AA106" s="6">
        <f t="shared" si="56"/>
        <v>1019184.0599999999</v>
      </c>
      <c r="AB106" s="6">
        <f t="shared" si="56"/>
        <v>859729.72</v>
      </c>
      <c r="AC106" s="6">
        <f t="shared" si="56"/>
        <v>976984.47</v>
      </c>
      <c r="AD106" s="6">
        <f t="shared" si="56"/>
        <v>1194765.99</v>
      </c>
      <c r="AE106" s="6">
        <f t="shared" si="56"/>
        <v>1417111.79</v>
      </c>
      <c r="AF106" s="6">
        <f t="shared" si="56"/>
        <v>1149958.71</v>
      </c>
      <c r="AG106" s="6">
        <f t="shared" si="56"/>
        <v>1335263.8</v>
      </c>
      <c r="AH106" s="6">
        <f t="shared" si="56"/>
        <v>607004.82999999996</v>
      </c>
      <c r="AI106" s="6">
        <f t="shared" si="56"/>
        <v>1460649.3099999994</v>
      </c>
      <c r="AJ106" s="6">
        <f t="shared" si="56"/>
        <v>1276593.47</v>
      </c>
      <c r="AK106" s="6">
        <f t="shared" si="56"/>
        <v>1041663.51</v>
      </c>
      <c r="AL106" s="6">
        <f t="shared" si="56"/>
        <v>1413706.1099999999</v>
      </c>
      <c r="AM106" s="6">
        <f t="shared" si="56"/>
        <v>879010.37000000011</v>
      </c>
      <c r="AN106" s="6">
        <f t="shared" si="56"/>
        <v>1694671.57</v>
      </c>
      <c r="AO106" s="6">
        <f t="shared" si="56"/>
        <v>1129031.44</v>
      </c>
      <c r="AP106" s="6">
        <f t="shared" si="56"/>
        <v>1643072.9700000002</v>
      </c>
      <c r="AQ106" s="6">
        <f t="shared" si="56"/>
        <v>1781983.4800000002</v>
      </c>
      <c r="AR106" s="6">
        <f t="shared" si="56"/>
        <v>1213707.8899999999</v>
      </c>
      <c r="AS106" s="6">
        <f t="shared" si="56"/>
        <v>1452351.1100000003</v>
      </c>
      <c r="AT106" s="6">
        <f t="shared" si="56"/>
        <v>1196779.3400000001</v>
      </c>
      <c r="AU106" s="6">
        <f t="shared" si="56"/>
        <v>1167420.6799999997</v>
      </c>
      <c r="AV106" s="6">
        <f t="shared" si="56"/>
        <v>1384925.6000000003</v>
      </c>
      <c r="AW106" s="6">
        <f t="shared" si="56"/>
        <v>1227854.56</v>
      </c>
      <c r="AX106" s="6">
        <f t="shared" si="56"/>
        <v>1208945.8600000003</v>
      </c>
      <c r="AY106" s="6">
        <f t="shared" si="56"/>
        <v>755208.04999999993</v>
      </c>
      <c r="AZ106" s="6">
        <f t="shared" si="56"/>
        <v>716762.32999999973</v>
      </c>
      <c r="BA106" s="6">
        <f t="shared" si="56"/>
        <v>1031629.6799999997</v>
      </c>
      <c r="BB106" s="6">
        <f t="shared" si="56"/>
        <v>2811265.9499999997</v>
      </c>
      <c r="BC106" s="6">
        <f t="shared" si="56"/>
        <v>1439458.56</v>
      </c>
      <c r="BD106" s="6">
        <f t="shared" si="56"/>
        <v>1364220.61</v>
      </c>
      <c r="BE106" s="6">
        <f t="shared" si="56"/>
        <v>980047.19999999972</v>
      </c>
      <c r="BF106" s="6">
        <f t="shared" si="56"/>
        <v>1266195.2999999998</v>
      </c>
      <c r="BG106" s="6">
        <f t="shared" si="56"/>
        <v>468564.74000000011</v>
      </c>
      <c r="BH106" s="6">
        <f t="shared" si="56"/>
        <v>528710.22</v>
      </c>
      <c r="BI106" s="6">
        <f t="shared" si="56"/>
        <v>410728.50000000006</v>
      </c>
      <c r="BJ106" s="6">
        <f t="shared" si="56"/>
        <v>85323.11</v>
      </c>
      <c r="BK106" s="6">
        <f t="shared" si="56"/>
        <v>20227.699999999997</v>
      </c>
      <c r="BL106" s="6">
        <f t="shared" si="56"/>
        <v>247932.00000000003</v>
      </c>
      <c r="BM106" s="6">
        <f t="shared" si="56"/>
        <v>250198.27999999997</v>
      </c>
      <c r="BN106" s="6">
        <f t="shared" ref="BN106:DJ106" si="57">BN64+BN22</f>
        <v>558740.19999999995</v>
      </c>
      <c r="BO106" s="6">
        <f t="shared" si="57"/>
        <v>540792.00000000012</v>
      </c>
      <c r="BP106" s="6">
        <f t="shared" si="57"/>
        <v>185904.93</v>
      </c>
      <c r="BQ106" s="6">
        <f t="shared" si="57"/>
        <v>559076.82999999996</v>
      </c>
      <c r="BR106" s="6">
        <f t="shared" si="57"/>
        <v>581335.00999999989</v>
      </c>
      <c r="BS106" s="6">
        <f t="shared" si="57"/>
        <v>523201.86</v>
      </c>
      <c r="BT106" s="6">
        <f t="shared" si="57"/>
        <v>546272.57000000007</v>
      </c>
      <c r="BU106" s="6">
        <f t="shared" si="57"/>
        <v>411760.45000000007</v>
      </c>
      <c r="BV106" s="6">
        <f t="shared" si="57"/>
        <v>64070.410000000033</v>
      </c>
      <c r="BW106" s="6">
        <f t="shared" si="57"/>
        <v>103543.01999999999</v>
      </c>
      <c r="BX106" s="6">
        <f t="shared" si="57"/>
        <v>393893.87000000023</v>
      </c>
      <c r="BY106" s="6">
        <f t="shared" si="57"/>
        <v>414926.56000000011</v>
      </c>
      <c r="BZ106" s="6">
        <f t="shared" si="57"/>
        <v>434188.14999999997</v>
      </c>
      <c r="CA106" s="6">
        <f t="shared" si="57"/>
        <v>1714973.93</v>
      </c>
      <c r="CB106" s="6">
        <f t="shared" si="57"/>
        <v>949547.72</v>
      </c>
      <c r="CC106" s="6">
        <f t="shared" si="57"/>
        <v>1578900.64</v>
      </c>
      <c r="CD106" s="6">
        <f t="shared" si="57"/>
        <v>1396295.9199999997</v>
      </c>
      <c r="CE106" s="6">
        <f t="shared" si="57"/>
        <v>1038789.7399999996</v>
      </c>
      <c r="CF106" s="6">
        <f t="shared" si="57"/>
        <v>1558868.1800000002</v>
      </c>
      <c r="CG106" s="6">
        <f t="shared" si="57"/>
        <v>1539169.2600000002</v>
      </c>
      <c r="CH106" s="6">
        <f t="shared" si="57"/>
        <v>1372989.4899999995</v>
      </c>
      <c r="CI106" s="6">
        <f t="shared" si="57"/>
        <v>1437090.5800000003</v>
      </c>
      <c r="CJ106" s="6">
        <f t="shared" si="57"/>
        <v>813756.22</v>
      </c>
      <c r="CK106" s="6">
        <f t="shared" si="57"/>
        <v>1842463.42</v>
      </c>
      <c r="CL106" s="6">
        <f t="shared" si="57"/>
        <v>1425110.9400000002</v>
      </c>
      <c r="CM106" s="6">
        <f t="shared" si="57"/>
        <v>1379234.08</v>
      </c>
      <c r="CN106" s="6">
        <f t="shared" si="57"/>
        <v>1424190.8200000003</v>
      </c>
      <c r="CO106" s="6">
        <f t="shared" si="57"/>
        <v>1347359.06</v>
      </c>
      <c r="CP106" s="6">
        <f t="shared" si="57"/>
        <v>1110173.9600000002</v>
      </c>
      <c r="CQ106" s="6">
        <f t="shared" si="57"/>
        <v>1910856.4900000002</v>
      </c>
      <c r="CR106" s="6">
        <f t="shared" si="57"/>
        <v>1428898.87</v>
      </c>
      <c r="CS106" s="6">
        <f t="shared" si="57"/>
        <v>1433000.7300000002</v>
      </c>
      <c r="CT106" s="6">
        <f t="shared" si="57"/>
        <v>1428839.3399999999</v>
      </c>
      <c r="CU106" s="6">
        <f t="shared" si="57"/>
        <v>1143710.7300000004</v>
      </c>
      <c r="CV106" s="6">
        <f t="shared" si="57"/>
        <v>1107002.74</v>
      </c>
      <c r="CW106" s="6">
        <f t="shared" si="57"/>
        <v>83262.400000000009</v>
      </c>
      <c r="CX106" s="6">
        <f t="shared" si="57"/>
        <v>128209.7800000001</v>
      </c>
      <c r="CY106" s="6">
        <f t="shared" si="57"/>
        <v>93582.35</v>
      </c>
      <c r="CZ106" s="6">
        <f t="shared" si="57"/>
        <v>22699.13</v>
      </c>
      <c r="DA106" s="6">
        <f t="shared" si="57"/>
        <v>85947.6</v>
      </c>
      <c r="DB106" s="6">
        <f t="shared" si="57"/>
        <v>366654.60000000021</v>
      </c>
      <c r="DC106" s="6">
        <f t="shared" si="57"/>
        <v>22553.94</v>
      </c>
      <c r="DD106" s="6">
        <f t="shared" si="57"/>
        <v>83071.77</v>
      </c>
      <c r="DE106" s="6">
        <f t="shared" si="57"/>
        <v>497895.76000000024</v>
      </c>
      <c r="DF106" s="6">
        <f t="shared" si="57"/>
        <v>15557.699999999999</v>
      </c>
      <c r="DG106" s="6">
        <f t="shared" si="57"/>
        <v>17010.61</v>
      </c>
      <c r="DH106" s="6">
        <f t="shared" si="57"/>
        <v>70445.920000000013</v>
      </c>
      <c r="DI106" s="6">
        <f t="shared" si="57"/>
        <v>46982.520000000004</v>
      </c>
      <c r="DJ106" s="6">
        <f t="shared" si="57"/>
        <v>196474.69</v>
      </c>
      <c r="DK106" s="5">
        <f t="shared" si="14"/>
        <v>15557.699999999999</v>
      </c>
      <c r="DL106" s="5">
        <f t="shared" si="15"/>
        <v>798257.03646017693</v>
      </c>
      <c r="DM106" s="5">
        <f t="shared" si="16"/>
        <v>2811265.9499999997</v>
      </c>
      <c r="DN106" s="5">
        <f t="shared" si="17"/>
        <v>83109.896000000008</v>
      </c>
      <c r="DO106" s="5">
        <f t="shared" si="18"/>
        <v>738578.91</v>
      </c>
      <c r="DP106" s="5">
        <f t="shared" si="19"/>
        <v>1458989.6699999995</v>
      </c>
    </row>
    <row r="107" spans="1:120" x14ac:dyDescent="0.55000000000000004">
      <c r="A107" t="s">
        <v>152</v>
      </c>
      <c r="B107" s="6">
        <f t="shared" ref="B107:BM107" si="58">B65+B23</f>
        <v>132211.66</v>
      </c>
      <c r="C107" s="6">
        <f t="shared" si="58"/>
        <v>268101.63</v>
      </c>
      <c r="D107" s="6">
        <f t="shared" si="58"/>
        <v>71229.550000000017</v>
      </c>
      <c r="E107" s="6">
        <f t="shared" si="58"/>
        <v>29712.53</v>
      </c>
      <c r="F107" s="6">
        <f t="shared" si="58"/>
        <v>123098.14000000003</v>
      </c>
      <c r="G107" s="6">
        <f t="shared" si="58"/>
        <v>715983.15</v>
      </c>
      <c r="H107" s="6">
        <f t="shared" si="58"/>
        <v>194790.4600000002</v>
      </c>
      <c r="I107" s="6">
        <f t="shared" si="58"/>
        <v>223670.91</v>
      </c>
      <c r="J107" s="6">
        <f t="shared" si="58"/>
        <v>1679416.8800000001</v>
      </c>
      <c r="K107" s="6">
        <f t="shared" si="58"/>
        <v>411981.41000000003</v>
      </c>
      <c r="L107" s="6">
        <f t="shared" si="58"/>
        <v>134636.44999999998</v>
      </c>
      <c r="M107" s="6">
        <f t="shared" si="58"/>
        <v>232050.53999999998</v>
      </c>
      <c r="N107" s="6">
        <f t="shared" si="58"/>
        <v>54855.419999999991</v>
      </c>
      <c r="O107" s="6">
        <f t="shared" si="58"/>
        <v>427606.47</v>
      </c>
      <c r="P107" s="6">
        <f t="shared" si="58"/>
        <v>855724.20000000007</v>
      </c>
      <c r="Q107" s="6">
        <f t="shared" si="58"/>
        <v>461712.19000000012</v>
      </c>
      <c r="R107" s="6">
        <f t="shared" si="58"/>
        <v>440420.60000000027</v>
      </c>
      <c r="S107" s="6">
        <f t="shared" si="58"/>
        <v>380974.41000000021</v>
      </c>
      <c r="T107" s="6">
        <f t="shared" si="58"/>
        <v>204047.10999999987</v>
      </c>
      <c r="U107" s="6">
        <f t="shared" si="58"/>
        <v>354057.21000000025</v>
      </c>
      <c r="V107" s="6">
        <f t="shared" si="58"/>
        <v>575193.53000000026</v>
      </c>
      <c r="W107" s="6">
        <f t="shared" si="58"/>
        <v>508714.5199999999</v>
      </c>
      <c r="X107" s="6">
        <f t="shared" si="58"/>
        <v>763067.85000000033</v>
      </c>
      <c r="Y107" s="6">
        <f t="shared" si="58"/>
        <v>780065.5700000003</v>
      </c>
      <c r="Z107" s="6">
        <f t="shared" si="58"/>
        <v>927187.9700000002</v>
      </c>
      <c r="AA107" s="6">
        <f t="shared" si="58"/>
        <v>862783.64000000036</v>
      </c>
      <c r="AB107" s="6">
        <f t="shared" si="58"/>
        <v>979738.40000000026</v>
      </c>
      <c r="AC107" s="6">
        <f t="shared" si="58"/>
        <v>1197643.79</v>
      </c>
      <c r="AD107" s="6">
        <f t="shared" si="58"/>
        <v>1778961.1600000001</v>
      </c>
      <c r="AE107" s="6">
        <f t="shared" si="58"/>
        <v>1508882.19</v>
      </c>
      <c r="AF107" s="6">
        <f t="shared" si="58"/>
        <v>1361936.5400000003</v>
      </c>
      <c r="AG107" s="6">
        <f t="shared" si="58"/>
        <v>686932.78</v>
      </c>
      <c r="AH107" s="6">
        <f t="shared" si="58"/>
        <v>1437364.4800000004</v>
      </c>
      <c r="AI107" s="6">
        <f t="shared" si="58"/>
        <v>1358752.86</v>
      </c>
      <c r="AJ107" s="6">
        <f t="shared" si="58"/>
        <v>1040914.5899999999</v>
      </c>
      <c r="AK107" s="6">
        <f t="shared" si="58"/>
        <v>1189851.25</v>
      </c>
      <c r="AL107" s="6">
        <f t="shared" si="58"/>
        <v>1115856.0899999999</v>
      </c>
      <c r="AM107" s="6">
        <f t="shared" si="58"/>
        <v>1696545.83</v>
      </c>
      <c r="AN107" s="6">
        <f t="shared" si="58"/>
        <v>1289712.6300000001</v>
      </c>
      <c r="AO107" s="6">
        <f t="shared" si="58"/>
        <v>1662295.6499999997</v>
      </c>
      <c r="AP107" s="6">
        <f t="shared" si="58"/>
        <v>1781625.61</v>
      </c>
      <c r="AQ107" s="6">
        <f t="shared" si="58"/>
        <v>1217155.31</v>
      </c>
      <c r="AR107" s="6">
        <f t="shared" si="58"/>
        <v>1453779.63</v>
      </c>
      <c r="AS107" s="6">
        <f t="shared" si="58"/>
        <v>1390627.4899999998</v>
      </c>
      <c r="AT107" s="6">
        <f t="shared" si="58"/>
        <v>1179245.6600000001</v>
      </c>
      <c r="AU107" s="6">
        <f t="shared" si="58"/>
        <v>1129250.8800000001</v>
      </c>
      <c r="AV107" s="6">
        <f t="shared" si="58"/>
        <v>1322960.9099999997</v>
      </c>
      <c r="AW107" s="6">
        <f t="shared" si="58"/>
        <v>1208583.18</v>
      </c>
      <c r="AX107" s="6">
        <f t="shared" si="58"/>
        <v>883439.87999999977</v>
      </c>
      <c r="AY107" s="6">
        <f t="shared" si="58"/>
        <v>603096.13000000012</v>
      </c>
      <c r="AZ107" s="6">
        <f t="shared" si="58"/>
        <v>1043331.1900000002</v>
      </c>
      <c r="BA107" s="6">
        <f t="shared" si="58"/>
        <v>2757133.3</v>
      </c>
      <c r="BB107" s="6">
        <f t="shared" si="58"/>
        <v>1442492.8</v>
      </c>
      <c r="BC107" s="6">
        <f t="shared" si="58"/>
        <v>1423706.0899999999</v>
      </c>
      <c r="BD107" s="6">
        <f t="shared" si="58"/>
        <v>981977.2799999998</v>
      </c>
      <c r="BE107" s="6">
        <f t="shared" si="58"/>
        <v>1661153.2000000002</v>
      </c>
      <c r="BF107" s="6">
        <f t="shared" si="58"/>
        <v>471249.70000000036</v>
      </c>
      <c r="BG107" s="6">
        <f t="shared" si="58"/>
        <v>331247.84000000055</v>
      </c>
      <c r="BH107" s="6">
        <f t="shared" si="58"/>
        <v>410896.04000000039</v>
      </c>
      <c r="BI107" s="6">
        <f t="shared" si="58"/>
        <v>85136.78</v>
      </c>
      <c r="BJ107" s="6">
        <f t="shared" si="58"/>
        <v>21541.9</v>
      </c>
      <c r="BK107" s="6">
        <f t="shared" si="58"/>
        <v>246095.52</v>
      </c>
      <c r="BL107" s="6">
        <f t="shared" si="58"/>
        <v>250196.47</v>
      </c>
      <c r="BM107" s="6">
        <f t="shared" si="58"/>
        <v>560668.65999999992</v>
      </c>
      <c r="BN107" s="6">
        <f t="shared" ref="BN107:DJ107" si="59">BN65+BN23</f>
        <v>543023</v>
      </c>
      <c r="BO107" s="6">
        <f t="shared" si="59"/>
        <v>186637.83</v>
      </c>
      <c r="BP107" s="6">
        <f t="shared" si="59"/>
        <v>559323.06999999995</v>
      </c>
      <c r="BQ107" s="6">
        <f t="shared" si="59"/>
        <v>583321.9800000001</v>
      </c>
      <c r="BR107" s="6">
        <f t="shared" si="59"/>
        <v>526214.14</v>
      </c>
      <c r="BS107" s="6">
        <f t="shared" si="59"/>
        <v>545748.70000000007</v>
      </c>
      <c r="BT107" s="6">
        <f t="shared" si="59"/>
        <v>411060.37000000011</v>
      </c>
      <c r="BU107" s="6">
        <f t="shared" si="59"/>
        <v>88928.670000000056</v>
      </c>
      <c r="BV107" s="6">
        <f t="shared" si="59"/>
        <v>105203.81</v>
      </c>
      <c r="BW107" s="6">
        <f t="shared" si="59"/>
        <v>395947.05000000005</v>
      </c>
      <c r="BX107" s="6">
        <f t="shared" si="59"/>
        <v>413240.30000000005</v>
      </c>
      <c r="BY107" s="6">
        <f t="shared" si="59"/>
        <v>433231.62999999995</v>
      </c>
      <c r="BZ107" s="6">
        <f t="shared" si="59"/>
        <v>1715943.06</v>
      </c>
      <c r="CA107" s="6">
        <f t="shared" si="59"/>
        <v>709478.2100000002</v>
      </c>
      <c r="CB107" s="6">
        <f t="shared" si="59"/>
        <v>1501040.4400000004</v>
      </c>
      <c r="CC107" s="6">
        <f t="shared" si="59"/>
        <v>1391052.22</v>
      </c>
      <c r="CD107" s="6">
        <f t="shared" si="59"/>
        <v>998134.81</v>
      </c>
      <c r="CE107" s="6">
        <f t="shared" si="59"/>
        <v>1791639.71</v>
      </c>
      <c r="CF107" s="6">
        <f t="shared" si="59"/>
        <v>1541614.43</v>
      </c>
      <c r="CG107" s="6">
        <f t="shared" si="59"/>
        <v>1473413.99</v>
      </c>
      <c r="CH107" s="6">
        <f t="shared" si="59"/>
        <v>1464859.35</v>
      </c>
      <c r="CI107" s="6">
        <f t="shared" si="59"/>
        <v>935112.7799999998</v>
      </c>
      <c r="CJ107" s="6">
        <f t="shared" si="59"/>
        <v>2328636.86</v>
      </c>
      <c r="CK107" s="6">
        <f t="shared" si="59"/>
        <v>1362808.5399999998</v>
      </c>
      <c r="CL107" s="6">
        <f t="shared" si="59"/>
        <v>1381007.31</v>
      </c>
      <c r="CM107" s="6">
        <f t="shared" si="59"/>
        <v>1428623.9999999998</v>
      </c>
      <c r="CN107" s="6">
        <f t="shared" si="59"/>
        <v>1348471.5999999996</v>
      </c>
      <c r="CO107" s="6">
        <f t="shared" si="59"/>
        <v>1113630.2999999998</v>
      </c>
      <c r="CP107" s="6">
        <f t="shared" si="59"/>
        <v>1912952.4999999998</v>
      </c>
      <c r="CQ107" s="6">
        <f t="shared" si="59"/>
        <v>1432271.7899999998</v>
      </c>
      <c r="CR107" s="6">
        <f t="shared" si="59"/>
        <v>1669495.13</v>
      </c>
      <c r="CS107" s="6">
        <f t="shared" si="59"/>
        <v>1539816.97</v>
      </c>
      <c r="CT107" s="6">
        <f t="shared" si="59"/>
        <v>1151374.5499999998</v>
      </c>
      <c r="CU107" s="6">
        <f t="shared" si="59"/>
        <v>1110970.0599999998</v>
      </c>
      <c r="CV107" s="6">
        <f t="shared" si="59"/>
        <v>83350</v>
      </c>
      <c r="CW107" s="6">
        <f t="shared" si="59"/>
        <v>488478.03000000038</v>
      </c>
      <c r="CX107" s="6">
        <f t="shared" si="59"/>
        <v>101369.45000000013</v>
      </c>
      <c r="CY107" s="6">
        <f t="shared" si="59"/>
        <v>24471.99</v>
      </c>
      <c r="CZ107" s="6">
        <f t="shared" si="59"/>
        <v>87508.61</v>
      </c>
      <c r="DA107" s="6">
        <f t="shared" si="59"/>
        <v>367024.4</v>
      </c>
      <c r="DB107" s="6">
        <f t="shared" si="59"/>
        <v>22748.06</v>
      </c>
      <c r="DC107" s="6">
        <f t="shared" si="59"/>
        <v>83457.95</v>
      </c>
      <c r="DD107" s="6">
        <f t="shared" si="59"/>
        <v>514707.76000000024</v>
      </c>
      <c r="DE107" s="6">
        <f t="shared" si="59"/>
        <v>15102.019999999999</v>
      </c>
      <c r="DF107" s="6">
        <f t="shared" si="59"/>
        <v>16054.740000000002</v>
      </c>
      <c r="DG107" s="6">
        <f t="shared" si="59"/>
        <v>71702.34</v>
      </c>
      <c r="DH107" s="6">
        <f t="shared" si="59"/>
        <v>48476.55000000001</v>
      </c>
      <c r="DI107" s="6">
        <f t="shared" si="59"/>
        <v>195234.30999999997</v>
      </c>
      <c r="DJ107" s="6">
        <f t="shared" si="59"/>
        <v>96145.81</v>
      </c>
      <c r="DK107" s="5">
        <f t="shared" si="14"/>
        <v>15102.019999999999</v>
      </c>
      <c r="DL107" s="5">
        <f t="shared" si="15"/>
        <v>816684.37938053103</v>
      </c>
      <c r="DM107" s="5">
        <f t="shared" si="16"/>
        <v>2757133.3</v>
      </c>
      <c r="DN107" s="5">
        <f t="shared" si="17"/>
        <v>83793.716</v>
      </c>
      <c r="DO107" s="5">
        <f t="shared" si="18"/>
        <v>709478.2100000002</v>
      </c>
      <c r="DP107" s="5">
        <f t="shared" si="19"/>
        <v>1637245.4459999998</v>
      </c>
    </row>
    <row r="108" spans="1:120" x14ac:dyDescent="0.55000000000000004">
      <c r="A108" t="s">
        <v>153</v>
      </c>
      <c r="B108" s="6">
        <f t="shared" ref="B108:BM108" si="60">B66+B24</f>
        <v>244795.75999999983</v>
      </c>
      <c r="C108" s="6">
        <f t="shared" si="60"/>
        <v>73194.44</v>
      </c>
      <c r="D108" s="6">
        <f t="shared" si="60"/>
        <v>29822.500000000004</v>
      </c>
      <c r="E108" s="6">
        <f t="shared" si="60"/>
        <v>119904.47</v>
      </c>
      <c r="F108" s="6">
        <f t="shared" si="60"/>
        <v>715623.33000000007</v>
      </c>
      <c r="G108" s="6">
        <f t="shared" si="60"/>
        <v>196452.44</v>
      </c>
      <c r="H108" s="6">
        <f t="shared" si="60"/>
        <v>223960.14</v>
      </c>
      <c r="I108" s="6">
        <f t="shared" si="60"/>
        <v>1681696.3299999998</v>
      </c>
      <c r="J108" s="6">
        <f t="shared" si="60"/>
        <v>414437.52999999991</v>
      </c>
      <c r="K108" s="6">
        <f t="shared" si="60"/>
        <v>134546.43</v>
      </c>
      <c r="L108" s="6">
        <f t="shared" si="60"/>
        <v>232667.48999999996</v>
      </c>
      <c r="M108" s="6">
        <f t="shared" si="60"/>
        <v>55095.09</v>
      </c>
      <c r="N108" s="6">
        <f t="shared" si="60"/>
        <v>427664.58999999997</v>
      </c>
      <c r="O108" s="6">
        <f t="shared" si="60"/>
        <v>854679.73000000021</v>
      </c>
      <c r="P108" s="6">
        <f t="shared" si="60"/>
        <v>445591.88000000006</v>
      </c>
      <c r="Q108" s="6">
        <f t="shared" si="60"/>
        <v>83785.389999999985</v>
      </c>
      <c r="R108" s="6">
        <f t="shared" si="60"/>
        <v>179348.13000000006</v>
      </c>
      <c r="S108" s="6">
        <f t="shared" si="60"/>
        <v>202865.51999999996</v>
      </c>
      <c r="T108" s="6">
        <f t="shared" si="60"/>
        <v>355783.49000000011</v>
      </c>
      <c r="U108" s="6">
        <f t="shared" si="60"/>
        <v>576296.65000000014</v>
      </c>
      <c r="V108" s="6">
        <f t="shared" si="60"/>
        <v>511465.22</v>
      </c>
      <c r="W108" s="6">
        <f t="shared" si="60"/>
        <v>764431.08000000007</v>
      </c>
      <c r="X108" s="6">
        <f t="shared" si="60"/>
        <v>780834.51</v>
      </c>
      <c r="Y108" s="6">
        <f t="shared" si="60"/>
        <v>928336.34</v>
      </c>
      <c r="Z108" s="6">
        <f t="shared" si="60"/>
        <v>901367.12000000011</v>
      </c>
      <c r="AA108" s="6">
        <f t="shared" si="60"/>
        <v>981606.15</v>
      </c>
      <c r="AB108" s="6">
        <f t="shared" si="60"/>
        <v>1105359.43</v>
      </c>
      <c r="AC108" s="6">
        <f t="shared" si="60"/>
        <v>1780669.9400000002</v>
      </c>
      <c r="AD108" s="6">
        <f t="shared" si="60"/>
        <v>1576675.33</v>
      </c>
      <c r="AE108" s="6">
        <f t="shared" si="60"/>
        <v>1363665.2400000002</v>
      </c>
      <c r="AF108" s="6">
        <f t="shared" si="60"/>
        <v>791135.46000000008</v>
      </c>
      <c r="AG108" s="6">
        <f t="shared" si="60"/>
        <v>1436394.6300000001</v>
      </c>
      <c r="AH108" s="6">
        <f t="shared" si="60"/>
        <v>1280842.4100000001</v>
      </c>
      <c r="AI108" s="6">
        <f t="shared" si="60"/>
        <v>1038822.9999999998</v>
      </c>
      <c r="AJ108" s="6">
        <f t="shared" si="60"/>
        <v>1188715.3899999997</v>
      </c>
      <c r="AK108" s="6">
        <f t="shared" si="60"/>
        <v>858953.00000000012</v>
      </c>
      <c r="AL108" s="6">
        <f t="shared" si="60"/>
        <v>1834751.6400000004</v>
      </c>
      <c r="AM108" s="6">
        <f t="shared" si="60"/>
        <v>1500966.7700000003</v>
      </c>
      <c r="AN108" s="6">
        <f t="shared" si="60"/>
        <v>1658278.4600000002</v>
      </c>
      <c r="AO108" s="6">
        <f t="shared" si="60"/>
        <v>1902707.1800000002</v>
      </c>
      <c r="AP108" s="6">
        <f t="shared" si="60"/>
        <v>1161690.1599999999</v>
      </c>
      <c r="AQ108" s="6">
        <f t="shared" si="60"/>
        <v>1188845.6800000002</v>
      </c>
      <c r="AR108" s="6">
        <f t="shared" si="60"/>
        <v>1408828.31</v>
      </c>
      <c r="AS108" s="6">
        <f t="shared" si="60"/>
        <v>1229206.4400000002</v>
      </c>
      <c r="AT108" s="6">
        <f t="shared" si="60"/>
        <v>1071922.19</v>
      </c>
      <c r="AU108" s="6">
        <f t="shared" si="60"/>
        <v>1324740.56</v>
      </c>
      <c r="AV108" s="6">
        <f t="shared" si="60"/>
        <v>1206524.9900000002</v>
      </c>
      <c r="AW108" s="6">
        <f t="shared" si="60"/>
        <v>403589.18000000017</v>
      </c>
      <c r="AX108" s="6">
        <f t="shared" si="60"/>
        <v>730818.54999999993</v>
      </c>
      <c r="AY108" s="6">
        <f t="shared" si="60"/>
        <v>1441756.71</v>
      </c>
      <c r="AZ108" s="6">
        <f t="shared" si="60"/>
        <v>2758186.5300000003</v>
      </c>
      <c r="BA108" s="6">
        <f t="shared" si="60"/>
        <v>1184265.1399999999</v>
      </c>
      <c r="BB108" s="6">
        <f t="shared" si="60"/>
        <v>1424058.1800000002</v>
      </c>
      <c r="BC108" s="6">
        <f t="shared" si="60"/>
        <v>878933.20000000007</v>
      </c>
      <c r="BD108" s="6">
        <f t="shared" si="60"/>
        <v>1361909.44</v>
      </c>
      <c r="BE108" s="6">
        <f t="shared" si="60"/>
        <v>577096.42000000004</v>
      </c>
      <c r="BF108" s="6">
        <f t="shared" si="60"/>
        <v>435185.56000000023</v>
      </c>
      <c r="BG108" s="6">
        <f t="shared" si="60"/>
        <v>409122.91000000015</v>
      </c>
      <c r="BH108" s="6">
        <f t="shared" si="60"/>
        <v>84669.77</v>
      </c>
      <c r="BI108" s="6">
        <f t="shared" si="60"/>
        <v>18150.490000000002</v>
      </c>
      <c r="BJ108" s="6">
        <f t="shared" si="60"/>
        <v>245332.47999999998</v>
      </c>
      <c r="BK108" s="6">
        <f t="shared" si="60"/>
        <v>247671.12000000005</v>
      </c>
      <c r="BL108" s="6">
        <f t="shared" si="60"/>
        <v>562436.76</v>
      </c>
      <c r="BM108" s="6">
        <f t="shared" si="60"/>
        <v>545319.42000000016</v>
      </c>
      <c r="BN108" s="6">
        <f t="shared" ref="BN108:DJ108" si="61">BN66+BN24</f>
        <v>187307.78999999995</v>
      </c>
      <c r="BO108" s="6">
        <f t="shared" si="61"/>
        <v>558826.68000000017</v>
      </c>
      <c r="BP108" s="6">
        <f t="shared" si="61"/>
        <v>584826.35000000044</v>
      </c>
      <c r="BQ108" s="6">
        <f t="shared" si="61"/>
        <v>526824.13</v>
      </c>
      <c r="BR108" s="6">
        <f t="shared" si="61"/>
        <v>538354.58000000019</v>
      </c>
      <c r="BS108" s="6">
        <f t="shared" si="61"/>
        <v>409571.12000000023</v>
      </c>
      <c r="BT108" s="6">
        <f t="shared" si="61"/>
        <v>89308.970000000176</v>
      </c>
      <c r="BU108" s="6">
        <f t="shared" si="61"/>
        <v>106433.32000000002</v>
      </c>
      <c r="BV108" s="6">
        <f t="shared" si="61"/>
        <v>396948.44999999984</v>
      </c>
      <c r="BW108" s="6">
        <f t="shared" si="61"/>
        <v>410874.46000000025</v>
      </c>
      <c r="BX108" s="6">
        <f t="shared" si="61"/>
        <v>431964.52999999997</v>
      </c>
      <c r="BY108" s="6">
        <f t="shared" si="61"/>
        <v>1716629.5099999998</v>
      </c>
      <c r="BZ108" s="6">
        <f t="shared" si="61"/>
        <v>709099.65000000014</v>
      </c>
      <c r="CA108" s="6">
        <f t="shared" si="61"/>
        <v>1130454.4700000004</v>
      </c>
      <c r="CB108" s="6">
        <f t="shared" si="61"/>
        <v>1215900.99</v>
      </c>
      <c r="CC108" s="6">
        <f t="shared" si="61"/>
        <v>788736.40000000014</v>
      </c>
      <c r="CD108" s="6">
        <f t="shared" si="61"/>
        <v>1176120.42</v>
      </c>
      <c r="CE108" s="6">
        <f t="shared" si="61"/>
        <v>1309909.4699999997</v>
      </c>
      <c r="CF108" s="6">
        <f t="shared" si="61"/>
        <v>1473014.0099999998</v>
      </c>
      <c r="CG108" s="6">
        <f t="shared" si="61"/>
        <v>1463155.7600000002</v>
      </c>
      <c r="CH108" s="6">
        <f t="shared" si="61"/>
        <v>877186.69000000006</v>
      </c>
      <c r="CI108" s="6">
        <f t="shared" si="61"/>
        <v>2329995.7800000003</v>
      </c>
      <c r="CJ108" s="6">
        <f t="shared" si="61"/>
        <v>1427180.2200000002</v>
      </c>
      <c r="CK108" s="6">
        <f t="shared" si="61"/>
        <v>1382689.56</v>
      </c>
      <c r="CL108" s="6">
        <f t="shared" si="61"/>
        <v>1429381.3699999999</v>
      </c>
      <c r="CM108" s="6">
        <f t="shared" si="61"/>
        <v>1349062.41</v>
      </c>
      <c r="CN108" s="6">
        <f t="shared" si="61"/>
        <v>1115583.72</v>
      </c>
      <c r="CO108" s="6">
        <f t="shared" si="61"/>
        <v>1611916.26</v>
      </c>
      <c r="CP108" s="6">
        <f t="shared" si="61"/>
        <v>1434644.39</v>
      </c>
      <c r="CQ108" s="6">
        <f t="shared" si="61"/>
        <v>1671560.84</v>
      </c>
      <c r="CR108" s="6">
        <f t="shared" si="61"/>
        <v>1033996.4799999999</v>
      </c>
      <c r="CS108" s="6">
        <f t="shared" si="61"/>
        <v>1145803.5900000001</v>
      </c>
      <c r="CT108" s="6">
        <f t="shared" si="61"/>
        <v>1114096.6499999999</v>
      </c>
      <c r="CU108" s="6">
        <f t="shared" si="61"/>
        <v>83330.080000000016</v>
      </c>
      <c r="CV108" s="6">
        <f t="shared" si="61"/>
        <v>132793.15000000008</v>
      </c>
      <c r="CW108" s="6">
        <f t="shared" si="61"/>
        <v>95562.930000000008</v>
      </c>
      <c r="CX108" s="6">
        <f t="shared" si="61"/>
        <v>25997.39</v>
      </c>
      <c r="CY108" s="6">
        <f t="shared" si="61"/>
        <v>88650.11</v>
      </c>
      <c r="CZ108" s="6">
        <f t="shared" si="61"/>
        <v>366992.36999999982</v>
      </c>
      <c r="DA108" s="6">
        <f t="shared" si="61"/>
        <v>22954.09</v>
      </c>
      <c r="DB108" s="6">
        <f t="shared" si="61"/>
        <v>83606.880000000005</v>
      </c>
      <c r="DC108" s="6">
        <f t="shared" si="61"/>
        <v>460885.43000000005</v>
      </c>
      <c r="DD108" s="6">
        <f t="shared" si="61"/>
        <v>14369.010000000002</v>
      </c>
      <c r="DE108" s="6">
        <f t="shared" si="61"/>
        <v>15047.24</v>
      </c>
      <c r="DF108" s="6">
        <f t="shared" si="61"/>
        <v>71938.609999999986</v>
      </c>
      <c r="DG108" s="6">
        <f t="shared" si="61"/>
        <v>50023.18</v>
      </c>
      <c r="DH108" s="6">
        <f t="shared" si="61"/>
        <v>193881.32</v>
      </c>
      <c r="DI108" s="6">
        <f t="shared" si="61"/>
        <v>99092.49</v>
      </c>
      <c r="DJ108" s="6">
        <f t="shared" si="61"/>
        <v>130649.33000000002</v>
      </c>
      <c r="DK108" s="5">
        <f t="shared" si="14"/>
        <v>14369.010000000002</v>
      </c>
      <c r="DL108" s="5">
        <f t="shared" si="15"/>
        <v>782456.48185840738</v>
      </c>
      <c r="DM108" s="5">
        <f t="shared" si="16"/>
        <v>2758186.5300000003</v>
      </c>
      <c r="DN108" s="5">
        <f t="shared" si="17"/>
        <v>83642.581999999995</v>
      </c>
      <c r="DO108" s="5">
        <f t="shared" si="18"/>
        <v>715623.33000000007</v>
      </c>
      <c r="DP108" s="5">
        <f t="shared" si="19"/>
        <v>1495376.2180000001</v>
      </c>
    </row>
    <row r="109" spans="1:120" x14ac:dyDescent="0.55000000000000004">
      <c r="A109" t="s">
        <v>154</v>
      </c>
      <c r="B109" s="6">
        <f t="shared" ref="B109:BM109" si="62">B67+B25</f>
        <v>74856.149999999994</v>
      </c>
      <c r="C109" s="6">
        <f t="shared" si="62"/>
        <v>30073.06</v>
      </c>
      <c r="D109" s="6">
        <f t="shared" si="62"/>
        <v>119384.43</v>
      </c>
      <c r="E109" s="6">
        <f t="shared" si="62"/>
        <v>715539.52</v>
      </c>
      <c r="F109" s="6">
        <f t="shared" si="62"/>
        <v>197793.18000000008</v>
      </c>
      <c r="G109" s="6">
        <f t="shared" si="62"/>
        <v>224540.08000000002</v>
      </c>
      <c r="H109" s="6">
        <f t="shared" si="62"/>
        <v>1681667.0300000003</v>
      </c>
      <c r="I109" s="6">
        <f t="shared" si="62"/>
        <v>416648.91000000003</v>
      </c>
      <c r="J109" s="6">
        <f t="shared" si="62"/>
        <v>133977.34999999998</v>
      </c>
      <c r="K109" s="6">
        <f t="shared" si="62"/>
        <v>232855.25999999998</v>
      </c>
      <c r="L109" s="6">
        <f t="shared" si="62"/>
        <v>55168.299999999996</v>
      </c>
      <c r="M109" s="6">
        <f t="shared" si="62"/>
        <v>592881.03000000049</v>
      </c>
      <c r="N109" s="6">
        <f t="shared" si="62"/>
        <v>853871.05000000016</v>
      </c>
      <c r="O109" s="6">
        <f t="shared" si="62"/>
        <v>443546.32</v>
      </c>
      <c r="P109" s="6">
        <f t="shared" si="62"/>
        <v>384602.85000000003</v>
      </c>
      <c r="Q109" s="6">
        <f t="shared" si="62"/>
        <v>105984.64</v>
      </c>
      <c r="R109" s="6">
        <f t="shared" si="62"/>
        <v>201688.13000000024</v>
      </c>
      <c r="S109" s="6">
        <f t="shared" si="62"/>
        <v>356977.16000000032</v>
      </c>
      <c r="T109" s="6">
        <f t="shared" si="62"/>
        <v>576905.04000000027</v>
      </c>
      <c r="U109" s="6">
        <f t="shared" si="62"/>
        <v>512801.07000000024</v>
      </c>
      <c r="V109" s="6">
        <f t="shared" si="62"/>
        <v>765306.34000000032</v>
      </c>
      <c r="W109" s="6">
        <f t="shared" si="62"/>
        <v>695611.0700000003</v>
      </c>
      <c r="X109" s="6">
        <f t="shared" si="62"/>
        <v>929230.58000000019</v>
      </c>
      <c r="Y109" s="6">
        <f t="shared" si="62"/>
        <v>903036.01</v>
      </c>
      <c r="Z109" s="6">
        <f t="shared" si="62"/>
        <v>983195.87000000023</v>
      </c>
      <c r="AA109" s="6">
        <f t="shared" si="62"/>
        <v>1106566.7300000002</v>
      </c>
      <c r="AB109" s="6">
        <f t="shared" si="62"/>
        <v>1782180.7300000002</v>
      </c>
      <c r="AC109" s="6">
        <f t="shared" si="62"/>
        <v>1577109.7800000003</v>
      </c>
      <c r="AD109" s="6">
        <f t="shared" si="62"/>
        <v>1640137.04</v>
      </c>
      <c r="AE109" s="6">
        <f t="shared" si="62"/>
        <v>687257.05</v>
      </c>
      <c r="AF109" s="6">
        <f t="shared" si="62"/>
        <v>1446814.03</v>
      </c>
      <c r="AG109" s="6">
        <f t="shared" si="62"/>
        <v>1281544.4600000002</v>
      </c>
      <c r="AH109" s="6">
        <f t="shared" si="62"/>
        <v>1037707.5000000002</v>
      </c>
      <c r="AI109" s="6">
        <f t="shared" si="62"/>
        <v>1192530.5700000003</v>
      </c>
      <c r="AJ109" s="6">
        <f t="shared" si="62"/>
        <v>861616.35000000033</v>
      </c>
      <c r="AK109" s="6">
        <f t="shared" si="62"/>
        <v>1663980.03</v>
      </c>
      <c r="AL109" s="6">
        <f t="shared" si="62"/>
        <v>1791488.11</v>
      </c>
      <c r="AM109" s="6">
        <f t="shared" si="62"/>
        <v>1660485.07</v>
      </c>
      <c r="AN109" s="6">
        <f t="shared" si="62"/>
        <v>1843490.5199999996</v>
      </c>
      <c r="AO109" s="6">
        <f t="shared" si="62"/>
        <v>1221921.1200000003</v>
      </c>
      <c r="AP109" s="6">
        <f t="shared" si="62"/>
        <v>1249668.0800000003</v>
      </c>
      <c r="AQ109" s="6">
        <f t="shared" si="62"/>
        <v>1186067.6900000002</v>
      </c>
      <c r="AR109" s="6">
        <f t="shared" si="62"/>
        <v>1224837.3000000003</v>
      </c>
      <c r="AS109" s="6">
        <f t="shared" si="62"/>
        <v>1136569.0000000002</v>
      </c>
      <c r="AT109" s="6">
        <f t="shared" si="62"/>
        <v>1324421.1099999999</v>
      </c>
      <c r="AU109" s="6">
        <f t="shared" si="62"/>
        <v>1206268.8800000001</v>
      </c>
      <c r="AV109" s="6">
        <f t="shared" si="62"/>
        <v>884129.81</v>
      </c>
      <c r="AW109" s="6">
        <f t="shared" si="62"/>
        <v>731970.85000000021</v>
      </c>
      <c r="AX109" s="6">
        <f t="shared" si="62"/>
        <v>1443624.6900000002</v>
      </c>
      <c r="AY109" s="6">
        <f t="shared" si="62"/>
        <v>2848152</v>
      </c>
      <c r="AZ109" s="6">
        <f t="shared" si="62"/>
        <v>1186597.0500000003</v>
      </c>
      <c r="BA109" s="6">
        <f t="shared" si="62"/>
        <v>1538806.18</v>
      </c>
      <c r="BB109" s="6">
        <f t="shared" si="62"/>
        <v>1273604.3500000003</v>
      </c>
      <c r="BC109" s="6">
        <f t="shared" si="62"/>
        <v>1258853.1600000001</v>
      </c>
      <c r="BD109" s="6">
        <f t="shared" si="62"/>
        <v>578705.15</v>
      </c>
      <c r="BE109" s="6">
        <f t="shared" si="62"/>
        <v>725146.9700000002</v>
      </c>
      <c r="BF109" s="6">
        <f t="shared" si="62"/>
        <v>407799.68000000034</v>
      </c>
      <c r="BG109" s="6">
        <f t="shared" si="62"/>
        <v>83290.09</v>
      </c>
      <c r="BH109" s="6">
        <f t="shared" si="62"/>
        <v>13863.68</v>
      </c>
      <c r="BI109" s="6">
        <f t="shared" si="62"/>
        <v>244871.75</v>
      </c>
      <c r="BJ109" s="6">
        <f t="shared" si="62"/>
        <v>244385.30999999997</v>
      </c>
      <c r="BK109" s="6">
        <f t="shared" si="62"/>
        <v>564506.29999999993</v>
      </c>
      <c r="BL109" s="6">
        <f t="shared" si="62"/>
        <v>547615.79</v>
      </c>
      <c r="BM109" s="6">
        <f t="shared" si="62"/>
        <v>187746.41</v>
      </c>
      <c r="BN109" s="6">
        <f t="shared" ref="BN109:DJ109" si="63">BN67+BN25</f>
        <v>558185.86999999988</v>
      </c>
      <c r="BO109" s="6">
        <f t="shared" si="63"/>
        <v>585760.1600000005</v>
      </c>
      <c r="BP109" s="6">
        <f t="shared" si="63"/>
        <v>526404.09</v>
      </c>
      <c r="BQ109" s="6">
        <f t="shared" si="63"/>
        <v>530939.45000000042</v>
      </c>
      <c r="BR109" s="6">
        <f t="shared" si="63"/>
        <v>401986.00000000052</v>
      </c>
      <c r="BS109" s="6">
        <f t="shared" si="63"/>
        <v>20799.329999999998</v>
      </c>
      <c r="BT109" s="6">
        <f t="shared" si="63"/>
        <v>107312.41999999998</v>
      </c>
      <c r="BU109" s="6">
        <f t="shared" si="63"/>
        <v>378475.17000000039</v>
      </c>
      <c r="BV109" s="6">
        <f t="shared" si="63"/>
        <v>408445.72000000044</v>
      </c>
      <c r="BW109" s="6">
        <f t="shared" si="63"/>
        <v>430520.98</v>
      </c>
      <c r="BX109" s="6">
        <f t="shared" si="63"/>
        <v>1722434.2599999998</v>
      </c>
      <c r="BY109" s="6">
        <f t="shared" si="63"/>
        <v>725242.91000000015</v>
      </c>
      <c r="BZ109" s="6">
        <f t="shared" si="63"/>
        <v>1130795.8000000003</v>
      </c>
      <c r="CA109" s="6">
        <f t="shared" si="63"/>
        <v>1203865.9900000005</v>
      </c>
      <c r="CB109" s="6">
        <f t="shared" si="63"/>
        <v>787041.84000000032</v>
      </c>
      <c r="CC109" s="6">
        <f t="shared" si="63"/>
        <v>1122708.8900000001</v>
      </c>
      <c r="CD109" s="6">
        <f t="shared" si="63"/>
        <v>1222354.05</v>
      </c>
      <c r="CE109" s="6">
        <f t="shared" si="63"/>
        <v>1132207.4600000002</v>
      </c>
      <c r="CF109" s="6">
        <f t="shared" si="63"/>
        <v>1462350.4500000002</v>
      </c>
      <c r="CG109" s="6">
        <f t="shared" si="63"/>
        <v>994099.2200000002</v>
      </c>
      <c r="CH109" s="6">
        <f t="shared" si="63"/>
        <v>2331881.96</v>
      </c>
      <c r="CI109" s="6">
        <f t="shared" si="63"/>
        <v>1369728.17</v>
      </c>
      <c r="CJ109" s="6">
        <f t="shared" si="63"/>
        <v>1390685.0100000002</v>
      </c>
      <c r="CK109" s="6">
        <f t="shared" si="63"/>
        <v>1427911.3400000003</v>
      </c>
      <c r="CL109" s="6">
        <f t="shared" si="63"/>
        <v>1350055.9700000002</v>
      </c>
      <c r="CM109" s="6">
        <f t="shared" si="63"/>
        <v>1117750.9900000002</v>
      </c>
      <c r="CN109" s="6">
        <f t="shared" si="63"/>
        <v>1484672.52</v>
      </c>
      <c r="CO109" s="6">
        <f t="shared" si="63"/>
        <v>1437641.83</v>
      </c>
      <c r="CP109" s="6">
        <f t="shared" si="63"/>
        <v>1427716.8800000001</v>
      </c>
      <c r="CQ109" s="6">
        <f t="shared" si="63"/>
        <v>1033971.2400000001</v>
      </c>
      <c r="CR109" s="6">
        <f t="shared" si="63"/>
        <v>1581822.4700000002</v>
      </c>
      <c r="CS109" s="6">
        <f t="shared" si="63"/>
        <v>1524464.6700000002</v>
      </c>
      <c r="CT109" s="6">
        <f t="shared" si="63"/>
        <v>83615.099999999991</v>
      </c>
      <c r="CU109" s="6">
        <f t="shared" si="63"/>
        <v>134201.69000000006</v>
      </c>
      <c r="CV109" s="6">
        <f t="shared" si="63"/>
        <v>460225.02000000008</v>
      </c>
      <c r="CW109" s="6">
        <f t="shared" si="63"/>
        <v>24621.51</v>
      </c>
      <c r="CX109" s="6">
        <f t="shared" si="63"/>
        <v>89441.849999999991</v>
      </c>
      <c r="CY109" s="6">
        <f t="shared" si="63"/>
        <v>366941.50000000029</v>
      </c>
      <c r="CZ109" s="6">
        <f t="shared" si="63"/>
        <v>23038.81</v>
      </c>
      <c r="DA109" s="6">
        <f t="shared" si="63"/>
        <v>83521.270000000019</v>
      </c>
      <c r="DB109" s="6">
        <f t="shared" si="63"/>
        <v>471566.10000000021</v>
      </c>
      <c r="DC109" s="6">
        <f t="shared" si="63"/>
        <v>12716.49</v>
      </c>
      <c r="DD109" s="6">
        <f t="shared" si="63"/>
        <v>14002.289999999999</v>
      </c>
      <c r="DE109" s="6">
        <f t="shared" si="63"/>
        <v>71628.209999999992</v>
      </c>
      <c r="DF109" s="6">
        <f t="shared" si="63"/>
        <v>51186.31</v>
      </c>
      <c r="DG109" s="6">
        <f t="shared" si="63"/>
        <v>192417.5</v>
      </c>
      <c r="DH109" s="6">
        <f t="shared" si="63"/>
        <v>101752.59000000001</v>
      </c>
      <c r="DI109" s="6">
        <f t="shared" si="63"/>
        <v>128845.09</v>
      </c>
      <c r="DJ109" s="6">
        <f t="shared" si="63"/>
        <v>238512.91000000009</v>
      </c>
      <c r="DK109" s="5">
        <f t="shared" si="14"/>
        <v>12716.49</v>
      </c>
      <c r="DL109" s="5">
        <f t="shared" si="15"/>
        <v>801353.43495575187</v>
      </c>
      <c r="DM109" s="5">
        <f t="shared" si="16"/>
        <v>2848152</v>
      </c>
      <c r="DN109" s="5">
        <f t="shared" si="17"/>
        <v>83336.326000000001</v>
      </c>
      <c r="DO109" s="5">
        <f t="shared" si="18"/>
        <v>725146.9700000002</v>
      </c>
      <c r="DP109" s="5">
        <f t="shared" si="19"/>
        <v>1569449.06</v>
      </c>
    </row>
    <row r="110" spans="1:120" x14ac:dyDescent="0.55000000000000004">
      <c r="A110" t="s">
        <v>155</v>
      </c>
      <c r="B110" s="6">
        <f t="shared" ref="B110:BM110" si="64">B68+B26</f>
        <v>30207.770000000004</v>
      </c>
      <c r="C110" s="6">
        <f t="shared" si="64"/>
        <v>118996.84999999999</v>
      </c>
      <c r="D110" s="6">
        <f t="shared" si="64"/>
        <v>715653.52999999991</v>
      </c>
      <c r="E110" s="6">
        <f t="shared" si="64"/>
        <v>196906.17</v>
      </c>
      <c r="F110" s="6">
        <f t="shared" si="64"/>
        <v>222950.61</v>
      </c>
      <c r="G110" s="6">
        <f t="shared" si="64"/>
        <v>1681369.2999999998</v>
      </c>
      <c r="H110" s="6">
        <f t="shared" si="64"/>
        <v>414543.58000000007</v>
      </c>
      <c r="I110" s="6">
        <f t="shared" si="64"/>
        <v>133216.93</v>
      </c>
      <c r="J110" s="6">
        <f t="shared" si="64"/>
        <v>233287.74000000005</v>
      </c>
      <c r="K110" s="6">
        <f t="shared" si="64"/>
        <v>55331.500000000007</v>
      </c>
      <c r="L110" s="6">
        <f t="shared" si="64"/>
        <v>588632.21000000043</v>
      </c>
      <c r="M110" s="6">
        <f t="shared" si="64"/>
        <v>852515.25000000023</v>
      </c>
      <c r="N110" s="6">
        <f t="shared" si="64"/>
        <v>440878.38000000024</v>
      </c>
      <c r="O110" s="6">
        <f t="shared" si="64"/>
        <v>384550.64000000036</v>
      </c>
      <c r="P110" s="6">
        <f t="shared" si="64"/>
        <v>121046.96000000028</v>
      </c>
      <c r="Q110" s="6">
        <f t="shared" si="64"/>
        <v>157969.17000000004</v>
      </c>
      <c r="R110" s="6">
        <f t="shared" si="64"/>
        <v>355953.31000000035</v>
      </c>
      <c r="S110" s="6">
        <f t="shared" si="64"/>
        <v>219089.54000000027</v>
      </c>
      <c r="T110" s="6">
        <f t="shared" si="64"/>
        <v>513332.78000000026</v>
      </c>
      <c r="U110" s="6">
        <f t="shared" si="64"/>
        <v>765229.39000000036</v>
      </c>
      <c r="V110" s="6">
        <f t="shared" si="64"/>
        <v>693166.53000000026</v>
      </c>
      <c r="W110" s="6">
        <f t="shared" si="64"/>
        <v>929643.40000000026</v>
      </c>
      <c r="X110" s="6">
        <f t="shared" si="64"/>
        <v>903747.12999999989</v>
      </c>
      <c r="Y110" s="6">
        <f t="shared" si="64"/>
        <v>981390.94000000029</v>
      </c>
      <c r="Z110" s="6">
        <f t="shared" si="64"/>
        <v>1200918.3399999999</v>
      </c>
      <c r="AA110" s="6">
        <f t="shared" si="64"/>
        <v>1783820.3900000001</v>
      </c>
      <c r="AB110" s="6">
        <f t="shared" si="64"/>
        <v>1609664.8000000003</v>
      </c>
      <c r="AC110" s="6">
        <f t="shared" si="64"/>
        <v>1649935.5299999996</v>
      </c>
      <c r="AD110" s="6">
        <f t="shared" si="64"/>
        <v>1107751.69</v>
      </c>
      <c r="AE110" s="6">
        <f t="shared" si="64"/>
        <v>1441044.0399999996</v>
      </c>
      <c r="AF110" s="6">
        <f t="shared" si="64"/>
        <v>1281449.2700000003</v>
      </c>
      <c r="AG110" s="6">
        <f t="shared" si="64"/>
        <v>1035367.6400000002</v>
      </c>
      <c r="AH110" s="6">
        <f t="shared" si="64"/>
        <v>1186691.0800000003</v>
      </c>
      <c r="AI110" s="6">
        <f t="shared" si="64"/>
        <v>890315.17000000016</v>
      </c>
      <c r="AJ110" s="6">
        <f t="shared" si="64"/>
        <v>1660684.5400000005</v>
      </c>
      <c r="AK110" s="6">
        <f t="shared" si="64"/>
        <v>1310725.24</v>
      </c>
      <c r="AL110" s="6">
        <f t="shared" si="64"/>
        <v>1645560.34</v>
      </c>
      <c r="AM110" s="6">
        <f t="shared" si="64"/>
        <v>1899617.49</v>
      </c>
      <c r="AN110" s="6">
        <f t="shared" si="64"/>
        <v>1223320.6300000001</v>
      </c>
      <c r="AO110" s="6">
        <f t="shared" si="64"/>
        <v>1456775.67</v>
      </c>
      <c r="AP110" s="6">
        <f t="shared" si="64"/>
        <v>1395765.22</v>
      </c>
      <c r="AQ110" s="6">
        <f t="shared" si="64"/>
        <v>1165342.43</v>
      </c>
      <c r="AR110" s="6">
        <f t="shared" si="64"/>
        <v>1135641.9700000002</v>
      </c>
      <c r="AS110" s="6">
        <f t="shared" si="64"/>
        <v>1524626.06</v>
      </c>
      <c r="AT110" s="6">
        <f t="shared" si="64"/>
        <v>1204945.8700000001</v>
      </c>
      <c r="AU110" s="6">
        <f t="shared" si="64"/>
        <v>883390.64000000013</v>
      </c>
      <c r="AV110" s="6">
        <f t="shared" si="64"/>
        <v>732222.3200000003</v>
      </c>
      <c r="AW110" s="6">
        <f t="shared" si="64"/>
        <v>1443802.31</v>
      </c>
      <c r="AX110" s="6">
        <f t="shared" si="64"/>
        <v>2789293.1099999994</v>
      </c>
      <c r="AY110" s="6">
        <f t="shared" si="64"/>
        <v>1444859.22</v>
      </c>
      <c r="AZ110" s="6">
        <f t="shared" si="64"/>
        <v>1477266.0700000005</v>
      </c>
      <c r="BA110" s="6">
        <f t="shared" si="64"/>
        <v>1389158.8400000005</v>
      </c>
      <c r="BB110" s="6">
        <f t="shared" si="64"/>
        <v>1363061.4399999997</v>
      </c>
      <c r="BC110" s="6">
        <f t="shared" si="64"/>
        <v>475552.23000000039</v>
      </c>
      <c r="BD110" s="6">
        <f t="shared" si="64"/>
        <v>782513.7100000002</v>
      </c>
      <c r="BE110" s="6">
        <f t="shared" si="64"/>
        <v>406809.04000000039</v>
      </c>
      <c r="BF110" s="6">
        <f t="shared" si="64"/>
        <v>81944.499999999985</v>
      </c>
      <c r="BG110" s="6">
        <f t="shared" si="64"/>
        <v>12409.94</v>
      </c>
      <c r="BH110" s="6">
        <f t="shared" si="64"/>
        <v>244913.94999999998</v>
      </c>
      <c r="BI110" s="6">
        <f t="shared" si="64"/>
        <v>242697.03999999998</v>
      </c>
      <c r="BJ110" s="6">
        <f t="shared" si="64"/>
        <v>566273.69000000006</v>
      </c>
      <c r="BK110" s="6">
        <f t="shared" si="64"/>
        <v>549594.36</v>
      </c>
      <c r="BL110" s="6">
        <f t="shared" si="64"/>
        <v>188178.29</v>
      </c>
      <c r="BM110" s="6">
        <f t="shared" si="64"/>
        <v>558444.41</v>
      </c>
      <c r="BN110" s="6">
        <f t="shared" ref="BN110:DJ110" si="65">BN68+BN26</f>
        <v>585422.24000000034</v>
      </c>
      <c r="BO110" s="6">
        <f t="shared" si="65"/>
        <v>525833.43999999994</v>
      </c>
      <c r="BP110" s="6">
        <f t="shared" si="65"/>
        <v>529334.22000000032</v>
      </c>
      <c r="BQ110" s="6">
        <f t="shared" si="65"/>
        <v>394241.46000000037</v>
      </c>
      <c r="BR110" s="6">
        <f t="shared" si="65"/>
        <v>52384.030000000377</v>
      </c>
      <c r="BS110" s="6">
        <f t="shared" si="65"/>
        <v>107869.98999999998</v>
      </c>
      <c r="BT110" s="6">
        <f t="shared" si="65"/>
        <v>378306.74000000028</v>
      </c>
      <c r="BU110" s="6">
        <f t="shared" si="65"/>
        <v>519472.6</v>
      </c>
      <c r="BV110" s="6">
        <f t="shared" si="65"/>
        <v>429002.23000000004</v>
      </c>
      <c r="BW110" s="6">
        <f t="shared" si="65"/>
        <v>1717146.31</v>
      </c>
      <c r="BX110" s="6">
        <f t="shared" si="65"/>
        <v>720590.37999999989</v>
      </c>
      <c r="BY110" s="6">
        <f t="shared" si="65"/>
        <v>1143604.3200000003</v>
      </c>
      <c r="BZ110" s="6">
        <f t="shared" si="65"/>
        <v>1204602.4100000001</v>
      </c>
      <c r="CA110" s="6">
        <f t="shared" si="65"/>
        <v>769180.26</v>
      </c>
      <c r="CB110" s="6">
        <f t="shared" si="65"/>
        <v>1120876.3399999999</v>
      </c>
      <c r="CC110" s="6">
        <f t="shared" si="65"/>
        <v>1218655.9000000001</v>
      </c>
      <c r="CD110" s="6">
        <f t="shared" si="65"/>
        <v>1418464.5000000002</v>
      </c>
      <c r="CE110" s="6">
        <f t="shared" si="65"/>
        <v>1250178.3799999999</v>
      </c>
      <c r="CF110" s="6">
        <f t="shared" si="65"/>
        <v>991413.65000000014</v>
      </c>
      <c r="CG110" s="6">
        <f t="shared" si="65"/>
        <v>2331478.46</v>
      </c>
      <c r="CH110" s="6">
        <f t="shared" si="65"/>
        <v>1368121.1600000001</v>
      </c>
      <c r="CI110" s="6">
        <f t="shared" si="65"/>
        <v>1391275.83</v>
      </c>
      <c r="CJ110" s="6">
        <f t="shared" si="65"/>
        <v>1420025.03</v>
      </c>
      <c r="CK110" s="6">
        <f t="shared" si="65"/>
        <v>1349333.59</v>
      </c>
      <c r="CL110" s="6">
        <f t="shared" si="65"/>
        <v>1118379.32</v>
      </c>
      <c r="CM110" s="6">
        <f t="shared" si="65"/>
        <v>1854629.9400000002</v>
      </c>
      <c r="CN110" s="6">
        <f t="shared" si="65"/>
        <v>1438758.6</v>
      </c>
      <c r="CO110" s="6">
        <f t="shared" si="65"/>
        <v>1360762.33</v>
      </c>
      <c r="CP110" s="6">
        <f t="shared" si="65"/>
        <v>1027208.76</v>
      </c>
      <c r="CQ110" s="6">
        <f t="shared" si="65"/>
        <v>1139209.3800000001</v>
      </c>
      <c r="CR110" s="6">
        <f t="shared" si="65"/>
        <v>1479958.0000000002</v>
      </c>
      <c r="CS110" s="6">
        <f t="shared" si="65"/>
        <v>363186.39000000036</v>
      </c>
      <c r="CT110" s="6">
        <f t="shared" si="65"/>
        <v>115361.07</v>
      </c>
      <c r="CU110" s="6">
        <f t="shared" si="65"/>
        <v>102587.09999999999</v>
      </c>
      <c r="CV110" s="6">
        <f t="shared" si="65"/>
        <v>560494.20999999985</v>
      </c>
      <c r="CW110" s="6">
        <f t="shared" si="65"/>
        <v>89937.35</v>
      </c>
      <c r="CX110" s="6">
        <f t="shared" si="65"/>
        <v>366275.70999999996</v>
      </c>
      <c r="CY110" s="6">
        <f t="shared" si="65"/>
        <v>23021.040000000001</v>
      </c>
      <c r="CZ110" s="6">
        <f t="shared" si="65"/>
        <v>83247.409999999989</v>
      </c>
      <c r="DA110" s="6">
        <f t="shared" si="65"/>
        <v>469422.84000000026</v>
      </c>
      <c r="DB110" s="6">
        <f t="shared" si="65"/>
        <v>11240.880000000001</v>
      </c>
      <c r="DC110" s="6">
        <f t="shared" si="65"/>
        <v>12927.54</v>
      </c>
      <c r="DD110" s="6">
        <f t="shared" si="65"/>
        <v>71086.83</v>
      </c>
      <c r="DE110" s="6">
        <f t="shared" si="65"/>
        <v>52121.599999999999</v>
      </c>
      <c r="DF110" s="6">
        <f t="shared" si="65"/>
        <v>190867.82</v>
      </c>
      <c r="DG110" s="6">
        <f t="shared" si="65"/>
        <v>104075.68999999999</v>
      </c>
      <c r="DH110" s="6">
        <f t="shared" si="65"/>
        <v>126899.46</v>
      </c>
      <c r="DI110" s="6">
        <f t="shared" si="65"/>
        <v>234484.97000000009</v>
      </c>
      <c r="DJ110" s="6">
        <f t="shared" si="65"/>
        <v>76267.22</v>
      </c>
      <c r="DK110" s="5">
        <f t="shared" si="14"/>
        <v>11240.880000000001</v>
      </c>
      <c r="DL110" s="5">
        <f t="shared" si="15"/>
        <v>810275.95628318517</v>
      </c>
      <c r="DM110" s="5">
        <f t="shared" si="16"/>
        <v>2789293.1099999994</v>
      </c>
      <c r="DN110" s="5">
        <f t="shared" si="17"/>
        <v>84585.398000000001</v>
      </c>
      <c r="DO110" s="5">
        <f t="shared" si="18"/>
        <v>732222.3200000003</v>
      </c>
      <c r="DP110" s="5">
        <f t="shared" si="19"/>
        <v>1515692.4479999999</v>
      </c>
    </row>
    <row r="111" spans="1:120" x14ac:dyDescent="0.55000000000000004">
      <c r="A111" t="s">
        <v>156</v>
      </c>
      <c r="B111" s="6">
        <f t="shared" ref="B111:BM111" si="66">B69+B27</f>
        <v>118887.81000000001</v>
      </c>
      <c r="C111" s="6">
        <f t="shared" si="66"/>
        <v>715121.38000000012</v>
      </c>
      <c r="D111" s="6">
        <f t="shared" si="66"/>
        <v>197217.33000000025</v>
      </c>
      <c r="E111" s="6">
        <f t="shared" si="66"/>
        <v>219500.57</v>
      </c>
      <c r="F111" s="6">
        <f t="shared" si="66"/>
        <v>1680967.66</v>
      </c>
      <c r="G111" s="6">
        <f t="shared" si="66"/>
        <v>413083.86999999994</v>
      </c>
      <c r="H111" s="6">
        <f t="shared" si="66"/>
        <v>132291.51</v>
      </c>
      <c r="I111" s="6">
        <f t="shared" si="66"/>
        <v>233202.87999999998</v>
      </c>
      <c r="J111" s="6">
        <f t="shared" si="66"/>
        <v>55132.580000000009</v>
      </c>
      <c r="K111" s="6">
        <f t="shared" si="66"/>
        <v>586295.25000000047</v>
      </c>
      <c r="L111" s="6">
        <f t="shared" si="66"/>
        <v>852205.9800000001</v>
      </c>
      <c r="M111" s="6">
        <f t="shared" si="66"/>
        <v>439286.2900000001</v>
      </c>
      <c r="N111" s="6">
        <f t="shared" si="66"/>
        <v>385247.84000000026</v>
      </c>
      <c r="O111" s="6">
        <f t="shared" si="66"/>
        <v>121074.75000000023</v>
      </c>
      <c r="P111" s="6">
        <f t="shared" si="66"/>
        <v>104783.34</v>
      </c>
      <c r="Q111" s="6">
        <f t="shared" si="66"/>
        <v>356037.34000000049</v>
      </c>
      <c r="R111" s="6">
        <f t="shared" si="66"/>
        <v>576596.63000000047</v>
      </c>
      <c r="S111" s="6">
        <f t="shared" si="66"/>
        <v>514757.36000000004</v>
      </c>
      <c r="T111" s="6">
        <f t="shared" si="66"/>
        <v>765915.92000000051</v>
      </c>
      <c r="U111" s="6">
        <f t="shared" si="66"/>
        <v>690724.95000000007</v>
      </c>
      <c r="V111" s="6">
        <f t="shared" si="66"/>
        <v>931217.6800000004</v>
      </c>
      <c r="W111" s="6">
        <f t="shared" si="66"/>
        <v>1018821.4200000004</v>
      </c>
      <c r="X111" s="6">
        <f t="shared" si="66"/>
        <v>981002.29000000039</v>
      </c>
      <c r="Y111" s="6">
        <f t="shared" si="66"/>
        <v>1108095.7600000002</v>
      </c>
      <c r="Z111" s="6">
        <f t="shared" si="66"/>
        <v>1786648.8100000005</v>
      </c>
      <c r="AA111" s="6">
        <f t="shared" si="66"/>
        <v>1610581.5000000005</v>
      </c>
      <c r="AB111" s="6">
        <f t="shared" si="66"/>
        <v>1255277.2300000004</v>
      </c>
      <c r="AC111" s="6">
        <f t="shared" si="66"/>
        <v>1108298.8800000004</v>
      </c>
      <c r="AD111" s="6">
        <f t="shared" si="66"/>
        <v>1801605.8499999999</v>
      </c>
      <c r="AE111" s="6">
        <f t="shared" si="66"/>
        <v>1282237.7900000005</v>
      </c>
      <c r="AF111" s="6">
        <f t="shared" si="66"/>
        <v>1034197.0900000001</v>
      </c>
      <c r="AG111" s="6">
        <f t="shared" si="66"/>
        <v>1187094.5300000003</v>
      </c>
      <c r="AH111" s="6">
        <f t="shared" si="66"/>
        <v>760537.74000000011</v>
      </c>
      <c r="AI111" s="6">
        <f t="shared" si="66"/>
        <v>1702456.5100000002</v>
      </c>
      <c r="AJ111" s="6">
        <f t="shared" si="66"/>
        <v>1138117.2800000003</v>
      </c>
      <c r="AK111" s="6">
        <f t="shared" si="66"/>
        <v>1318764.9600000002</v>
      </c>
      <c r="AL111" s="6">
        <f t="shared" si="66"/>
        <v>1782798.81</v>
      </c>
      <c r="AM111" s="6">
        <f t="shared" si="66"/>
        <v>1225522.5300000003</v>
      </c>
      <c r="AN111" s="6">
        <f t="shared" si="66"/>
        <v>1455591.55</v>
      </c>
      <c r="AO111" s="6">
        <f t="shared" si="66"/>
        <v>1397956.87</v>
      </c>
      <c r="AP111" s="6">
        <f t="shared" si="66"/>
        <v>1228237.1500000001</v>
      </c>
      <c r="AQ111" s="6">
        <f t="shared" si="66"/>
        <v>1074623.1900000002</v>
      </c>
      <c r="AR111" s="6">
        <f t="shared" si="66"/>
        <v>1511581.8</v>
      </c>
      <c r="AS111" s="6">
        <f t="shared" si="66"/>
        <v>1005567.7700000003</v>
      </c>
      <c r="AT111" s="6">
        <f t="shared" si="66"/>
        <v>883610.9600000002</v>
      </c>
      <c r="AU111" s="6">
        <f t="shared" si="66"/>
        <v>675448.74000000022</v>
      </c>
      <c r="AV111" s="6">
        <f t="shared" si="66"/>
        <v>1445789.4400000004</v>
      </c>
      <c r="AW111" s="6">
        <f t="shared" si="66"/>
        <v>2986438.6100000003</v>
      </c>
      <c r="AX111" s="6">
        <f t="shared" si="66"/>
        <v>1445769.4800000004</v>
      </c>
      <c r="AY111" s="6">
        <f t="shared" si="66"/>
        <v>1477002.27</v>
      </c>
      <c r="AZ111" s="6">
        <f t="shared" si="66"/>
        <v>879473.5500000004</v>
      </c>
      <c r="BA111" s="6">
        <f t="shared" si="66"/>
        <v>1260395.8599999999</v>
      </c>
      <c r="BB111" s="6">
        <f t="shared" si="66"/>
        <v>581338.74000000022</v>
      </c>
      <c r="BC111" s="6">
        <f t="shared" si="66"/>
        <v>435056.46000000037</v>
      </c>
      <c r="BD111" s="6">
        <f t="shared" si="66"/>
        <v>406971.20000000048</v>
      </c>
      <c r="BE111" s="6">
        <f t="shared" si="66"/>
        <v>80504.28</v>
      </c>
      <c r="BF111" s="6">
        <f t="shared" si="66"/>
        <v>11223.32</v>
      </c>
      <c r="BG111" s="6">
        <f t="shared" si="66"/>
        <v>244897.38999999998</v>
      </c>
      <c r="BH111" s="6">
        <f t="shared" si="66"/>
        <v>241611.50999999998</v>
      </c>
      <c r="BI111" s="6">
        <f t="shared" si="66"/>
        <v>567799.23</v>
      </c>
      <c r="BJ111" s="6">
        <f t="shared" si="66"/>
        <v>551264.36</v>
      </c>
      <c r="BK111" s="6">
        <f t="shared" si="66"/>
        <v>188659.93999999994</v>
      </c>
      <c r="BL111" s="6">
        <f t="shared" si="66"/>
        <v>558427.72000000009</v>
      </c>
      <c r="BM111" s="6">
        <f t="shared" si="66"/>
        <v>585934.03000000026</v>
      </c>
      <c r="BN111" s="6">
        <f t="shared" ref="BN111:DJ111" si="67">BN69+BN27</f>
        <v>525152.61</v>
      </c>
      <c r="BO111" s="6">
        <f t="shared" si="67"/>
        <v>523026.8400000002</v>
      </c>
      <c r="BP111" s="6">
        <f t="shared" si="67"/>
        <v>393820.33000000031</v>
      </c>
      <c r="BQ111" s="6">
        <f t="shared" si="67"/>
        <v>78089.580000000235</v>
      </c>
      <c r="BR111" s="6">
        <f t="shared" si="67"/>
        <v>107875.5</v>
      </c>
      <c r="BS111" s="6">
        <f t="shared" si="67"/>
        <v>79170.830000000191</v>
      </c>
      <c r="BT111" s="6">
        <f t="shared" si="67"/>
        <v>383652.16000000021</v>
      </c>
      <c r="BU111" s="6">
        <f t="shared" si="67"/>
        <v>427716.62</v>
      </c>
      <c r="BV111" s="6">
        <f t="shared" si="67"/>
        <v>1717117.44</v>
      </c>
      <c r="BW111" s="6">
        <f t="shared" si="67"/>
        <v>950787.68000000028</v>
      </c>
      <c r="BX111" s="6">
        <f t="shared" si="67"/>
        <v>1143813.4100000004</v>
      </c>
      <c r="BY111" s="6">
        <f t="shared" si="67"/>
        <v>1219776.0299999998</v>
      </c>
      <c r="BZ111" s="6">
        <f t="shared" si="67"/>
        <v>766465.44000000018</v>
      </c>
      <c r="CA111" s="6">
        <f t="shared" si="67"/>
        <v>1018669.8900000001</v>
      </c>
      <c r="CB111" s="6">
        <f t="shared" si="67"/>
        <v>1216690.4200000002</v>
      </c>
      <c r="CC111" s="6">
        <f t="shared" si="67"/>
        <v>1149723.0100000002</v>
      </c>
      <c r="CD111" s="6">
        <f t="shared" si="67"/>
        <v>1459119.9400000006</v>
      </c>
      <c r="CE111" s="6">
        <f t="shared" si="67"/>
        <v>1200218.5100000005</v>
      </c>
      <c r="CF111" s="6">
        <f t="shared" si="67"/>
        <v>2333329.5500000003</v>
      </c>
      <c r="CG111" s="6">
        <f t="shared" si="67"/>
        <v>1542022.5900000003</v>
      </c>
      <c r="CH111" s="6">
        <f t="shared" si="67"/>
        <v>1393714.2400000002</v>
      </c>
      <c r="CI111" s="6">
        <f t="shared" si="67"/>
        <v>1418171.3800000004</v>
      </c>
      <c r="CJ111" s="6">
        <f t="shared" si="67"/>
        <v>1350667.4200000004</v>
      </c>
      <c r="CK111" s="6">
        <f t="shared" si="67"/>
        <v>1120903.0300000003</v>
      </c>
      <c r="CL111" s="6">
        <f t="shared" si="67"/>
        <v>1857205.2200000004</v>
      </c>
      <c r="CM111" s="6">
        <f t="shared" si="67"/>
        <v>1441894.3900000004</v>
      </c>
      <c r="CN111" s="6">
        <f t="shared" si="67"/>
        <v>1301071.6500000004</v>
      </c>
      <c r="CO111" s="6">
        <f t="shared" si="67"/>
        <v>1580327.2700000003</v>
      </c>
      <c r="CP111" s="6">
        <f t="shared" si="67"/>
        <v>1133361.7200000002</v>
      </c>
      <c r="CQ111" s="6">
        <f t="shared" si="67"/>
        <v>1093467.1200000001</v>
      </c>
      <c r="CR111" s="6">
        <f t="shared" si="67"/>
        <v>331941.2300000001</v>
      </c>
      <c r="CS111" s="6">
        <f t="shared" si="67"/>
        <v>491888.24000000034</v>
      </c>
      <c r="CT111" s="6">
        <f t="shared" si="67"/>
        <v>160542.23000000021</v>
      </c>
      <c r="CU111" s="6">
        <f t="shared" si="67"/>
        <v>560974.30000000005</v>
      </c>
      <c r="CV111" s="6">
        <f t="shared" si="67"/>
        <v>90166.85</v>
      </c>
      <c r="CW111" s="6">
        <f t="shared" si="67"/>
        <v>366766.56000000023</v>
      </c>
      <c r="CX111" s="6">
        <f t="shared" si="67"/>
        <v>22910.690000000002</v>
      </c>
      <c r="CY111" s="6">
        <f t="shared" si="67"/>
        <v>83208.569999999992</v>
      </c>
      <c r="CZ111" s="6">
        <f t="shared" si="67"/>
        <v>509592.16000000027</v>
      </c>
      <c r="DA111" s="6">
        <f t="shared" si="67"/>
        <v>9702.67</v>
      </c>
      <c r="DB111" s="6">
        <f t="shared" si="67"/>
        <v>11813.869999999999</v>
      </c>
      <c r="DC111" s="6">
        <f t="shared" si="67"/>
        <v>70373.509999999995</v>
      </c>
      <c r="DD111" s="6">
        <f t="shared" si="67"/>
        <v>49965.32</v>
      </c>
      <c r="DE111" s="6">
        <f t="shared" si="67"/>
        <v>189245.37000000002</v>
      </c>
      <c r="DF111" s="6">
        <f t="shared" si="67"/>
        <v>105569.27999999998</v>
      </c>
      <c r="DG111" s="6">
        <f t="shared" si="67"/>
        <v>124868.99999999999</v>
      </c>
      <c r="DH111" s="6">
        <f t="shared" si="67"/>
        <v>233903.51000000018</v>
      </c>
      <c r="DI111" s="6">
        <f t="shared" si="67"/>
        <v>77444.160000000018</v>
      </c>
      <c r="DJ111" s="6">
        <f t="shared" si="67"/>
        <v>27760.03</v>
      </c>
      <c r="DK111" s="5">
        <f t="shared" si="14"/>
        <v>9702.67</v>
      </c>
      <c r="DL111" s="5">
        <f t="shared" si="15"/>
        <v>803703.03265486739</v>
      </c>
      <c r="DM111" s="5">
        <f t="shared" si="16"/>
        <v>2986438.6100000003</v>
      </c>
      <c r="DN111" s="5">
        <f t="shared" si="17"/>
        <v>81045.138000000006</v>
      </c>
      <c r="DO111" s="5">
        <f t="shared" si="18"/>
        <v>715121.38000000012</v>
      </c>
      <c r="DP111" s="5">
        <f t="shared" si="19"/>
        <v>1535934.4320000003</v>
      </c>
    </row>
    <row r="112" spans="1:120" x14ac:dyDescent="0.55000000000000004">
      <c r="A112" t="s">
        <v>157</v>
      </c>
      <c r="B112" s="6">
        <f t="shared" ref="B112:BM112" si="68">B70+B28</f>
        <v>714662.05999999994</v>
      </c>
      <c r="C112" s="6">
        <f t="shared" si="68"/>
        <v>193218.46000000005</v>
      </c>
      <c r="D112" s="6">
        <f t="shared" si="68"/>
        <v>216436.47000000003</v>
      </c>
      <c r="E112" s="6">
        <f t="shared" si="68"/>
        <v>1680528.9499999997</v>
      </c>
      <c r="F112" s="6">
        <f t="shared" si="68"/>
        <v>413829.73</v>
      </c>
      <c r="G112" s="6">
        <f t="shared" si="68"/>
        <v>132303.39999999997</v>
      </c>
      <c r="H112" s="6">
        <f t="shared" si="68"/>
        <v>232637.19999999998</v>
      </c>
      <c r="I112" s="6">
        <f t="shared" si="68"/>
        <v>54763.270000000004</v>
      </c>
      <c r="J112" s="6">
        <f t="shared" si="68"/>
        <v>584960.65000000014</v>
      </c>
      <c r="K112" s="6">
        <f t="shared" si="68"/>
        <v>851131.66999999969</v>
      </c>
      <c r="L112" s="6">
        <f t="shared" si="68"/>
        <v>437345.18999999965</v>
      </c>
      <c r="M112" s="6">
        <f t="shared" si="68"/>
        <v>384014.83999999979</v>
      </c>
      <c r="N112" s="6">
        <f t="shared" si="68"/>
        <v>120326.97999999968</v>
      </c>
      <c r="O112" s="6">
        <f t="shared" si="68"/>
        <v>200335.57999999996</v>
      </c>
      <c r="P112" s="6">
        <f t="shared" si="68"/>
        <v>355314.91999999993</v>
      </c>
      <c r="Q112" s="6">
        <f t="shared" si="68"/>
        <v>575867.92999999993</v>
      </c>
      <c r="R112" s="6">
        <f t="shared" si="68"/>
        <v>515431.99</v>
      </c>
      <c r="S112" s="6">
        <f t="shared" si="68"/>
        <v>765805.92999999993</v>
      </c>
      <c r="T112" s="6">
        <f t="shared" si="68"/>
        <v>689085.60999999987</v>
      </c>
      <c r="U112" s="6">
        <f t="shared" si="68"/>
        <v>930175.74</v>
      </c>
      <c r="V112" s="6">
        <f t="shared" si="68"/>
        <v>1019537.0399999999</v>
      </c>
      <c r="W112" s="6">
        <f t="shared" si="68"/>
        <v>1162960.83</v>
      </c>
      <c r="X112" s="6">
        <f t="shared" si="68"/>
        <v>1108492</v>
      </c>
      <c r="Y112" s="6">
        <f t="shared" si="68"/>
        <v>1788255.02</v>
      </c>
      <c r="Z112" s="6">
        <f t="shared" si="68"/>
        <v>1577966.1199999996</v>
      </c>
      <c r="AA112" s="6">
        <f t="shared" si="68"/>
        <v>1365562.3299999996</v>
      </c>
      <c r="AB112" s="6">
        <f t="shared" si="68"/>
        <v>1050241.1199999996</v>
      </c>
      <c r="AC112" s="6">
        <f t="shared" si="68"/>
        <v>1741381.2499999995</v>
      </c>
      <c r="AD112" s="6">
        <f t="shared" si="68"/>
        <v>1376190.85</v>
      </c>
      <c r="AE112" s="6">
        <f t="shared" si="68"/>
        <v>1032686.8499999999</v>
      </c>
      <c r="AF112" s="6">
        <f t="shared" si="68"/>
        <v>1383296.9299999997</v>
      </c>
      <c r="AG112" s="6">
        <f t="shared" si="68"/>
        <v>762429.85999999987</v>
      </c>
      <c r="AH112" s="6">
        <f t="shared" si="68"/>
        <v>1480295.3200000003</v>
      </c>
      <c r="AI112" s="6">
        <f t="shared" si="68"/>
        <v>1401959.81</v>
      </c>
      <c r="AJ112" s="6">
        <f t="shared" si="68"/>
        <v>1321048.2299999997</v>
      </c>
      <c r="AK112" s="6">
        <f t="shared" si="68"/>
        <v>1709357.84</v>
      </c>
      <c r="AL112" s="6">
        <f t="shared" si="68"/>
        <v>1225953.81</v>
      </c>
      <c r="AM112" s="6">
        <f t="shared" si="68"/>
        <v>1455976.73</v>
      </c>
      <c r="AN112" s="6">
        <f t="shared" si="68"/>
        <v>1412552.0599999998</v>
      </c>
      <c r="AO112" s="6">
        <f t="shared" si="68"/>
        <v>1433046.66</v>
      </c>
      <c r="AP112" s="6">
        <f t="shared" si="68"/>
        <v>1113881.3999999997</v>
      </c>
      <c r="AQ112" s="6">
        <f t="shared" si="68"/>
        <v>1311621.9899999995</v>
      </c>
      <c r="AR112" s="6">
        <f t="shared" si="68"/>
        <v>1004791.9699999996</v>
      </c>
      <c r="AS112" s="6">
        <f t="shared" si="68"/>
        <v>1083601.0399999996</v>
      </c>
      <c r="AT112" s="6">
        <f t="shared" si="68"/>
        <v>733715.37000000011</v>
      </c>
      <c r="AU112" s="6">
        <f t="shared" si="68"/>
        <v>1446086.26</v>
      </c>
      <c r="AV112" s="6">
        <f t="shared" si="68"/>
        <v>2790751.31</v>
      </c>
      <c r="AW112" s="6">
        <f t="shared" si="68"/>
        <v>1446498.6800000002</v>
      </c>
      <c r="AX112" s="6">
        <f t="shared" si="68"/>
        <v>1476198.08</v>
      </c>
      <c r="AY112" s="6">
        <f t="shared" si="68"/>
        <v>1270199.6300000001</v>
      </c>
      <c r="AZ112" s="6">
        <f t="shared" si="68"/>
        <v>1260908.58</v>
      </c>
      <c r="BA112" s="6">
        <f t="shared" si="68"/>
        <v>472713.94</v>
      </c>
      <c r="BB112" s="6">
        <f t="shared" si="68"/>
        <v>725045.84</v>
      </c>
      <c r="BC112" s="6">
        <f t="shared" si="68"/>
        <v>406742.96999999991</v>
      </c>
      <c r="BD112" s="6">
        <f t="shared" si="68"/>
        <v>80704.810000000114</v>
      </c>
      <c r="BE112" s="6">
        <f t="shared" si="68"/>
        <v>10610.59</v>
      </c>
      <c r="BF112" s="6">
        <f t="shared" si="68"/>
        <v>244884.28999999998</v>
      </c>
      <c r="BG112" s="6">
        <f t="shared" si="68"/>
        <v>240300.36</v>
      </c>
      <c r="BH112" s="6">
        <f t="shared" si="68"/>
        <v>567833.80000000005</v>
      </c>
      <c r="BI112" s="6">
        <f t="shared" si="68"/>
        <v>552581.98</v>
      </c>
      <c r="BJ112" s="6">
        <f t="shared" si="68"/>
        <v>188906.36000000002</v>
      </c>
      <c r="BK112" s="6">
        <f t="shared" si="68"/>
        <v>557727.54</v>
      </c>
      <c r="BL112" s="6">
        <f t="shared" si="68"/>
        <v>585711.71000000008</v>
      </c>
      <c r="BM112" s="6">
        <f t="shared" si="68"/>
        <v>524402.99</v>
      </c>
      <c r="BN112" s="6">
        <f t="shared" ref="BN112:DJ112" si="69">BN70+BN28</f>
        <v>559287.39000000013</v>
      </c>
      <c r="BO112" s="6">
        <f t="shared" si="69"/>
        <v>424200.08000000007</v>
      </c>
      <c r="BP112" s="6">
        <f t="shared" si="69"/>
        <v>109416.14000000013</v>
      </c>
      <c r="BQ112" s="6">
        <f t="shared" si="69"/>
        <v>107649.26000000001</v>
      </c>
      <c r="BR112" s="6">
        <f t="shared" si="69"/>
        <v>98473.1700000001</v>
      </c>
      <c r="BS112" s="6">
        <f t="shared" si="69"/>
        <v>377141.66</v>
      </c>
      <c r="BT112" s="6">
        <f t="shared" si="69"/>
        <v>426594.03</v>
      </c>
      <c r="BU112" s="6">
        <f t="shared" si="69"/>
        <v>1722447.1400000001</v>
      </c>
      <c r="BV112" s="6">
        <f t="shared" si="69"/>
        <v>715402.02000000025</v>
      </c>
      <c r="BW112" s="6">
        <f t="shared" si="69"/>
        <v>1500956.73</v>
      </c>
      <c r="BX112" s="6">
        <f t="shared" si="69"/>
        <v>1220468.06</v>
      </c>
      <c r="BY112" s="6">
        <f t="shared" si="69"/>
        <v>776849.37</v>
      </c>
      <c r="BZ112" s="6">
        <f t="shared" si="69"/>
        <v>1122062.1500000001</v>
      </c>
      <c r="CA112" s="6">
        <f t="shared" si="69"/>
        <v>941189.75999999978</v>
      </c>
      <c r="CB112" s="6">
        <f t="shared" si="69"/>
        <v>1148412.26</v>
      </c>
      <c r="CC112" s="6">
        <f t="shared" si="69"/>
        <v>1225810.5900000001</v>
      </c>
      <c r="CD112" s="6">
        <f t="shared" si="69"/>
        <v>988496.98</v>
      </c>
      <c r="CE112" s="6">
        <f t="shared" si="69"/>
        <v>2172225.5999999996</v>
      </c>
      <c r="CF112" s="6">
        <f t="shared" si="69"/>
        <v>1550893.94</v>
      </c>
      <c r="CG112" s="6">
        <f t="shared" si="69"/>
        <v>1385223.7</v>
      </c>
      <c r="CH112" s="6">
        <f t="shared" si="69"/>
        <v>1415788.64</v>
      </c>
      <c r="CI112" s="6">
        <f t="shared" si="69"/>
        <v>1350299.1699999997</v>
      </c>
      <c r="CJ112" s="6">
        <f t="shared" si="69"/>
        <v>1120406.6199999996</v>
      </c>
      <c r="CK112" s="6">
        <f t="shared" si="69"/>
        <v>1647864.2</v>
      </c>
      <c r="CL112" s="6">
        <f t="shared" si="69"/>
        <v>1441879.8099999998</v>
      </c>
      <c r="CM112" s="6">
        <f t="shared" si="69"/>
        <v>1337713.6000000001</v>
      </c>
      <c r="CN112" s="6">
        <f t="shared" si="69"/>
        <v>1506014.38</v>
      </c>
      <c r="CO112" s="6">
        <f t="shared" si="69"/>
        <v>1264220.0199999998</v>
      </c>
      <c r="CP112" s="6">
        <f t="shared" si="69"/>
        <v>1121232.1599999997</v>
      </c>
      <c r="CQ112" s="6">
        <f t="shared" si="69"/>
        <v>331065.90999999986</v>
      </c>
      <c r="CR112" s="6">
        <f t="shared" si="69"/>
        <v>460388.5799999999</v>
      </c>
      <c r="CS112" s="6">
        <f t="shared" si="69"/>
        <v>518113.26</v>
      </c>
      <c r="CT112" s="6">
        <f t="shared" si="69"/>
        <v>524483.40999999992</v>
      </c>
      <c r="CU112" s="6">
        <f t="shared" si="69"/>
        <v>90161.89</v>
      </c>
      <c r="CV112" s="6">
        <f t="shared" si="69"/>
        <v>366507.52000000014</v>
      </c>
      <c r="CW112" s="6">
        <f t="shared" si="69"/>
        <v>22723.47</v>
      </c>
      <c r="CX112" s="6">
        <f t="shared" si="69"/>
        <v>83212.61</v>
      </c>
      <c r="CY112" s="6">
        <f t="shared" si="69"/>
        <v>483338.15999999992</v>
      </c>
      <c r="CZ112" s="6">
        <f t="shared" si="69"/>
        <v>8137.93</v>
      </c>
      <c r="DA112" s="6">
        <f t="shared" si="69"/>
        <v>10741.54</v>
      </c>
      <c r="DB112" s="6">
        <f t="shared" si="69"/>
        <v>69723.260000000009</v>
      </c>
      <c r="DC112" s="6">
        <f t="shared" si="69"/>
        <v>44883.32</v>
      </c>
      <c r="DD112" s="6">
        <f t="shared" si="69"/>
        <v>187595.64</v>
      </c>
      <c r="DE112" s="6">
        <f t="shared" si="69"/>
        <v>106019.88</v>
      </c>
      <c r="DF112" s="6">
        <f t="shared" si="69"/>
        <v>122802.03000000001</v>
      </c>
      <c r="DG112" s="6">
        <f t="shared" si="69"/>
        <v>257154.62999999995</v>
      </c>
      <c r="DH112" s="6">
        <f t="shared" si="69"/>
        <v>78401.95</v>
      </c>
      <c r="DI112" s="6">
        <f t="shared" si="69"/>
        <v>25746.929999999997</v>
      </c>
      <c r="DJ112" s="6">
        <f t="shared" si="69"/>
        <v>118678.43000000001</v>
      </c>
      <c r="DK112" s="5">
        <f t="shared" si="14"/>
        <v>8137.93</v>
      </c>
      <c r="DL112" s="5">
        <f t="shared" si="15"/>
        <v>810993.69646017684</v>
      </c>
      <c r="DM112" s="5">
        <f t="shared" si="16"/>
        <v>2790751.31</v>
      </c>
      <c r="DN112" s="5">
        <f t="shared" si="17"/>
        <v>91824.146000000022</v>
      </c>
      <c r="DO112" s="5">
        <f t="shared" si="18"/>
        <v>725045.84</v>
      </c>
      <c r="DP112" s="5">
        <f t="shared" si="19"/>
        <v>1496824.4480000001</v>
      </c>
    </row>
    <row r="113" spans="1:120" x14ac:dyDescent="0.55000000000000004">
      <c r="A113" t="s">
        <v>158</v>
      </c>
      <c r="B113" s="6">
        <f t="shared" ref="B113:BM113" si="70">B71+B29</f>
        <v>187325.66000000009</v>
      </c>
      <c r="C113" s="6">
        <f t="shared" si="70"/>
        <v>214768.46</v>
      </c>
      <c r="D113" s="6">
        <f t="shared" si="70"/>
        <v>1680373.04</v>
      </c>
      <c r="E113" s="6">
        <f t="shared" si="70"/>
        <v>413874.35000000003</v>
      </c>
      <c r="F113" s="6">
        <f t="shared" si="70"/>
        <v>132168.78999999998</v>
      </c>
      <c r="G113" s="6">
        <f t="shared" si="70"/>
        <v>231855.47</v>
      </c>
      <c r="H113" s="6">
        <f t="shared" si="70"/>
        <v>54244.020000000004</v>
      </c>
      <c r="I113" s="6">
        <f t="shared" si="70"/>
        <v>583420.66000000027</v>
      </c>
      <c r="J113" s="6">
        <f t="shared" si="70"/>
        <v>849827.67</v>
      </c>
      <c r="K113" s="6">
        <f t="shared" si="70"/>
        <v>435820.33000000007</v>
      </c>
      <c r="L113" s="6">
        <f t="shared" si="70"/>
        <v>381746.55</v>
      </c>
      <c r="M113" s="6">
        <f t="shared" si="70"/>
        <v>119373.1700000001</v>
      </c>
      <c r="N113" s="6">
        <f t="shared" si="70"/>
        <v>102218.84</v>
      </c>
      <c r="O113" s="6">
        <f t="shared" si="70"/>
        <v>354360.88999999984</v>
      </c>
      <c r="P113" s="6">
        <f t="shared" si="70"/>
        <v>575866.45999999985</v>
      </c>
      <c r="Q113" s="6">
        <f t="shared" si="70"/>
        <v>516115.32000000007</v>
      </c>
      <c r="R113" s="6">
        <f t="shared" si="70"/>
        <v>764452.31999999983</v>
      </c>
      <c r="S113" s="6">
        <f t="shared" si="70"/>
        <v>687318.85</v>
      </c>
      <c r="T113" s="6">
        <f t="shared" si="70"/>
        <v>927524.75999999978</v>
      </c>
      <c r="U113" s="6">
        <f t="shared" si="70"/>
        <v>1019876.8099999997</v>
      </c>
      <c r="V113" s="6">
        <f t="shared" si="70"/>
        <v>1161433.3699999999</v>
      </c>
      <c r="W113" s="6">
        <f t="shared" si="70"/>
        <v>751759.53</v>
      </c>
      <c r="X113" s="6">
        <f t="shared" si="70"/>
        <v>1789415.2599999998</v>
      </c>
      <c r="Y113" s="6">
        <f t="shared" si="70"/>
        <v>1578092.0399999998</v>
      </c>
      <c r="Z113" s="6">
        <f t="shared" si="70"/>
        <v>1655693.3900000001</v>
      </c>
      <c r="AA113" s="6">
        <f t="shared" si="70"/>
        <v>1118136.5599999998</v>
      </c>
      <c r="AB113" s="6">
        <f t="shared" si="70"/>
        <v>1740696.2799999998</v>
      </c>
      <c r="AC113" s="6">
        <f t="shared" si="70"/>
        <v>1386155.8499999999</v>
      </c>
      <c r="AD113" s="6">
        <f t="shared" si="70"/>
        <v>1131151.6499999999</v>
      </c>
      <c r="AE113" s="6">
        <f t="shared" si="70"/>
        <v>1382796.9899999998</v>
      </c>
      <c r="AF113" s="6">
        <f t="shared" si="70"/>
        <v>921349.14</v>
      </c>
      <c r="AG113" s="6">
        <f t="shared" si="70"/>
        <v>1577766.1300000001</v>
      </c>
      <c r="AH113" s="6">
        <f t="shared" si="70"/>
        <v>1119049.18</v>
      </c>
      <c r="AI113" s="6">
        <f t="shared" si="70"/>
        <v>1649737.5300000003</v>
      </c>
      <c r="AJ113" s="6">
        <f t="shared" si="70"/>
        <v>1714012.59</v>
      </c>
      <c r="AK113" s="6">
        <f t="shared" si="70"/>
        <v>1225765.3600000001</v>
      </c>
      <c r="AL113" s="6">
        <f t="shared" si="70"/>
        <v>1246252.3800000001</v>
      </c>
      <c r="AM113" s="6">
        <f t="shared" si="70"/>
        <v>1412192.7200000002</v>
      </c>
      <c r="AN113" s="6">
        <f t="shared" si="70"/>
        <v>1435865.03</v>
      </c>
      <c r="AO113" s="6">
        <f t="shared" si="70"/>
        <v>1170751.79</v>
      </c>
      <c r="AP113" s="6">
        <f t="shared" si="70"/>
        <v>1326978.92</v>
      </c>
      <c r="AQ113" s="6">
        <f t="shared" si="70"/>
        <v>1204186.57</v>
      </c>
      <c r="AR113" s="6">
        <f t="shared" si="70"/>
        <v>1083335.27</v>
      </c>
      <c r="AS113" s="6">
        <f t="shared" si="70"/>
        <v>733668.8899999999</v>
      </c>
      <c r="AT113" s="6">
        <f t="shared" si="70"/>
        <v>1447863.87</v>
      </c>
      <c r="AU113" s="6">
        <f t="shared" si="70"/>
        <v>2791239.67</v>
      </c>
      <c r="AV113" s="6">
        <f t="shared" si="70"/>
        <v>1447469.19</v>
      </c>
      <c r="AW113" s="6">
        <f t="shared" si="70"/>
        <v>1734115.07</v>
      </c>
      <c r="AX113" s="6">
        <f t="shared" si="70"/>
        <v>873548.69999999972</v>
      </c>
      <c r="AY113" s="6">
        <f t="shared" si="70"/>
        <v>1654915.1800000002</v>
      </c>
      <c r="AZ113" s="6">
        <f t="shared" si="70"/>
        <v>466376.35999999987</v>
      </c>
      <c r="BA113" s="6">
        <f t="shared" si="70"/>
        <v>435020.10000000009</v>
      </c>
      <c r="BB113" s="6">
        <f t="shared" si="70"/>
        <v>406496.64999999985</v>
      </c>
      <c r="BC113" s="6">
        <f t="shared" si="70"/>
        <v>79657.019999999888</v>
      </c>
      <c r="BD113" s="6">
        <f t="shared" si="70"/>
        <v>10569.050000000001</v>
      </c>
      <c r="BE113" s="6">
        <f t="shared" si="70"/>
        <v>244823.83</v>
      </c>
      <c r="BF113" s="6">
        <f t="shared" si="70"/>
        <v>238788.04</v>
      </c>
      <c r="BG113" s="6">
        <f t="shared" si="70"/>
        <v>566042.15999999992</v>
      </c>
      <c r="BH113" s="6">
        <f t="shared" si="70"/>
        <v>553703.78</v>
      </c>
      <c r="BI113" s="6">
        <f t="shared" si="70"/>
        <v>188831.11</v>
      </c>
      <c r="BJ113" s="6">
        <f t="shared" si="70"/>
        <v>556804.35999999987</v>
      </c>
      <c r="BK113" s="6">
        <f t="shared" si="70"/>
        <v>585341.63</v>
      </c>
      <c r="BL113" s="6">
        <f t="shared" si="70"/>
        <v>524042.3</v>
      </c>
      <c r="BM113" s="6">
        <f t="shared" si="70"/>
        <v>558441.70999999985</v>
      </c>
      <c r="BN113" s="6">
        <f t="shared" ref="BN113:DJ113" si="71">BN71+BN29</f>
        <v>423488.9499999999</v>
      </c>
      <c r="BO113" s="6">
        <f t="shared" si="71"/>
        <v>109530.21999999991</v>
      </c>
      <c r="BP113" s="6">
        <f t="shared" si="71"/>
        <v>107288.44999999998</v>
      </c>
      <c r="BQ113" s="6">
        <f t="shared" si="71"/>
        <v>398469.21999999991</v>
      </c>
      <c r="BR113" s="6">
        <f t="shared" si="71"/>
        <v>374882.69</v>
      </c>
      <c r="BS113" s="6">
        <f t="shared" si="71"/>
        <v>425031.44</v>
      </c>
      <c r="BT113" s="6">
        <f t="shared" si="71"/>
        <v>1722288.3200000003</v>
      </c>
      <c r="BU113" s="6">
        <f t="shared" si="71"/>
        <v>945805.18000000017</v>
      </c>
      <c r="BV113" s="6">
        <f t="shared" si="71"/>
        <v>1500695.7399999998</v>
      </c>
      <c r="BW113" s="6">
        <f t="shared" si="71"/>
        <v>1220585.1699999997</v>
      </c>
      <c r="BX113" s="6">
        <f t="shared" si="71"/>
        <v>774630.35999999987</v>
      </c>
      <c r="BY113" s="6">
        <f t="shared" si="71"/>
        <v>1024153.1000000001</v>
      </c>
      <c r="BZ113" s="6">
        <f t="shared" si="71"/>
        <v>672537.96000000008</v>
      </c>
      <c r="CA113" s="6">
        <f t="shared" si="71"/>
        <v>1147679.0299999998</v>
      </c>
      <c r="CB113" s="6">
        <f t="shared" si="71"/>
        <v>908653.27</v>
      </c>
      <c r="CC113" s="6">
        <f t="shared" si="71"/>
        <v>1197964.8800000001</v>
      </c>
      <c r="CD113" s="6">
        <f t="shared" si="71"/>
        <v>2323367.84</v>
      </c>
      <c r="CE113" s="6">
        <f t="shared" si="71"/>
        <v>1730821.06</v>
      </c>
      <c r="CF113" s="6">
        <f t="shared" si="71"/>
        <v>1389016.9900000002</v>
      </c>
      <c r="CG113" s="6">
        <f t="shared" si="71"/>
        <v>1412516.6300000001</v>
      </c>
      <c r="CH113" s="6">
        <f t="shared" si="71"/>
        <v>1347644.7800000003</v>
      </c>
      <c r="CI113" s="6">
        <f t="shared" si="71"/>
        <v>1115468.8</v>
      </c>
      <c r="CJ113" s="6">
        <f t="shared" si="71"/>
        <v>1858535.7000000002</v>
      </c>
      <c r="CK113" s="6">
        <f t="shared" si="71"/>
        <v>1442010.1500000001</v>
      </c>
      <c r="CL113" s="6">
        <f t="shared" si="71"/>
        <v>1335112.1800000002</v>
      </c>
      <c r="CM113" s="6">
        <f t="shared" si="71"/>
        <v>1447441.5400000003</v>
      </c>
      <c r="CN113" s="6">
        <f t="shared" si="71"/>
        <v>1166202.1399999999</v>
      </c>
      <c r="CO113" s="6">
        <f t="shared" si="71"/>
        <v>1117824.2199999997</v>
      </c>
      <c r="CP113" s="6">
        <f t="shared" si="71"/>
        <v>360975.7699999999</v>
      </c>
      <c r="CQ113" s="6">
        <f t="shared" si="71"/>
        <v>456560.65</v>
      </c>
      <c r="CR113" s="6">
        <f t="shared" si="71"/>
        <v>528295.99999999988</v>
      </c>
      <c r="CS113" s="6">
        <f t="shared" si="71"/>
        <v>524581.47999999986</v>
      </c>
      <c r="CT113" s="6">
        <f t="shared" si="71"/>
        <v>89953.52</v>
      </c>
      <c r="CU113" s="6">
        <f t="shared" si="71"/>
        <v>366265.91999999987</v>
      </c>
      <c r="CV113" s="6">
        <f t="shared" si="71"/>
        <v>22467.539999999997</v>
      </c>
      <c r="CW113" s="6">
        <f t="shared" si="71"/>
        <v>83132.05</v>
      </c>
      <c r="CX113" s="6">
        <f t="shared" si="71"/>
        <v>506728.73000000021</v>
      </c>
      <c r="CY113" s="6">
        <f t="shared" si="71"/>
        <v>7107.48</v>
      </c>
      <c r="CZ113" s="6">
        <f t="shared" si="71"/>
        <v>9708.9500000000007</v>
      </c>
      <c r="DA113" s="6">
        <f t="shared" si="71"/>
        <v>69629.39</v>
      </c>
      <c r="DB113" s="6">
        <f t="shared" si="71"/>
        <v>41218.959999999992</v>
      </c>
      <c r="DC113" s="6">
        <f t="shared" si="71"/>
        <v>185714.03</v>
      </c>
      <c r="DD113" s="6">
        <f t="shared" si="71"/>
        <v>106645.63000000002</v>
      </c>
      <c r="DE113" s="6">
        <f t="shared" si="71"/>
        <v>120681.84999999999</v>
      </c>
      <c r="DF113" s="6">
        <f t="shared" si="71"/>
        <v>232695.19999999992</v>
      </c>
      <c r="DG113" s="6">
        <f t="shared" si="71"/>
        <v>79199.12</v>
      </c>
      <c r="DH113" s="6">
        <f t="shared" si="71"/>
        <v>24251.64</v>
      </c>
      <c r="DI113" s="6">
        <f t="shared" si="71"/>
        <v>118312.38</v>
      </c>
      <c r="DJ113" s="6">
        <f t="shared" si="71"/>
        <v>714016.64999999991</v>
      </c>
      <c r="DK113" s="5">
        <f t="shared" si="14"/>
        <v>7107.48</v>
      </c>
      <c r="DL113" s="5">
        <f t="shared" si="15"/>
        <v>817704.89884955774</v>
      </c>
      <c r="DM113" s="5">
        <f t="shared" si="16"/>
        <v>2791239.67</v>
      </c>
      <c r="DN113" s="5">
        <f t="shared" si="17"/>
        <v>92406.584000000017</v>
      </c>
      <c r="DO113" s="5">
        <f t="shared" si="18"/>
        <v>714016.64999999991</v>
      </c>
      <c r="DP113" s="5">
        <f t="shared" si="19"/>
        <v>1653879.6500000001</v>
      </c>
    </row>
    <row r="114" spans="1:120" x14ac:dyDescent="0.55000000000000004">
      <c r="A114" t="s">
        <v>159</v>
      </c>
      <c r="B114" s="6">
        <f t="shared" ref="B114:BM114" si="72">B72+B30</f>
        <v>213931.63999999998</v>
      </c>
      <c r="C114" s="6">
        <f t="shared" si="72"/>
        <v>1680592.6899999997</v>
      </c>
      <c r="D114" s="6">
        <f t="shared" si="72"/>
        <v>413428.51</v>
      </c>
      <c r="E114" s="6">
        <f t="shared" si="72"/>
        <v>131971.64000000001</v>
      </c>
      <c r="F114" s="6">
        <f t="shared" si="72"/>
        <v>230867.77000000002</v>
      </c>
      <c r="G114" s="6">
        <f t="shared" si="72"/>
        <v>51621.98</v>
      </c>
      <c r="H114" s="6">
        <f t="shared" si="72"/>
        <v>563266.24</v>
      </c>
      <c r="I114" s="6">
        <f t="shared" si="72"/>
        <v>847891.64999999979</v>
      </c>
      <c r="J114" s="6">
        <f t="shared" si="72"/>
        <v>433809.74999999977</v>
      </c>
      <c r="K114" s="6">
        <f t="shared" si="72"/>
        <v>377256.82999999996</v>
      </c>
      <c r="L114" s="6">
        <f t="shared" si="72"/>
        <v>118235.02999999978</v>
      </c>
      <c r="M114" s="6">
        <f t="shared" si="72"/>
        <v>197109.36000000007</v>
      </c>
      <c r="N114" s="6">
        <f t="shared" si="72"/>
        <v>352786.20999999985</v>
      </c>
      <c r="O114" s="6">
        <f t="shared" si="72"/>
        <v>217578.61999999976</v>
      </c>
      <c r="P114" s="6">
        <f t="shared" si="72"/>
        <v>516588.70000000007</v>
      </c>
      <c r="Q114" s="6">
        <f t="shared" si="72"/>
        <v>762155.89999999991</v>
      </c>
      <c r="R114" s="6">
        <f t="shared" si="72"/>
        <v>685108.32000000007</v>
      </c>
      <c r="S114" s="6">
        <f t="shared" si="72"/>
        <v>924953.19999999972</v>
      </c>
      <c r="T114" s="6">
        <f t="shared" si="72"/>
        <v>1019196.1899999997</v>
      </c>
      <c r="U114" s="6">
        <f t="shared" si="72"/>
        <v>1267559.7</v>
      </c>
      <c r="V114" s="6">
        <f t="shared" si="72"/>
        <v>751950.87999999977</v>
      </c>
      <c r="W114" s="6">
        <f t="shared" si="72"/>
        <v>1432722.8800000001</v>
      </c>
      <c r="X114" s="6">
        <f t="shared" si="72"/>
        <v>1577423.1399999997</v>
      </c>
      <c r="Y114" s="6">
        <f t="shared" si="72"/>
        <v>1310338.3399999996</v>
      </c>
      <c r="Z114" s="6">
        <f t="shared" si="72"/>
        <v>1117430.0599999996</v>
      </c>
      <c r="AA114" s="6">
        <f t="shared" si="72"/>
        <v>1239495.4799999997</v>
      </c>
      <c r="AB114" s="6">
        <f t="shared" si="72"/>
        <v>1281598.0399999998</v>
      </c>
      <c r="AC114" s="6">
        <f t="shared" si="72"/>
        <v>1129233.6499999999</v>
      </c>
      <c r="AD114" s="6">
        <f t="shared" si="72"/>
        <v>1731675.9099999997</v>
      </c>
      <c r="AE114" s="6">
        <f t="shared" si="72"/>
        <v>922264.62999999966</v>
      </c>
      <c r="AF114" s="6">
        <f t="shared" si="72"/>
        <v>1709512.19</v>
      </c>
      <c r="AG114" s="6">
        <f t="shared" si="72"/>
        <v>1150561.9099999999</v>
      </c>
      <c r="AH114" s="6">
        <f t="shared" si="72"/>
        <v>1320935.8599999996</v>
      </c>
      <c r="AI114" s="6">
        <f t="shared" si="72"/>
        <v>1837557.9</v>
      </c>
      <c r="AJ114" s="6">
        <f t="shared" si="72"/>
        <v>1225156.0900000001</v>
      </c>
      <c r="AK114" s="6">
        <f t="shared" si="72"/>
        <v>1246279.29</v>
      </c>
      <c r="AL114" s="6">
        <f t="shared" si="72"/>
        <v>1412065.2899999996</v>
      </c>
      <c r="AM114" s="6">
        <f t="shared" si="72"/>
        <v>1431018.2799999996</v>
      </c>
      <c r="AN114" s="6">
        <f t="shared" si="72"/>
        <v>1110428.0799999996</v>
      </c>
      <c r="AO114" s="6">
        <f t="shared" si="72"/>
        <v>1306554.2399999998</v>
      </c>
      <c r="AP114" s="6">
        <f t="shared" si="72"/>
        <v>1203794.5199999996</v>
      </c>
      <c r="AQ114" s="6">
        <f t="shared" si="72"/>
        <v>882214.09999999963</v>
      </c>
      <c r="AR114" s="6">
        <f t="shared" si="72"/>
        <v>791220.22999999963</v>
      </c>
      <c r="AS114" s="6">
        <f t="shared" si="72"/>
        <v>1446786.6399999997</v>
      </c>
      <c r="AT114" s="6">
        <f t="shared" si="72"/>
        <v>2985935.3899999997</v>
      </c>
      <c r="AU114" s="6">
        <f t="shared" si="72"/>
        <v>1448639.8100000003</v>
      </c>
      <c r="AV114" s="6">
        <f t="shared" si="72"/>
        <v>1413996.5599999998</v>
      </c>
      <c r="AW114" s="6">
        <f t="shared" si="72"/>
        <v>973666.91999999969</v>
      </c>
      <c r="AX114" s="6">
        <f t="shared" si="72"/>
        <v>1260060.8</v>
      </c>
      <c r="AY114" s="6">
        <f t="shared" si="72"/>
        <v>567677.86999999965</v>
      </c>
      <c r="AZ114" s="6">
        <f t="shared" si="72"/>
        <v>724516.11999999976</v>
      </c>
      <c r="BA114" s="6">
        <f t="shared" si="72"/>
        <v>405662.95999999985</v>
      </c>
      <c r="BB114" s="6">
        <f t="shared" si="72"/>
        <v>78161.889999999505</v>
      </c>
      <c r="BC114" s="6">
        <f t="shared" si="72"/>
        <v>10596.300000000001</v>
      </c>
      <c r="BD114" s="6">
        <f t="shared" si="72"/>
        <v>244600.56000000003</v>
      </c>
      <c r="BE114" s="6">
        <f t="shared" si="72"/>
        <v>237261.74000000002</v>
      </c>
      <c r="BF114" s="6">
        <f t="shared" si="72"/>
        <v>564105.72</v>
      </c>
      <c r="BG114" s="6">
        <f t="shared" si="72"/>
        <v>554592.64999999991</v>
      </c>
      <c r="BH114" s="6">
        <f t="shared" si="72"/>
        <v>189119.94</v>
      </c>
      <c r="BI114" s="6">
        <f t="shared" si="72"/>
        <v>555667.80999999994</v>
      </c>
      <c r="BJ114" s="6">
        <f t="shared" si="72"/>
        <v>542714.05999999994</v>
      </c>
      <c r="BK114" s="6">
        <f t="shared" si="72"/>
        <v>523518.83000000007</v>
      </c>
      <c r="BL114" s="6">
        <f t="shared" si="72"/>
        <v>557211.58999999962</v>
      </c>
      <c r="BM114" s="6">
        <f t="shared" si="72"/>
        <v>422145.38999999955</v>
      </c>
      <c r="BN114" s="6">
        <f t="shared" ref="BN114:DJ114" si="73">BN72+BN30</f>
        <v>109168.84999999951</v>
      </c>
      <c r="BO114" s="6">
        <f t="shared" si="73"/>
        <v>106758.59</v>
      </c>
      <c r="BP114" s="6">
        <f t="shared" si="73"/>
        <v>90267.299999999552</v>
      </c>
      <c r="BQ114" s="6">
        <f t="shared" si="73"/>
        <v>395583.19</v>
      </c>
      <c r="BR114" s="6">
        <f t="shared" si="73"/>
        <v>423273.55000000005</v>
      </c>
      <c r="BS114" s="6">
        <f t="shared" si="73"/>
        <v>1721943.07</v>
      </c>
      <c r="BT114" s="6">
        <f t="shared" si="73"/>
        <v>943131.96</v>
      </c>
      <c r="BU114" s="6">
        <f t="shared" si="73"/>
        <v>1499811.5799999998</v>
      </c>
      <c r="BV114" s="6">
        <f t="shared" si="73"/>
        <v>1215551.2199999997</v>
      </c>
      <c r="BW114" s="6">
        <f t="shared" si="73"/>
        <v>772422.10999999987</v>
      </c>
      <c r="BX114" s="6">
        <f t="shared" si="73"/>
        <v>1119821.2099999997</v>
      </c>
      <c r="BY114" s="6">
        <f t="shared" si="73"/>
        <v>669963.34999999986</v>
      </c>
      <c r="BZ114" s="6">
        <f t="shared" si="73"/>
        <v>833629.7799999998</v>
      </c>
      <c r="CA114" s="6">
        <f t="shared" si="73"/>
        <v>932625.78999999969</v>
      </c>
      <c r="CB114" s="6">
        <f t="shared" si="73"/>
        <v>1039052.2799999998</v>
      </c>
      <c r="CC114" s="6">
        <f t="shared" si="73"/>
        <v>2329341.6899999995</v>
      </c>
      <c r="CD114" s="6">
        <f t="shared" si="73"/>
        <v>1437799.0299999998</v>
      </c>
      <c r="CE114" s="6">
        <f t="shared" si="73"/>
        <v>1388919.6899999995</v>
      </c>
      <c r="CF114" s="6">
        <f t="shared" si="73"/>
        <v>1147876.44</v>
      </c>
      <c r="CG114" s="6">
        <f t="shared" si="73"/>
        <v>1341731.3399999996</v>
      </c>
      <c r="CH114" s="6">
        <f t="shared" si="73"/>
        <v>1111410.3699999996</v>
      </c>
      <c r="CI114" s="6">
        <f t="shared" si="73"/>
        <v>1648031.5</v>
      </c>
      <c r="CJ114" s="6">
        <f t="shared" si="73"/>
        <v>1441464.3699999996</v>
      </c>
      <c r="CK114" s="6">
        <f t="shared" si="73"/>
        <v>1450399.74</v>
      </c>
      <c r="CL114" s="6">
        <f t="shared" si="73"/>
        <v>1504208.68</v>
      </c>
      <c r="CM114" s="6">
        <f t="shared" si="73"/>
        <v>1160119.7399999998</v>
      </c>
      <c r="CN114" s="6">
        <f t="shared" si="73"/>
        <v>1208162.3999999999</v>
      </c>
      <c r="CO114" s="6">
        <f t="shared" si="73"/>
        <v>359006.97999999992</v>
      </c>
      <c r="CP114" s="6">
        <f t="shared" si="73"/>
        <v>479185.67999999976</v>
      </c>
      <c r="CQ114" s="6">
        <f t="shared" si="73"/>
        <v>527657.07999999984</v>
      </c>
      <c r="CR114" s="6">
        <f t="shared" si="73"/>
        <v>523198.69999999984</v>
      </c>
      <c r="CS114" s="6">
        <f t="shared" si="73"/>
        <v>89638.260000000009</v>
      </c>
      <c r="CT114" s="6">
        <f t="shared" si="73"/>
        <v>598536.35999999975</v>
      </c>
      <c r="CU114" s="6">
        <f t="shared" si="73"/>
        <v>92669.849999999657</v>
      </c>
      <c r="CV114" s="6">
        <f t="shared" si="73"/>
        <v>82949.900000000009</v>
      </c>
      <c r="CW114" s="6">
        <f t="shared" si="73"/>
        <v>479727.74</v>
      </c>
      <c r="CX114" s="6">
        <f t="shared" si="73"/>
        <v>6724.3399999999992</v>
      </c>
      <c r="CY114" s="6">
        <f t="shared" si="73"/>
        <v>8664</v>
      </c>
      <c r="CZ114" s="6">
        <f t="shared" si="73"/>
        <v>69528.659999999989</v>
      </c>
      <c r="DA114" s="6">
        <f t="shared" si="73"/>
        <v>38915.97</v>
      </c>
      <c r="DB114" s="6">
        <f t="shared" si="73"/>
        <v>183685.80999999997</v>
      </c>
      <c r="DC114" s="6">
        <f t="shared" si="73"/>
        <v>106992.02</v>
      </c>
      <c r="DD114" s="6">
        <f t="shared" si="73"/>
        <v>118510.76000000001</v>
      </c>
      <c r="DE114" s="6">
        <f t="shared" si="73"/>
        <v>28085.170000000002</v>
      </c>
      <c r="DF114" s="6">
        <f t="shared" si="73"/>
        <v>79831.3</v>
      </c>
      <c r="DG114" s="6">
        <f t="shared" si="73"/>
        <v>23683.759999999998</v>
      </c>
      <c r="DH114" s="6">
        <f t="shared" si="73"/>
        <v>115555.31000000001</v>
      </c>
      <c r="DI114" s="6">
        <f t="shared" si="73"/>
        <v>712543.21000000008</v>
      </c>
      <c r="DJ114" s="6">
        <f t="shared" si="73"/>
        <v>183992.11000000002</v>
      </c>
      <c r="DK114" s="5">
        <f t="shared" si="14"/>
        <v>6724.3399999999992</v>
      </c>
      <c r="DL114" s="5">
        <f t="shared" si="15"/>
        <v>794564.00230088504</v>
      </c>
      <c r="DM114" s="5">
        <f t="shared" si="16"/>
        <v>2985935.3899999997</v>
      </c>
      <c r="DN114" s="5">
        <f t="shared" si="17"/>
        <v>89764.067999999912</v>
      </c>
      <c r="DO114" s="5">
        <f t="shared" si="18"/>
        <v>724516.11999999976</v>
      </c>
      <c r="DP114" s="5">
        <f t="shared" si="19"/>
        <v>1450047.754</v>
      </c>
    </row>
    <row r="115" spans="1:120" x14ac:dyDescent="0.55000000000000004">
      <c r="A115" t="s">
        <v>160</v>
      </c>
      <c r="B115" s="6">
        <f t="shared" ref="B115:BM115" si="74">B73+B31</f>
        <v>1680883.96</v>
      </c>
      <c r="C115" s="6">
        <f t="shared" si="74"/>
        <v>410547.50999999995</v>
      </c>
      <c r="D115" s="6">
        <f t="shared" si="74"/>
        <v>131840.98000000001</v>
      </c>
      <c r="E115" s="6">
        <f t="shared" si="74"/>
        <v>229688.69</v>
      </c>
      <c r="F115" s="6">
        <f t="shared" si="74"/>
        <v>48184.27</v>
      </c>
      <c r="G115" s="6">
        <f t="shared" si="74"/>
        <v>580421.00000000023</v>
      </c>
      <c r="H115" s="6">
        <f t="shared" si="74"/>
        <v>847305.32000000007</v>
      </c>
      <c r="I115" s="6">
        <f t="shared" si="74"/>
        <v>433678.06999999995</v>
      </c>
      <c r="J115" s="6">
        <f t="shared" si="74"/>
        <v>374609.78999999992</v>
      </c>
      <c r="K115" s="6">
        <f t="shared" si="74"/>
        <v>118259.5</v>
      </c>
      <c r="L115" s="6">
        <f t="shared" si="74"/>
        <v>99260.080000000016</v>
      </c>
      <c r="M115" s="6">
        <f t="shared" si="74"/>
        <v>352807.04000000004</v>
      </c>
      <c r="N115" s="6">
        <f t="shared" si="74"/>
        <v>574742.94000000006</v>
      </c>
      <c r="O115" s="6">
        <f t="shared" si="74"/>
        <v>516819.63</v>
      </c>
      <c r="P115" s="6">
        <f t="shared" si="74"/>
        <v>755403.17999999993</v>
      </c>
      <c r="Q115" s="6">
        <f t="shared" si="74"/>
        <v>683933.79</v>
      </c>
      <c r="R115" s="6">
        <f t="shared" si="74"/>
        <v>925673.90999999992</v>
      </c>
      <c r="S115" s="6">
        <f t="shared" si="74"/>
        <v>1019497.9999999999</v>
      </c>
      <c r="T115" s="6">
        <f t="shared" si="74"/>
        <v>1275193.1200000001</v>
      </c>
      <c r="U115" s="6">
        <f t="shared" si="74"/>
        <v>752951.62</v>
      </c>
      <c r="V115" s="6">
        <f t="shared" si="74"/>
        <v>1434944.17</v>
      </c>
      <c r="W115" s="6">
        <f t="shared" si="74"/>
        <v>1510543.35</v>
      </c>
      <c r="X115" s="6">
        <f t="shared" si="74"/>
        <v>1304847.95</v>
      </c>
      <c r="Y115" s="6">
        <f t="shared" si="74"/>
        <v>1074960.6100000001</v>
      </c>
      <c r="Z115" s="6">
        <f t="shared" si="74"/>
        <v>1808311.7100000004</v>
      </c>
      <c r="AA115" s="6">
        <f t="shared" si="74"/>
        <v>1282887.1099999999</v>
      </c>
      <c r="AB115" s="6">
        <f t="shared" si="74"/>
        <v>1128735.1499999999</v>
      </c>
      <c r="AC115" s="6">
        <f t="shared" si="74"/>
        <v>1741425.2000000002</v>
      </c>
      <c r="AD115" s="6">
        <f t="shared" si="74"/>
        <v>1197747.3999999999</v>
      </c>
      <c r="AE115" s="6">
        <f t="shared" si="74"/>
        <v>1706723.9900000002</v>
      </c>
      <c r="AF115" s="6">
        <f t="shared" si="74"/>
        <v>1800010.5800000003</v>
      </c>
      <c r="AG115" s="6">
        <f t="shared" si="74"/>
        <v>1321127.9300000002</v>
      </c>
      <c r="AH115" s="6">
        <f t="shared" si="74"/>
        <v>1607378.7799999998</v>
      </c>
      <c r="AI115" s="6">
        <f t="shared" si="74"/>
        <v>1225354.52</v>
      </c>
      <c r="AJ115" s="6">
        <f t="shared" si="74"/>
        <v>1458514.9</v>
      </c>
      <c r="AK115" s="6">
        <f t="shared" si="74"/>
        <v>1128089.7400000002</v>
      </c>
      <c r="AL115" s="6">
        <f t="shared" si="74"/>
        <v>1222687.9700000002</v>
      </c>
      <c r="AM115" s="6">
        <f t="shared" si="74"/>
        <v>1169120.2100000002</v>
      </c>
      <c r="AN115" s="6">
        <f t="shared" si="74"/>
        <v>1317257.2099999997</v>
      </c>
      <c r="AO115" s="6">
        <f t="shared" si="74"/>
        <v>1203623.3299999998</v>
      </c>
      <c r="AP115" s="6">
        <f t="shared" si="74"/>
        <v>882330.26000000013</v>
      </c>
      <c r="AQ115" s="6">
        <f t="shared" si="74"/>
        <v>790015.79</v>
      </c>
      <c r="AR115" s="6">
        <f t="shared" si="74"/>
        <v>1447235.0299999998</v>
      </c>
      <c r="AS115" s="6">
        <f t="shared" si="74"/>
        <v>2790969.17</v>
      </c>
      <c r="AT115" s="6">
        <f t="shared" si="74"/>
        <v>1446004.9100000001</v>
      </c>
      <c r="AU115" s="6">
        <f t="shared" si="74"/>
        <v>1470362.48</v>
      </c>
      <c r="AV115" s="6">
        <f t="shared" si="74"/>
        <v>867400.6</v>
      </c>
      <c r="AW115" s="6">
        <f t="shared" si="74"/>
        <v>1257014.4700000002</v>
      </c>
      <c r="AX115" s="6">
        <f t="shared" si="74"/>
        <v>567097.90000000014</v>
      </c>
      <c r="AY115" s="6">
        <f t="shared" si="74"/>
        <v>725182.71000000008</v>
      </c>
      <c r="AZ115" s="6">
        <f t="shared" si="74"/>
        <v>406003.17000000004</v>
      </c>
      <c r="BA115" s="6">
        <f t="shared" si="74"/>
        <v>73584.540000000008</v>
      </c>
      <c r="BB115" s="6">
        <f t="shared" si="74"/>
        <v>10672.57</v>
      </c>
      <c r="BC115" s="6">
        <f t="shared" si="74"/>
        <v>242247.94</v>
      </c>
      <c r="BD115" s="6">
        <f t="shared" si="74"/>
        <v>234833.65999999997</v>
      </c>
      <c r="BE115" s="6">
        <f t="shared" si="74"/>
        <v>563004.68000000005</v>
      </c>
      <c r="BF115" s="6">
        <f t="shared" si="74"/>
        <v>555162.09000000008</v>
      </c>
      <c r="BG115" s="6">
        <f t="shared" si="74"/>
        <v>189872.37000000002</v>
      </c>
      <c r="BH115" s="6">
        <f t="shared" si="74"/>
        <v>554326.77</v>
      </c>
      <c r="BI115" s="6">
        <f t="shared" si="74"/>
        <v>579347.30999999971</v>
      </c>
      <c r="BJ115" s="6">
        <f t="shared" si="74"/>
        <v>522882.41000000009</v>
      </c>
      <c r="BK115" s="6">
        <f t="shared" si="74"/>
        <v>557088.73000000021</v>
      </c>
      <c r="BL115" s="6">
        <f t="shared" si="74"/>
        <v>421741.20000000019</v>
      </c>
      <c r="BM115" s="6">
        <f t="shared" si="74"/>
        <v>108714.51000000015</v>
      </c>
      <c r="BN115" s="6">
        <f t="shared" ref="BN115:DJ115" si="75">BN73+BN31</f>
        <v>106114.15999999999</v>
      </c>
      <c r="BO115" s="6">
        <f t="shared" si="75"/>
        <v>82664.990000000165</v>
      </c>
      <c r="BP115" s="6">
        <f t="shared" si="75"/>
        <v>370499.96000000008</v>
      </c>
      <c r="BQ115" s="6">
        <f t="shared" si="75"/>
        <v>421207.75000000006</v>
      </c>
      <c r="BR115" s="6">
        <f t="shared" si="75"/>
        <v>1721242.68</v>
      </c>
      <c r="BS115" s="6">
        <f t="shared" si="75"/>
        <v>1305638.6000000001</v>
      </c>
      <c r="BT115" s="6">
        <f t="shared" si="75"/>
        <v>1499982.31</v>
      </c>
      <c r="BU115" s="6">
        <f t="shared" si="75"/>
        <v>1263425.9100000001</v>
      </c>
      <c r="BV115" s="6">
        <f t="shared" si="75"/>
        <v>771339.73</v>
      </c>
      <c r="BW115" s="6">
        <f t="shared" si="75"/>
        <v>911650.18000000017</v>
      </c>
      <c r="BX115" s="6">
        <f t="shared" si="75"/>
        <v>875857.92999999993</v>
      </c>
      <c r="BY115" s="6">
        <f t="shared" si="75"/>
        <v>821957.33999999985</v>
      </c>
      <c r="BZ115" s="6">
        <f t="shared" si="75"/>
        <v>908851.72</v>
      </c>
      <c r="CA115" s="6">
        <f t="shared" si="75"/>
        <v>749957.13000000012</v>
      </c>
      <c r="CB115" s="6">
        <f t="shared" si="75"/>
        <v>2326034.83</v>
      </c>
      <c r="CC115" s="6">
        <f t="shared" si="75"/>
        <v>1411354.18</v>
      </c>
      <c r="CD115" s="6">
        <f t="shared" si="75"/>
        <v>1392446.7800000003</v>
      </c>
      <c r="CE115" s="6">
        <f t="shared" si="75"/>
        <v>1204141.6000000001</v>
      </c>
      <c r="CF115" s="6">
        <f t="shared" si="75"/>
        <v>1137895.3400000001</v>
      </c>
      <c r="CG115" s="6">
        <f t="shared" si="75"/>
        <v>1110008.6000000001</v>
      </c>
      <c r="CH115" s="6">
        <f t="shared" si="75"/>
        <v>1648818.98</v>
      </c>
      <c r="CI115" s="6">
        <f t="shared" si="75"/>
        <v>1436132.5599999998</v>
      </c>
      <c r="CJ115" s="6">
        <f t="shared" si="75"/>
        <v>1333125.9600000002</v>
      </c>
      <c r="CK115" s="6">
        <f t="shared" si="75"/>
        <v>1572027.5499999996</v>
      </c>
      <c r="CL115" s="6">
        <f t="shared" si="75"/>
        <v>1159329.58</v>
      </c>
      <c r="CM115" s="6">
        <f t="shared" si="75"/>
        <v>1112058.1399999999</v>
      </c>
      <c r="CN115" s="6">
        <f t="shared" si="75"/>
        <v>358014.81000000006</v>
      </c>
      <c r="CO115" s="6">
        <f t="shared" si="75"/>
        <v>117596.39999999988</v>
      </c>
      <c r="CP115" s="6">
        <f t="shared" si="75"/>
        <v>170510.36000000002</v>
      </c>
      <c r="CQ115" s="6">
        <f t="shared" si="75"/>
        <v>517902.84</v>
      </c>
      <c r="CR115" s="6">
        <f t="shared" si="75"/>
        <v>89309.610000000015</v>
      </c>
      <c r="CS115" s="6">
        <f t="shared" si="75"/>
        <v>598915.44999999984</v>
      </c>
      <c r="CT115" s="6">
        <f t="shared" si="75"/>
        <v>92949.480000000302</v>
      </c>
      <c r="CU115" s="6">
        <f t="shared" si="75"/>
        <v>82674.309999999983</v>
      </c>
      <c r="CV115" s="6">
        <f t="shared" si="75"/>
        <v>478345.45</v>
      </c>
      <c r="CW115" s="6">
        <f t="shared" si="75"/>
        <v>6588.7600000000011</v>
      </c>
      <c r="CX115" s="6">
        <f t="shared" si="75"/>
        <v>7862.85</v>
      </c>
      <c r="CY115" s="6">
        <f t="shared" si="75"/>
        <v>69378.650000000009</v>
      </c>
      <c r="CZ115" s="6">
        <f t="shared" si="75"/>
        <v>37746.119999999995</v>
      </c>
      <c r="DA115" s="6">
        <f t="shared" si="75"/>
        <v>182004.47</v>
      </c>
      <c r="DB115" s="6">
        <f t="shared" si="75"/>
        <v>107180.61000000002</v>
      </c>
      <c r="DC115" s="6">
        <f t="shared" si="75"/>
        <v>116760.66000000002</v>
      </c>
      <c r="DD115" s="6">
        <f t="shared" si="75"/>
        <v>27626.160000000003</v>
      </c>
      <c r="DE115" s="6">
        <f t="shared" si="75"/>
        <v>80382.410000000018</v>
      </c>
      <c r="DF115" s="6">
        <f t="shared" si="75"/>
        <v>23103.53</v>
      </c>
      <c r="DG115" s="6">
        <f t="shared" si="75"/>
        <v>112311.13</v>
      </c>
      <c r="DH115" s="6">
        <f t="shared" si="75"/>
        <v>709278.33000000007</v>
      </c>
      <c r="DI115" s="6">
        <f t="shared" si="75"/>
        <v>181180.41</v>
      </c>
      <c r="DJ115" s="6">
        <f t="shared" si="75"/>
        <v>213542.2</v>
      </c>
      <c r="DK115" s="5">
        <f t="shared" si="14"/>
        <v>6588.7600000000011</v>
      </c>
      <c r="DL115" s="5">
        <f t="shared" si="15"/>
        <v>794283.35371681419</v>
      </c>
      <c r="DM115" s="5">
        <f t="shared" si="16"/>
        <v>2790969.17</v>
      </c>
      <c r="DN115" s="5">
        <f t="shared" si="17"/>
        <v>84001.37</v>
      </c>
      <c r="DO115" s="5">
        <f t="shared" si="18"/>
        <v>749957.13000000012</v>
      </c>
      <c r="DP115" s="5">
        <f t="shared" si="19"/>
        <v>1508431.142</v>
      </c>
    </row>
    <row r="116" spans="1:120" x14ac:dyDescent="0.55000000000000004">
      <c r="A116" t="s">
        <v>161</v>
      </c>
      <c r="B116" s="6">
        <f t="shared" ref="B116:BM116" si="76">B74+B32</f>
        <v>407793.16999999993</v>
      </c>
      <c r="C116" s="6">
        <f t="shared" si="76"/>
        <v>130675.65999999999</v>
      </c>
      <c r="D116" s="6">
        <f t="shared" si="76"/>
        <v>228087.75</v>
      </c>
      <c r="E116" s="6">
        <f t="shared" si="76"/>
        <v>45688.509999999995</v>
      </c>
      <c r="F116" s="6">
        <f t="shared" si="76"/>
        <v>579365.3600000001</v>
      </c>
      <c r="G116" s="6">
        <f t="shared" si="76"/>
        <v>846106.57</v>
      </c>
      <c r="H116" s="6">
        <f t="shared" si="76"/>
        <v>433048.02999999991</v>
      </c>
      <c r="I116" s="6">
        <f t="shared" si="76"/>
        <v>372276.16000000009</v>
      </c>
      <c r="J116" s="6">
        <f t="shared" si="76"/>
        <v>117657.11999999997</v>
      </c>
      <c r="K116" s="6">
        <f t="shared" si="76"/>
        <v>193861.35000000003</v>
      </c>
      <c r="L116" s="6">
        <f t="shared" si="76"/>
        <v>352447.6999999999</v>
      </c>
      <c r="M116" s="6">
        <f t="shared" si="76"/>
        <v>216309.99999999988</v>
      </c>
      <c r="N116" s="6">
        <f t="shared" si="76"/>
        <v>514871.17</v>
      </c>
      <c r="O116" s="6">
        <f t="shared" si="76"/>
        <v>748261.19</v>
      </c>
      <c r="P116" s="6">
        <f t="shared" si="76"/>
        <v>682819.59</v>
      </c>
      <c r="Q116" s="6">
        <f t="shared" si="76"/>
        <v>926568.66999999993</v>
      </c>
      <c r="R116" s="6">
        <f t="shared" si="76"/>
        <v>1019448.98</v>
      </c>
      <c r="S116" s="6">
        <f t="shared" si="76"/>
        <v>1156909.1299999999</v>
      </c>
      <c r="T116" s="6">
        <f t="shared" si="76"/>
        <v>1321947.06</v>
      </c>
      <c r="U116" s="6">
        <f t="shared" si="76"/>
        <v>1793939.9699999997</v>
      </c>
      <c r="V116" s="6">
        <f t="shared" si="76"/>
        <v>1509544.19</v>
      </c>
      <c r="W116" s="6">
        <f t="shared" si="76"/>
        <v>1386213.88</v>
      </c>
      <c r="X116" s="6">
        <f t="shared" si="76"/>
        <v>1016775.6099999996</v>
      </c>
      <c r="Y116" s="6">
        <f t="shared" si="76"/>
        <v>1738507.3899999997</v>
      </c>
      <c r="Z116" s="6">
        <f t="shared" si="76"/>
        <v>1387245.1999999997</v>
      </c>
      <c r="AA116" s="6">
        <f t="shared" si="76"/>
        <v>1127559.46</v>
      </c>
      <c r="AB116" s="6">
        <f t="shared" si="76"/>
        <v>1730549.65</v>
      </c>
      <c r="AC116" s="6">
        <f t="shared" si="76"/>
        <v>1198220.95</v>
      </c>
      <c r="AD116" s="6">
        <f t="shared" si="76"/>
        <v>2029506.71</v>
      </c>
      <c r="AE116" s="6">
        <f t="shared" si="76"/>
        <v>1622031.0499999998</v>
      </c>
      <c r="AF116" s="6">
        <f t="shared" si="76"/>
        <v>1644499.0299999998</v>
      </c>
      <c r="AG116" s="6">
        <f t="shared" si="76"/>
        <v>1607176.65</v>
      </c>
      <c r="AH116" s="6">
        <f t="shared" si="76"/>
        <v>1045534.0399999999</v>
      </c>
      <c r="AI116" s="6">
        <f t="shared" si="76"/>
        <v>1459842.3599999999</v>
      </c>
      <c r="AJ116" s="6">
        <f t="shared" si="76"/>
        <v>1395661.65</v>
      </c>
      <c r="AK116" s="6">
        <f t="shared" si="76"/>
        <v>1221615.74</v>
      </c>
      <c r="AL116" s="6">
        <f t="shared" si="76"/>
        <v>1113161.3099999998</v>
      </c>
      <c r="AM116" s="6">
        <f t="shared" si="76"/>
        <v>1317276.2699999996</v>
      </c>
      <c r="AN116" s="6">
        <f t="shared" si="76"/>
        <v>1204244.72</v>
      </c>
      <c r="AO116" s="6">
        <f t="shared" si="76"/>
        <v>764765.39999999967</v>
      </c>
      <c r="AP116" s="6">
        <f t="shared" si="76"/>
        <v>729565.90999999992</v>
      </c>
      <c r="AQ116" s="6">
        <f t="shared" si="76"/>
        <v>1447958.94</v>
      </c>
      <c r="AR116" s="6">
        <f t="shared" si="76"/>
        <v>2790490.2299999995</v>
      </c>
      <c r="AS116" s="6">
        <f t="shared" si="76"/>
        <v>1451001.2400000002</v>
      </c>
      <c r="AT116" s="6">
        <f t="shared" si="76"/>
        <v>1410472.1099999996</v>
      </c>
      <c r="AU116" s="6">
        <f t="shared" si="76"/>
        <v>865245.04999999993</v>
      </c>
      <c r="AV116" s="6">
        <f t="shared" si="76"/>
        <v>1256886.67</v>
      </c>
      <c r="AW116" s="6">
        <f t="shared" si="76"/>
        <v>856723.57999999973</v>
      </c>
      <c r="AX116" s="6">
        <f t="shared" si="76"/>
        <v>783290.40999999968</v>
      </c>
      <c r="AY116" s="6">
        <f t="shared" si="76"/>
        <v>405849.9499999999</v>
      </c>
      <c r="AZ116" s="6">
        <f t="shared" si="76"/>
        <v>71759.079999999973</v>
      </c>
      <c r="BA116" s="6">
        <f t="shared" si="76"/>
        <v>10748.83</v>
      </c>
      <c r="BB116" s="6">
        <f t="shared" si="76"/>
        <v>240536.87</v>
      </c>
      <c r="BC116" s="6">
        <f t="shared" si="76"/>
        <v>231876.75</v>
      </c>
      <c r="BD116" s="6">
        <f t="shared" si="76"/>
        <v>563610.17000000004</v>
      </c>
      <c r="BE116" s="6">
        <f t="shared" si="76"/>
        <v>555612.14000000013</v>
      </c>
      <c r="BF116" s="6">
        <f t="shared" si="76"/>
        <v>190488.14999999997</v>
      </c>
      <c r="BG116" s="6">
        <f t="shared" si="76"/>
        <v>552842.21</v>
      </c>
      <c r="BH116" s="6">
        <f t="shared" si="76"/>
        <v>953620.91999999969</v>
      </c>
      <c r="BI116" s="6">
        <f t="shared" si="76"/>
        <v>522178.18</v>
      </c>
      <c r="BJ116" s="6">
        <f t="shared" si="76"/>
        <v>256431.53999999998</v>
      </c>
      <c r="BK116" s="6">
        <f t="shared" si="76"/>
        <v>420589.38</v>
      </c>
      <c r="BL116" s="6">
        <f t="shared" si="76"/>
        <v>75107.410000000033</v>
      </c>
      <c r="BM116" s="6">
        <f t="shared" si="76"/>
        <v>105592.75000000001</v>
      </c>
      <c r="BN116" s="6">
        <f t="shared" ref="BN116:DJ116" si="77">BN74+BN32</f>
        <v>79457.799999999959</v>
      </c>
      <c r="BO116" s="6">
        <f t="shared" si="77"/>
        <v>368196.83</v>
      </c>
      <c r="BP116" s="6">
        <f t="shared" si="77"/>
        <v>417830.67999999993</v>
      </c>
      <c r="BQ116" s="6">
        <f t="shared" si="77"/>
        <v>1720203.8900000001</v>
      </c>
      <c r="BR116" s="6">
        <f t="shared" si="77"/>
        <v>1303987.26</v>
      </c>
      <c r="BS116" s="6">
        <f t="shared" si="77"/>
        <v>1499571.8899999997</v>
      </c>
      <c r="BT116" s="6">
        <f t="shared" si="77"/>
        <v>1312635.5999999999</v>
      </c>
      <c r="BU116" s="6">
        <f t="shared" si="77"/>
        <v>769771.76</v>
      </c>
      <c r="BV116" s="6">
        <f t="shared" si="77"/>
        <v>1118989.3500000001</v>
      </c>
      <c r="BW116" s="6">
        <f t="shared" si="77"/>
        <v>768499.7</v>
      </c>
      <c r="BX116" s="6">
        <f t="shared" si="77"/>
        <v>1148583.7599999998</v>
      </c>
      <c r="BY116" s="6">
        <f t="shared" si="77"/>
        <v>907081.6799999997</v>
      </c>
      <c r="BZ116" s="6">
        <f t="shared" si="77"/>
        <v>875972.7699999999</v>
      </c>
      <c r="CA116" s="6">
        <f t="shared" si="77"/>
        <v>2156676.8599999994</v>
      </c>
      <c r="CB116" s="6">
        <f t="shared" si="77"/>
        <v>1455796.3399999999</v>
      </c>
      <c r="CC116" s="6">
        <f t="shared" si="77"/>
        <v>1392645.44</v>
      </c>
      <c r="CD116" s="6">
        <f t="shared" si="77"/>
        <v>1400361.8599999999</v>
      </c>
      <c r="CE116" s="6">
        <f t="shared" si="77"/>
        <v>1335786.18</v>
      </c>
      <c r="CF116" s="6">
        <f t="shared" si="77"/>
        <v>1110041.19</v>
      </c>
      <c r="CG116" s="6">
        <f t="shared" si="77"/>
        <v>1714095.4899999998</v>
      </c>
      <c r="CH116" s="6">
        <f t="shared" si="77"/>
        <v>1432890.2799999998</v>
      </c>
      <c r="CI116" s="6">
        <f t="shared" si="77"/>
        <v>1449226.67</v>
      </c>
      <c r="CJ116" s="6">
        <f t="shared" si="77"/>
        <v>1503125.68</v>
      </c>
      <c r="CK116" s="6">
        <f t="shared" si="77"/>
        <v>1158511.51</v>
      </c>
      <c r="CL116" s="6">
        <f t="shared" si="77"/>
        <v>1109720.8199999998</v>
      </c>
      <c r="CM116" s="6">
        <f t="shared" si="77"/>
        <v>75997.060000000012</v>
      </c>
      <c r="CN116" s="6">
        <f t="shared" si="77"/>
        <v>472677.10999999993</v>
      </c>
      <c r="CO116" s="6">
        <f t="shared" si="77"/>
        <v>158497.89999999976</v>
      </c>
      <c r="CP116" s="6">
        <f t="shared" si="77"/>
        <v>513481.73999999987</v>
      </c>
      <c r="CQ116" s="6">
        <f t="shared" si="77"/>
        <v>86799.700000000012</v>
      </c>
      <c r="CR116" s="6">
        <f t="shared" si="77"/>
        <v>956138.18999999983</v>
      </c>
      <c r="CS116" s="6">
        <f t="shared" si="77"/>
        <v>92901.140000000087</v>
      </c>
      <c r="CT116" s="6">
        <f t="shared" si="77"/>
        <v>82313.2</v>
      </c>
      <c r="CU116" s="6">
        <f t="shared" si="77"/>
        <v>476530.08999999968</v>
      </c>
      <c r="CV116" s="6">
        <f t="shared" si="77"/>
        <v>6495.7800000000007</v>
      </c>
      <c r="CW116" s="6">
        <f t="shared" si="77"/>
        <v>7260.64</v>
      </c>
      <c r="CX116" s="6">
        <f t="shared" si="77"/>
        <v>69171.180000000008</v>
      </c>
      <c r="CY116" s="6">
        <f t="shared" si="77"/>
        <v>37437.659999999996</v>
      </c>
      <c r="CZ116" s="6">
        <f t="shared" si="77"/>
        <v>180509.57000000004</v>
      </c>
      <c r="DA116" s="6">
        <f t="shared" si="77"/>
        <v>107440.56000000001</v>
      </c>
      <c r="DB116" s="6">
        <f t="shared" si="77"/>
        <v>115111.92000000001</v>
      </c>
      <c r="DC116" s="6">
        <f t="shared" si="77"/>
        <v>27251.43</v>
      </c>
      <c r="DD116" s="6">
        <f t="shared" si="77"/>
        <v>80921.009999999995</v>
      </c>
      <c r="DE116" s="6">
        <f t="shared" si="77"/>
        <v>22572.68</v>
      </c>
      <c r="DF116" s="6">
        <f t="shared" si="77"/>
        <v>109772.87</v>
      </c>
      <c r="DG116" s="6">
        <f t="shared" si="77"/>
        <v>707038.76</v>
      </c>
      <c r="DH116" s="6">
        <f t="shared" si="77"/>
        <v>178825.13999999998</v>
      </c>
      <c r="DI116" s="6">
        <f t="shared" si="77"/>
        <v>213667.38999999998</v>
      </c>
      <c r="DJ116" s="6">
        <f t="shared" si="77"/>
        <v>1681072.87</v>
      </c>
      <c r="DK116" s="5">
        <f t="shared" si="14"/>
        <v>6495.7800000000007</v>
      </c>
      <c r="DL116" s="5">
        <f t="shared" si="15"/>
        <v>817044.59955752234</v>
      </c>
      <c r="DM116" s="5">
        <f t="shared" si="16"/>
        <v>2790490.2299999995</v>
      </c>
      <c r="DN116" s="5">
        <f t="shared" si="17"/>
        <v>79750.441999999966</v>
      </c>
      <c r="DO116" s="5">
        <f t="shared" si="18"/>
        <v>769771.76</v>
      </c>
      <c r="DP116" s="5">
        <f t="shared" si="19"/>
        <v>1587650.1579999996</v>
      </c>
    </row>
    <row r="117" spans="1:120" x14ac:dyDescent="0.55000000000000004">
      <c r="A117" t="s">
        <v>162</v>
      </c>
      <c r="B117" s="6">
        <f t="shared" ref="B117:BM117" si="78">B75+B33</f>
        <v>130056.84999999999</v>
      </c>
      <c r="C117" s="6">
        <f t="shared" si="78"/>
        <v>227676.68000000002</v>
      </c>
      <c r="D117" s="6">
        <f t="shared" si="78"/>
        <v>45698.8</v>
      </c>
      <c r="E117" s="6">
        <f t="shared" si="78"/>
        <v>577085.27000000048</v>
      </c>
      <c r="F117" s="6">
        <f t="shared" si="78"/>
        <v>843381.49000000011</v>
      </c>
      <c r="G117" s="6">
        <f t="shared" si="78"/>
        <v>432587.1100000001</v>
      </c>
      <c r="H117" s="6">
        <f t="shared" si="78"/>
        <v>371905.21000000008</v>
      </c>
      <c r="I117" s="6">
        <f t="shared" si="78"/>
        <v>117689.51000000005</v>
      </c>
      <c r="J117" s="6">
        <f t="shared" si="78"/>
        <v>96814.540000000008</v>
      </c>
      <c r="K117" s="6">
        <f t="shared" si="78"/>
        <v>351999.3600000001</v>
      </c>
      <c r="L117" s="6">
        <f t="shared" si="78"/>
        <v>215802.27000000002</v>
      </c>
      <c r="M117" s="6">
        <f t="shared" si="78"/>
        <v>514759.14000000025</v>
      </c>
      <c r="N117" s="6">
        <f t="shared" si="78"/>
        <v>747200.6100000001</v>
      </c>
      <c r="O117" s="6">
        <f t="shared" si="78"/>
        <v>682357.16000000015</v>
      </c>
      <c r="P117" s="6">
        <f t="shared" si="78"/>
        <v>926520.92</v>
      </c>
      <c r="Q117" s="6">
        <f t="shared" si="78"/>
        <v>1019465.9400000001</v>
      </c>
      <c r="R117" s="6">
        <f t="shared" si="78"/>
        <v>1157021.8700000001</v>
      </c>
      <c r="S117" s="6">
        <f t="shared" si="78"/>
        <v>750567.27</v>
      </c>
      <c r="T117" s="6">
        <f t="shared" si="78"/>
        <v>1793230.67</v>
      </c>
      <c r="U117" s="6">
        <f t="shared" si="78"/>
        <v>1507108.9300000002</v>
      </c>
      <c r="V117" s="6">
        <f t="shared" si="78"/>
        <v>1391545.31</v>
      </c>
      <c r="W117" s="6">
        <f t="shared" si="78"/>
        <v>816439.87</v>
      </c>
      <c r="X117" s="6">
        <f t="shared" si="78"/>
        <v>1237445.1299999999</v>
      </c>
      <c r="Y117" s="6">
        <f t="shared" si="78"/>
        <v>1281712.42</v>
      </c>
      <c r="Z117" s="6">
        <f t="shared" si="78"/>
        <v>1125097.2400000002</v>
      </c>
      <c r="AA117" s="6">
        <f t="shared" si="78"/>
        <v>1390196.0800000003</v>
      </c>
      <c r="AB117" s="6">
        <f t="shared" si="78"/>
        <v>1188314.7500000002</v>
      </c>
      <c r="AC117" s="6">
        <f t="shared" si="78"/>
        <v>1651277.9900000002</v>
      </c>
      <c r="AD117" s="6">
        <f t="shared" si="78"/>
        <v>1605222.6600000001</v>
      </c>
      <c r="AE117" s="6">
        <f t="shared" si="78"/>
        <v>1644442.2800000003</v>
      </c>
      <c r="AF117" s="6">
        <f t="shared" si="78"/>
        <v>1836239.4599999997</v>
      </c>
      <c r="AG117" s="6">
        <f t="shared" si="78"/>
        <v>1045366.4000000001</v>
      </c>
      <c r="AH117" s="6">
        <f t="shared" si="78"/>
        <v>1214084.6600000001</v>
      </c>
      <c r="AI117" s="6">
        <f t="shared" si="78"/>
        <v>1407890.6500000004</v>
      </c>
      <c r="AJ117" s="6">
        <f t="shared" si="78"/>
        <v>1217598.2400000002</v>
      </c>
      <c r="AK117" s="6">
        <f t="shared" si="78"/>
        <v>1380378.3500000003</v>
      </c>
      <c r="AL117" s="6">
        <f t="shared" si="78"/>
        <v>1325320.77</v>
      </c>
      <c r="AM117" s="6">
        <f t="shared" si="78"/>
        <v>1204247.9900000005</v>
      </c>
      <c r="AN117" s="6">
        <f t="shared" si="78"/>
        <v>881639.04000000015</v>
      </c>
      <c r="AO117" s="6">
        <f t="shared" si="78"/>
        <v>990741.06000000029</v>
      </c>
      <c r="AP117" s="6">
        <f t="shared" si="78"/>
        <v>1447853.8600000003</v>
      </c>
      <c r="AQ117" s="6">
        <f t="shared" si="78"/>
        <v>2998021.5100000007</v>
      </c>
      <c r="AR117" s="6">
        <f t="shared" si="78"/>
        <v>1450133.2800000003</v>
      </c>
      <c r="AS117" s="6">
        <f t="shared" si="78"/>
        <v>1466631.5900000003</v>
      </c>
      <c r="AT117" s="6">
        <f t="shared" si="78"/>
        <v>864899.70000000007</v>
      </c>
      <c r="AU117" s="6">
        <f t="shared" si="78"/>
        <v>1256868.58</v>
      </c>
      <c r="AV117" s="6">
        <f t="shared" si="78"/>
        <v>462703.9700000002</v>
      </c>
      <c r="AW117" s="6">
        <f t="shared" si="78"/>
        <v>841228.05</v>
      </c>
      <c r="AX117" s="6">
        <f t="shared" si="78"/>
        <v>405843.02000000014</v>
      </c>
      <c r="AY117" s="6">
        <f t="shared" si="78"/>
        <v>70772.190000000221</v>
      </c>
      <c r="AZ117" s="6">
        <f t="shared" si="78"/>
        <v>10708.740000000002</v>
      </c>
      <c r="BA117" s="6">
        <f t="shared" si="78"/>
        <v>240608.4</v>
      </c>
      <c r="BB117" s="6">
        <f t="shared" si="78"/>
        <v>229378.33</v>
      </c>
      <c r="BC117" s="6">
        <f t="shared" si="78"/>
        <v>562272.53000000014</v>
      </c>
      <c r="BD117" s="6">
        <f t="shared" si="78"/>
        <v>554178.24000000011</v>
      </c>
      <c r="BE117" s="6">
        <f t="shared" si="78"/>
        <v>189735.62000000005</v>
      </c>
      <c r="BF117" s="6">
        <f t="shared" si="78"/>
        <v>549996.39</v>
      </c>
      <c r="BG117" s="6">
        <f t="shared" si="78"/>
        <v>426918.44000000029</v>
      </c>
      <c r="BH117" s="6">
        <f t="shared" si="78"/>
        <v>520614.09999999992</v>
      </c>
      <c r="BI117" s="6">
        <f t="shared" si="78"/>
        <v>556001.0900000002</v>
      </c>
      <c r="BJ117" s="6">
        <f t="shared" si="78"/>
        <v>120561.16000000028</v>
      </c>
      <c r="BK117" s="6">
        <f t="shared" si="78"/>
        <v>18013.55</v>
      </c>
      <c r="BL117" s="6">
        <f t="shared" si="78"/>
        <v>105466.81</v>
      </c>
      <c r="BM117" s="6">
        <f t="shared" si="78"/>
        <v>79299.8400000002</v>
      </c>
      <c r="BN117" s="6">
        <f t="shared" ref="BN117:DJ117" si="79">BN75+BN33</f>
        <v>365551.8</v>
      </c>
      <c r="BO117" s="6">
        <f t="shared" si="79"/>
        <v>414975.50999999995</v>
      </c>
      <c r="BP117" s="6">
        <f t="shared" si="79"/>
        <v>1811400.7800000003</v>
      </c>
      <c r="BQ117" s="6">
        <f t="shared" si="79"/>
        <v>944174.59000000008</v>
      </c>
      <c r="BR117" s="6">
        <f t="shared" si="79"/>
        <v>1497669.4100000001</v>
      </c>
      <c r="BS117" s="6">
        <f t="shared" si="79"/>
        <v>1208069.1099999999</v>
      </c>
      <c r="BT117" s="6">
        <f t="shared" si="79"/>
        <v>768498.49000000022</v>
      </c>
      <c r="BU117" s="6">
        <f t="shared" si="79"/>
        <v>1128088.6400000001</v>
      </c>
      <c r="BV117" s="6">
        <f t="shared" si="79"/>
        <v>766920.93000000017</v>
      </c>
      <c r="BW117" s="6">
        <f t="shared" si="79"/>
        <v>870648.27000000025</v>
      </c>
      <c r="BX117" s="6">
        <f t="shared" si="79"/>
        <v>1132154.0500000003</v>
      </c>
      <c r="BY117" s="6">
        <f t="shared" si="79"/>
        <v>937067.76000000013</v>
      </c>
      <c r="BZ117" s="6">
        <f t="shared" si="79"/>
        <v>2255476.37</v>
      </c>
      <c r="CA117" s="6">
        <f t="shared" si="79"/>
        <v>1419150.0100000002</v>
      </c>
      <c r="CB117" s="6">
        <f t="shared" si="79"/>
        <v>1391684.79</v>
      </c>
      <c r="CC117" s="6">
        <f t="shared" si="79"/>
        <v>1398453.1700000004</v>
      </c>
      <c r="CD117" s="6">
        <f t="shared" si="79"/>
        <v>1333873.6300000004</v>
      </c>
      <c r="CE117" s="6">
        <f t="shared" si="79"/>
        <v>1110072.9600000004</v>
      </c>
      <c r="CF117" s="6">
        <f t="shared" si="79"/>
        <v>1599520.0699999998</v>
      </c>
      <c r="CG117" s="6">
        <f t="shared" si="79"/>
        <v>1432855.9100000004</v>
      </c>
      <c r="CH117" s="6">
        <f t="shared" si="79"/>
        <v>1449191.5000000002</v>
      </c>
      <c r="CI117" s="6">
        <f t="shared" si="79"/>
        <v>1561047.98</v>
      </c>
      <c r="CJ117" s="6">
        <f t="shared" si="79"/>
        <v>1158473.57</v>
      </c>
      <c r="CK117" s="6">
        <f t="shared" si="79"/>
        <v>1108415.3500000001</v>
      </c>
      <c r="CL117" s="6">
        <f t="shared" si="79"/>
        <v>355293.41000000021</v>
      </c>
      <c r="CM117" s="6">
        <f t="shared" si="79"/>
        <v>472640.76</v>
      </c>
      <c r="CN117" s="6">
        <f t="shared" si="79"/>
        <v>515872.5900000002</v>
      </c>
      <c r="CO117" s="6">
        <f t="shared" si="79"/>
        <v>513422.68000000011</v>
      </c>
      <c r="CP117" s="6">
        <f t="shared" si="79"/>
        <v>85931.18</v>
      </c>
      <c r="CQ117" s="6">
        <f t="shared" si="79"/>
        <v>956080.67</v>
      </c>
      <c r="CR117" s="6">
        <f t="shared" si="79"/>
        <v>92842.990000000311</v>
      </c>
      <c r="CS117" s="6">
        <f t="shared" si="79"/>
        <v>82166.459999999992</v>
      </c>
      <c r="CT117" s="6">
        <f t="shared" si="79"/>
        <v>473573.55000000016</v>
      </c>
      <c r="CU117" s="6">
        <f t="shared" si="79"/>
        <v>6459.0200000000013</v>
      </c>
      <c r="CV117" s="6">
        <f t="shared" si="79"/>
        <v>6822.4</v>
      </c>
      <c r="CW117" s="6">
        <f t="shared" si="79"/>
        <v>69211.39</v>
      </c>
      <c r="CX117" s="6">
        <f t="shared" si="79"/>
        <v>37513.629999999997</v>
      </c>
      <c r="CY117" s="6">
        <f t="shared" si="79"/>
        <v>179097.90000000005</v>
      </c>
      <c r="CZ117" s="6">
        <f t="shared" si="79"/>
        <v>107096.25</v>
      </c>
      <c r="DA117" s="6">
        <f t="shared" si="79"/>
        <v>113866.2</v>
      </c>
      <c r="DB117" s="6">
        <f t="shared" si="79"/>
        <v>26953.430000000004</v>
      </c>
      <c r="DC117" s="6">
        <f t="shared" si="79"/>
        <v>81005.37000000001</v>
      </c>
      <c r="DD117" s="6">
        <f t="shared" si="79"/>
        <v>22171.749999999996</v>
      </c>
      <c r="DE117" s="6">
        <f t="shared" si="79"/>
        <v>109461.29999999999</v>
      </c>
      <c r="DF117" s="6">
        <f t="shared" si="79"/>
        <v>703722.47</v>
      </c>
      <c r="DG117" s="6">
        <f t="shared" si="79"/>
        <v>178558.89000000042</v>
      </c>
      <c r="DH117" s="6">
        <f t="shared" si="79"/>
        <v>212948.97999999995</v>
      </c>
      <c r="DI117" s="6">
        <f t="shared" si="79"/>
        <v>1678962.53</v>
      </c>
      <c r="DJ117" s="6">
        <f t="shared" si="79"/>
        <v>406236.89000000007</v>
      </c>
      <c r="DK117" s="5">
        <f t="shared" si="14"/>
        <v>6459.0200000000013</v>
      </c>
      <c r="DL117" s="5">
        <f t="shared" si="15"/>
        <v>799329.08212389413</v>
      </c>
      <c r="DM117" s="5">
        <f t="shared" si="16"/>
        <v>2998021.5100000007</v>
      </c>
      <c r="DN117" s="5">
        <f t="shared" si="17"/>
        <v>81237.588000000003</v>
      </c>
      <c r="DO117" s="5">
        <f t="shared" si="18"/>
        <v>766920.93000000017</v>
      </c>
      <c r="DP117" s="5">
        <f t="shared" si="19"/>
        <v>1505221.0260000001</v>
      </c>
    </row>
    <row r="118" spans="1:120" x14ac:dyDescent="0.55000000000000004">
      <c r="A118" t="s">
        <v>163</v>
      </c>
      <c r="B118" s="6">
        <f t="shared" ref="B118:BM118" si="80">B76+B34</f>
        <v>227265.37</v>
      </c>
      <c r="C118" s="6">
        <f t="shared" si="80"/>
        <v>45772.44</v>
      </c>
      <c r="D118" s="6">
        <f t="shared" si="80"/>
        <v>574254.74000000022</v>
      </c>
      <c r="E118" s="6">
        <f t="shared" si="80"/>
        <v>840168.89999999991</v>
      </c>
      <c r="F118" s="6">
        <f t="shared" si="80"/>
        <v>431567.96999999986</v>
      </c>
      <c r="G118" s="6">
        <f t="shared" si="80"/>
        <v>370975.99999999983</v>
      </c>
      <c r="H118" s="6">
        <f t="shared" si="80"/>
        <v>117163.5499999999</v>
      </c>
      <c r="I118" s="6">
        <f t="shared" si="80"/>
        <v>96486.26</v>
      </c>
      <c r="J118" s="6">
        <f t="shared" si="80"/>
        <v>351063.81000000006</v>
      </c>
      <c r="K118" s="6">
        <f t="shared" si="80"/>
        <v>214736.25999999983</v>
      </c>
      <c r="L118" s="6">
        <f t="shared" si="80"/>
        <v>514087.76999999996</v>
      </c>
      <c r="M118" s="6">
        <f t="shared" si="80"/>
        <v>745581.75</v>
      </c>
      <c r="N118" s="6">
        <f t="shared" si="80"/>
        <v>681335.62</v>
      </c>
      <c r="O118" s="6">
        <f t="shared" si="80"/>
        <v>925914.80999999994</v>
      </c>
      <c r="P118" s="6">
        <f t="shared" si="80"/>
        <v>1018924.3799999999</v>
      </c>
      <c r="Q118" s="6">
        <f t="shared" si="80"/>
        <v>799157.23999999964</v>
      </c>
      <c r="R118" s="6">
        <f t="shared" si="80"/>
        <v>749612.60999999987</v>
      </c>
      <c r="S118" s="6">
        <f t="shared" si="80"/>
        <v>1775410.1099999999</v>
      </c>
      <c r="T118" s="6">
        <f t="shared" si="80"/>
        <v>1504031.3900000001</v>
      </c>
      <c r="U118" s="6">
        <f t="shared" si="80"/>
        <v>1389995.17</v>
      </c>
      <c r="V118" s="6">
        <f t="shared" si="80"/>
        <v>800102.06999999972</v>
      </c>
      <c r="W118" s="6">
        <f t="shared" si="80"/>
        <v>1456824.5899999996</v>
      </c>
      <c r="X118" s="6">
        <f t="shared" si="80"/>
        <v>1263016.2799999998</v>
      </c>
      <c r="Y118" s="6">
        <f t="shared" si="80"/>
        <v>1121948.8499999999</v>
      </c>
      <c r="Z118" s="6">
        <f t="shared" si="80"/>
        <v>1744316.8199999998</v>
      </c>
      <c r="AA118" s="6">
        <f t="shared" si="80"/>
        <v>1141894.8899999999</v>
      </c>
      <c r="AB118" s="6">
        <f t="shared" si="80"/>
        <v>2025492.8199999998</v>
      </c>
      <c r="AC118" s="6">
        <f t="shared" si="80"/>
        <v>1555703.21</v>
      </c>
      <c r="AD118" s="6">
        <f t="shared" si="80"/>
        <v>1643827.22</v>
      </c>
      <c r="AE118" s="6">
        <f t="shared" si="80"/>
        <v>1834193.0799999996</v>
      </c>
      <c r="AF118" s="6">
        <f t="shared" si="80"/>
        <v>1222194.51</v>
      </c>
      <c r="AG118" s="6">
        <f t="shared" si="80"/>
        <v>1305926.6299999999</v>
      </c>
      <c r="AH118" s="6">
        <f t="shared" si="80"/>
        <v>1395269.3800000001</v>
      </c>
      <c r="AI118" s="6">
        <f t="shared" si="80"/>
        <v>1428516.1600000001</v>
      </c>
      <c r="AJ118" s="6">
        <f t="shared" si="80"/>
        <v>1167522.3999999997</v>
      </c>
      <c r="AK118" s="6">
        <f t="shared" si="80"/>
        <v>1324613.7099999995</v>
      </c>
      <c r="AL118" s="6">
        <f t="shared" si="80"/>
        <v>1203692.8400000001</v>
      </c>
      <c r="AM118" s="6">
        <f t="shared" si="80"/>
        <v>811953.95999999973</v>
      </c>
      <c r="AN118" s="6">
        <f t="shared" si="80"/>
        <v>728951.6399999999</v>
      </c>
      <c r="AO118" s="6">
        <f t="shared" si="80"/>
        <v>1447190.26</v>
      </c>
      <c r="AP118" s="6">
        <f t="shared" si="80"/>
        <v>2782521.2399999993</v>
      </c>
      <c r="AQ118" s="6">
        <f t="shared" si="80"/>
        <v>1448695.3699999999</v>
      </c>
      <c r="AR118" s="6">
        <f t="shared" si="80"/>
        <v>1523150.4699999997</v>
      </c>
      <c r="AS118" s="6">
        <f t="shared" si="80"/>
        <v>863996.0199999999</v>
      </c>
      <c r="AT118" s="6">
        <f t="shared" si="80"/>
        <v>1263310.69</v>
      </c>
      <c r="AU118" s="6">
        <f t="shared" si="80"/>
        <v>566126.00999999978</v>
      </c>
      <c r="AV118" s="6">
        <f t="shared" si="80"/>
        <v>724606.64999999979</v>
      </c>
      <c r="AW118" s="6">
        <f t="shared" si="80"/>
        <v>857277.77999999968</v>
      </c>
      <c r="AX118" s="6">
        <f t="shared" si="80"/>
        <v>306828.16999999981</v>
      </c>
      <c r="AY118" s="6">
        <f t="shared" si="80"/>
        <v>10668.64</v>
      </c>
      <c r="AZ118" s="6">
        <f t="shared" si="80"/>
        <v>240679.86000000002</v>
      </c>
      <c r="BA118" s="6">
        <f t="shared" si="80"/>
        <v>226901.63</v>
      </c>
      <c r="BB118" s="6">
        <f t="shared" si="80"/>
        <v>560850.71999999986</v>
      </c>
      <c r="BC118" s="6">
        <f t="shared" si="80"/>
        <v>552619.94999999984</v>
      </c>
      <c r="BD118" s="6">
        <f t="shared" si="80"/>
        <v>188854.72</v>
      </c>
      <c r="BE118" s="6">
        <f t="shared" si="80"/>
        <v>546942.08000000007</v>
      </c>
      <c r="BF118" s="6">
        <f t="shared" si="80"/>
        <v>914110.99999999988</v>
      </c>
      <c r="BG118" s="6">
        <f t="shared" si="80"/>
        <v>517128.93999999994</v>
      </c>
      <c r="BH118" s="6">
        <f t="shared" si="80"/>
        <v>528522.31000000017</v>
      </c>
      <c r="BI118" s="6">
        <f t="shared" si="80"/>
        <v>419974.28000000014</v>
      </c>
      <c r="BJ118" s="6">
        <f t="shared" si="80"/>
        <v>17978.550000000003</v>
      </c>
      <c r="BK118" s="6">
        <f t="shared" si="80"/>
        <v>105340.19</v>
      </c>
      <c r="BL118" s="6">
        <f t="shared" si="80"/>
        <v>78584.170000000115</v>
      </c>
      <c r="BM118" s="6">
        <f t="shared" si="80"/>
        <v>362912.91</v>
      </c>
      <c r="BN118" s="6">
        <f t="shared" ref="BN118:DJ118" si="81">BN76+BN34</f>
        <v>412016.11000000004</v>
      </c>
      <c r="BO118" s="6">
        <f t="shared" si="81"/>
        <v>1808188.75</v>
      </c>
      <c r="BP118" s="6">
        <f t="shared" si="81"/>
        <v>941134.94000000006</v>
      </c>
      <c r="BQ118" s="6">
        <f t="shared" si="81"/>
        <v>1495127.68</v>
      </c>
      <c r="BR118" s="6">
        <f t="shared" si="81"/>
        <v>1206943.18</v>
      </c>
      <c r="BS118" s="6">
        <f t="shared" si="81"/>
        <v>766673.32000000007</v>
      </c>
      <c r="BT118" s="6">
        <f t="shared" si="81"/>
        <v>904842.93</v>
      </c>
      <c r="BU118" s="6">
        <f t="shared" si="81"/>
        <v>809085.25999999989</v>
      </c>
      <c r="BV118" s="6">
        <f t="shared" si="81"/>
        <v>830380.62999999977</v>
      </c>
      <c r="BW118" s="6">
        <f t="shared" si="81"/>
        <v>914470.94000000006</v>
      </c>
      <c r="BX118" s="6">
        <f t="shared" si="81"/>
        <v>804696.47</v>
      </c>
      <c r="BY118" s="6">
        <f t="shared" si="81"/>
        <v>1768276.3800000004</v>
      </c>
      <c r="BZ118" s="6">
        <f t="shared" si="81"/>
        <v>1507126.7000000002</v>
      </c>
      <c r="CA118" s="6">
        <f t="shared" si="81"/>
        <v>1390025.1099999999</v>
      </c>
      <c r="CB118" s="6">
        <f t="shared" si="81"/>
        <v>1395846.26</v>
      </c>
      <c r="CC118" s="6">
        <f t="shared" si="81"/>
        <v>1331315.0099999998</v>
      </c>
      <c r="CD118" s="6">
        <f t="shared" si="81"/>
        <v>1109546.4699999997</v>
      </c>
      <c r="CE118" s="6">
        <f t="shared" si="81"/>
        <v>1722784.8199999998</v>
      </c>
      <c r="CF118" s="6">
        <f t="shared" si="81"/>
        <v>1432263.21</v>
      </c>
      <c r="CG118" s="6">
        <f t="shared" si="81"/>
        <v>1448597.9499999997</v>
      </c>
      <c r="CH118" s="6">
        <f t="shared" si="81"/>
        <v>1560414.7999999998</v>
      </c>
      <c r="CI118" s="6">
        <f t="shared" si="81"/>
        <v>1157877.3199999998</v>
      </c>
      <c r="CJ118" s="6">
        <f t="shared" si="81"/>
        <v>1106551.6399999999</v>
      </c>
      <c r="CK118" s="6">
        <f t="shared" si="81"/>
        <v>73911.56</v>
      </c>
      <c r="CL118" s="6">
        <f t="shared" si="81"/>
        <v>472046.51000000018</v>
      </c>
      <c r="CM118" s="6">
        <f t="shared" si="81"/>
        <v>515269.63000000012</v>
      </c>
      <c r="CN118" s="6">
        <f t="shared" si="81"/>
        <v>512805.25000000006</v>
      </c>
      <c r="CO118" s="6">
        <f t="shared" si="81"/>
        <v>85062.369999999981</v>
      </c>
      <c r="CP118" s="6">
        <f t="shared" si="81"/>
        <v>955484.65999999992</v>
      </c>
      <c r="CQ118" s="6">
        <f t="shared" si="81"/>
        <v>92226.30000000025</v>
      </c>
      <c r="CR118" s="6">
        <f t="shared" si="81"/>
        <v>82019.19</v>
      </c>
      <c r="CS118" s="6">
        <f t="shared" si="81"/>
        <v>470208.4600000002</v>
      </c>
      <c r="CT118" s="6">
        <f t="shared" si="81"/>
        <v>6422.23</v>
      </c>
      <c r="CU118" s="6">
        <f t="shared" si="81"/>
        <v>6384.1999999999989</v>
      </c>
      <c r="CV118" s="6">
        <f t="shared" si="81"/>
        <v>69251.39</v>
      </c>
      <c r="CW118" s="6">
        <f t="shared" si="81"/>
        <v>37589.599999999999</v>
      </c>
      <c r="CX118" s="6">
        <f t="shared" si="81"/>
        <v>177692.31999999998</v>
      </c>
      <c r="CY118" s="6">
        <f t="shared" si="81"/>
        <v>105703.87000000001</v>
      </c>
      <c r="CZ118" s="6">
        <f t="shared" si="81"/>
        <v>112626.93999999999</v>
      </c>
      <c r="DA118" s="6">
        <f t="shared" si="81"/>
        <v>26900.6</v>
      </c>
      <c r="DB118" s="6">
        <f t="shared" si="81"/>
        <v>81089.709999999992</v>
      </c>
      <c r="DC118" s="6">
        <f t="shared" si="81"/>
        <v>21770.86</v>
      </c>
      <c r="DD118" s="6">
        <f t="shared" si="81"/>
        <v>109151.01999999997</v>
      </c>
      <c r="DE118" s="6">
        <f t="shared" si="81"/>
        <v>700520.31</v>
      </c>
      <c r="DF118" s="6">
        <f t="shared" si="81"/>
        <v>177739.27999999991</v>
      </c>
      <c r="DG118" s="6">
        <f t="shared" si="81"/>
        <v>212231.68000000002</v>
      </c>
      <c r="DH118" s="6">
        <f t="shared" si="81"/>
        <v>1675033.9100000001</v>
      </c>
      <c r="DI118" s="6">
        <f t="shared" si="81"/>
        <v>404680.32999999996</v>
      </c>
      <c r="DJ118" s="6">
        <f t="shared" si="81"/>
        <v>129403.17</v>
      </c>
      <c r="DK118" s="5">
        <f t="shared" si="14"/>
        <v>6384.1999999999989</v>
      </c>
      <c r="DL118" s="5">
        <f t="shared" si="15"/>
        <v>803032.31017699081</v>
      </c>
      <c r="DM118" s="5">
        <f t="shared" si="16"/>
        <v>2782521.2399999993</v>
      </c>
      <c r="DN118" s="5">
        <f t="shared" si="17"/>
        <v>81275.606</v>
      </c>
      <c r="DO118" s="5">
        <f t="shared" si="18"/>
        <v>766673.32000000007</v>
      </c>
      <c r="DP118" s="5">
        <f t="shared" si="19"/>
        <v>1549192.6619999998</v>
      </c>
    </row>
    <row r="119" spans="1:120" x14ac:dyDescent="0.55000000000000004">
      <c r="A119" t="s">
        <v>164</v>
      </c>
      <c r="B119" s="6">
        <f t="shared" ref="B119:BM119" si="82">B77+B35</f>
        <v>45846.080000000002</v>
      </c>
      <c r="C119" s="6">
        <f t="shared" si="82"/>
        <v>572533.62000000023</v>
      </c>
      <c r="D119" s="6">
        <f t="shared" si="82"/>
        <v>838090.32</v>
      </c>
      <c r="E119" s="6">
        <f t="shared" si="82"/>
        <v>431757.26999999984</v>
      </c>
      <c r="F119" s="6">
        <f t="shared" si="82"/>
        <v>371161.9599999999</v>
      </c>
      <c r="G119" s="6">
        <f t="shared" si="82"/>
        <v>117752.69999999998</v>
      </c>
      <c r="H119" s="6">
        <f t="shared" si="82"/>
        <v>192879.05000000005</v>
      </c>
      <c r="I119" s="6">
        <f t="shared" si="82"/>
        <v>351240.11999999982</v>
      </c>
      <c r="J119" s="6">
        <f t="shared" si="82"/>
        <v>572208.48999999987</v>
      </c>
      <c r="K119" s="6">
        <f t="shared" si="82"/>
        <v>514534.59</v>
      </c>
      <c r="L119" s="6">
        <f t="shared" si="82"/>
        <v>745082.23999999987</v>
      </c>
      <c r="M119" s="6">
        <f t="shared" si="82"/>
        <v>681432.27999999991</v>
      </c>
      <c r="N119" s="6">
        <f t="shared" si="82"/>
        <v>926427.90999999968</v>
      </c>
      <c r="O119" s="6">
        <f t="shared" si="82"/>
        <v>1019502.0599999997</v>
      </c>
      <c r="P119" s="6">
        <f t="shared" si="82"/>
        <v>916493.44999999972</v>
      </c>
      <c r="Q119" s="6">
        <f t="shared" si="82"/>
        <v>749757.50999999989</v>
      </c>
      <c r="R119" s="6">
        <f t="shared" si="82"/>
        <v>1788670.5699999998</v>
      </c>
      <c r="S119" s="6">
        <f t="shared" si="82"/>
        <v>1144644.8199999998</v>
      </c>
      <c r="T119" s="6">
        <f t="shared" si="82"/>
        <v>1395801.5199999998</v>
      </c>
      <c r="U119" s="6">
        <f t="shared" si="82"/>
        <v>788384.6399999999</v>
      </c>
      <c r="V119" s="6">
        <f t="shared" si="82"/>
        <v>1456323.36</v>
      </c>
      <c r="W119" s="6">
        <f t="shared" si="82"/>
        <v>1370996.7599999998</v>
      </c>
      <c r="X119" s="6">
        <f t="shared" si="82"/>
        <v>1119922.3799999999</v>
      </c>
      <c r="Y119" s="6">
        <f t="shared" si="82"/>
        <v>1728191.54</v>
      </c>
      <c r="Z119" s="6">
        <f t="shared" si="82"/>
        <v>1209610.74</v>
      </c>
      <c r="AA119" s="6">
        <f t="shared" si="82"/>
        <v>1657144.37</v>
      </c>
      <c r="AB119" s="6">
        <f t="shared" si="82"/>
        <v>1545234.8699999999</v>
      </c>
      <c r="AC119" s="6">
        <f t="shared" si="82"/>
        <v>1656437.59</v>
      </c>
      <c r="AD119" s="6">
        <f t="shared" si="82"/>
        <v>1843256.7399999998</v>
      </c>
      <c r="AE119" s="6">
        <f t="shared" si="82"/>
        <v>1222585.1700000002</v>
      </c>
      <c r="AF119" s="6">
        <f t="shared" si="82"/>
        <v>1459042.5</v>
      </c>
      <c r="AG119" s="6">
        <f t="shared" si="82"/>
        <v>1396908.49</v>
      </c>
      <c r="AH119" s="6">
        <f t="shared" si="82"/>
        <v>1429345.5</v>
      </c>
      <c r="AI119" s="6">
        <f t="shared" si="82"/>
        <v>1167988.79</v>
      </c>
      <c r="AJ119" s="6">
        <f t="shared" si="82"/>
        <v>1267834.7499999995</v>
      </c>
      <c r="AK119" s="6">
        <f t="shared" si="82"/>
        <v>1205252.2</v>
      </c>
      <c r="AL119" s="6">
        <f t="shared" si="82"/>
        <v>881387.90999999992</v>
      </c>
      <c r="AM119" s="6">
        <f t="shared" si="82"/>
        <v>991682.94</v>
      </c>
      <c r="AN119" s="6">
        <f t="shared" si="82"/>
        <v>1448641.12</v>
      </c>
      <c r="AO119" s="6">
        <f t="shared" si="82"/>
        <v>2778600.9899999993</v>
      </c>
      <c r="AP119" s="6">
        <f t="shared" si="82"/>
        <v>1450110</v>
      </c>
      <c r="AQ119" s="6">
        <f t="shared" si="82"/>
        <v>1473912.23</v>
      </c>
      <c r="AR119" s="6">
        <f t="shared" si="82"/>
        <v>864211.61999999976</v>
      </c>
      <c r="AS119" s="6">
        <f t="shared" si="82"/>
        <v>1250891.3700000001</v>
      </c>
      <c r="AT119" s="6">
        <f t="shared" si="82"/>
        <v>575552.99999999977</v>
      </c>
      <c r="AU119" s="6">
        <f t="shared" si="82"/>
        <v>852209.64</v>
      </c>
      <c r="AV119" s="6">
        <f t="shared" si="82"/>
        <v>414717.45999999985</v>
      </c>
      <c r="AW119" s="6">
        <f t="shared" si="82"/>
        <v>301797.14</v>
      </c>
      <c r="AX119" s="6">
        <f t="shared" si="82"/>
        <v>10628.52</v>
      </c>
      <c r="AY119" s="6">
        <f t="shared" si="82"/>
        <v>240751.30000000002</v>
      </c>
      <c r="AZ119" s="6">
        <f t="shared" si="82"/>
        <v>224460.86</v>
      </c>
      <c r="BA119" s="6">
        <f t="shared" si="82"/>
        <v>559424.34</v>
      </c>
      <c r="BB119" s="6">
        <f t="shared" si="82"/>
        <v>551057.13</v>
      </c>
      <c r="BC119" s="6">
        <f t="shared" si="82"/>
        <v>187975.94</v>
      </c>
      <c r="BD119" s="6">
        <f t="shared" si="82"/>
        <v>543909.54999999993</v>
      </c>
      <c r="BE119" s="6">
        <f t="shared" si="82"/>
        <v>537968.85999999987</v>
      </c>
      <c r="BF119" s="6">
        <f t="shared" si="82"/>
        <v>513322.43999999994</v>
      </c>
      <c r="BG119" s="6">
        <f t="shared" si="82"/>
        <v>255138.71999999991</v>
      </c>
      <c r="BH119" s="6">
        <f t="shared" si="82"/>
        <v>120502.54</v>
      </c>
      <c r="BI119" s="6">
        <f t="shared" si="82"/>
        <v>75001.159999999974</v>
      </c>
      <c r="BJ119" s="6">
        <f t="shared" si="82"/>
        <v>105212.86000000002</v>
      </c>
      <c r="BK119" s="6">
        <f t="shared" si="82"/>
        <v>78985.929999999891</v>
      </c>
      <c r="BL119" s="6">
        <f t="shared" si="82"/>
        <v>360268.02999999997</v>
      </c>
      <c r="BM119" s="6">
        <f t="shared" si="82"/>
        <v>409059.1</v>
      </c>
      <c r="BN119" s="6">
        <f t="shared" ref="BN119:DJ119" si="83">BN77+BN35</f>
        <v>1806112.3400000003</v>
      </c>
      <c r="BO119" s="6">
        <f t="shared" si="83"/>
        <v>933074.99</v>
      </c>
      <c r="BP119" s="6">
        <f t="shared" si="83"/>
        <v>1493725.4699999997</v>
      </c>
      <c r="BQ119" s="6">
        <f t="shared" si="83"/>
        <v>1310935.4000000001</v>
      </c>
      <c r="BR119" s="6">
        <f t="shared" si="83"/>
        <v>765983.97</v>
      </c>
      <c r="BS119" s="6">
        <f t="shared" si="83"/>
        <v>1121377.04</v>
      </c>
      <c r="BT119" s="6">
        <f t="shared" si="83"/>
        <v>866371.62999999977</v>
      </c>
      <c r="BU119" s="6">
        <f t="shared" si="83"/>
        <v>868011.7799999998</v>
      </c>
      <c r="BV119" s="6">
        <f t="shared" si="83"/>
        <v>914329.71</v>
      </c>
      <c r="BW119" s="6">
        <f t="shared" si="83"/>
        <v>948888.81</v>
      </c>
      <c r="BX119" s="6">
        <f t="shared" si="83"/>
        <v>2285832.4399999995</v>
      </c>
      <c r="BY119" s="6">
        <f t="shared" si="83"/>
        <v>1107441.3700000001</v>
      </c>
      <c r="BZ119" s="6">
        <f t="shared" si="83"/>
        <v>1386832.61</v>
      </c>
      <c r="CA119" s="6">
        <f t="shared" si="83"/>
        <v>1399248</v>
      </c>
      <c r="CB119" s="6">
        <f t="shared" si="83"/>
        <v>1330873.01</v>
      </c>
      <c r="CC119" s="6">
        <f t="shared" si="83"/>
        <v>1111134.42</v>
      </c>
      <c r="CD119" s="6">
        <f t="shared" si="83"/>
        <v>1860721.8900000001</v>
      </c>
      <c r="CE119" s="6">
        <f t="shared" si="83"/>
        <v>1433785.02</v>
      </c>
      <c r="CF119" s="6">
        <f t="shared" si="83"/>
        <v>1400123.6</v>
      </c>
      <c r="CG119" s="6">
        <f t="shared" si="83"/>
        <v>1570902.4</v>
      </c>
      <c r="CH119" s="6">
        <f t="shared" si="83"/>
        <v>1158400.2699999998</v>
      </c>
      <c r="CI119" s="6">
        <f t="shared" si="83"/>
        <v>1105807.2699999998</v>
      </c>
      <c r="CJ119" s="6">
        <f t="shared" si="83"/>
        <v>72908.109999999986</v>
      </c>
      <c r="CK119" s="6">
        <f t="shared" si="83"/>
        <v>115150.21999999987</v>
      </c>
      <c r="CL119" s="6">
        <f t="shared" si="83"/>
        <v>515785.63000000012</v>
      </c>
      <c r="CM119" s="6">
        <f t="shared" si="83"/>
        <v>513307.04999999981</v>
      </c>
      <c r="CN119" s="6">
        <f t="shared" si="83"/>
        <v>84193.430000000008</v>
      </c>
      <c r="CO119" s="6">
        <f t="shared" si="83"/>
        <v>598589.23999999987</v>
      </c>
      <c r="CP119" s="6">
        <f t="shared" si="83"/>
        <v>92724.590000000011</v>
      </c>
      <c r="CQ119" s="6">
        <f t="shared" si="83"/>
        <v>81871.64999999998</v>
      </c>
      <c r="CR119" s="6">
        <f t="shared" si="83"/>
        <v>467988.44999999995</v>
      </c>
      <c r="CS119" s="6">
        <f t="shared" si="83"/>
        <v>6399.48</v>
      </c>
      <c r="CT119" s="6">
        <f t="shared" si="83"/>
        <v>6256.0899999999992</v>
      </c>
      <c r="CU119" s="6">
        <f t="shared" si="83"/>
        <v>69291.150000000009</v>
      </c>
      <c r="CV119" s="6">
        <f t="shared" si="83"/>
        <v>37665.54</v>
      </c>
      <c r="CW119" s="6">
        <f t="shared" si="83"/>
        <v>176303.04</v>
      </c>
      <c r="CX119" s="6">
        <f t="shared" si="83"/>
        <v>120400.69999999984</v>
      </c>
      <c r="CY119" s="6">
        <f t="shared" si="83"/>
        <v>111404.35</v>
      </c>
      <c r="CZ119" s="6">
        <f t="shared" si="83"/>
        <v>26917.94</v>
      </c>
      <c r="DA119" s="6">
        <f t="shared" si="83"/>
        <v>81174.05</v>
      </c>
      <c r="DB119" s="6">
        <f t="shared" si="83"/>
        <v>21370.039999999997</v>
      </c>
      <c r="DC119" s="6">
        <f t="shared" si="83"/>
        <v>108837.96999999999</v>
      </c>
      <c r="DD119" s="6">
        <f t="shared" si="83"/>
        <v>697362.44</v>
      </c>
      <c r="DE119" s="6">
        <f t="shared" si="83"/>
        <v>178027.96999999986</v>
      </c>
      <c r="DF119" s="6">
        <f t="shared" si="83"/>
        <v>211514.34</v>
      </c>
      <c r="DG119" s="6">
        <f t="shared" si="83"/>
        <v>1669513.7899999998</v>
      </c>
      <c r="DH119" s="6">
        <f t="shared" si="83"/>
        <v>403123.93</v>
      </c>
      <c r="DI119" s="6">
        <f t="shared" si="83"/>
        <v>128750.45</v>
      </c>
      <c r="DJ119" s="6">
        <f t="shared" si="83"/>
        <v>226853.79</v>
      </c>
      <c r="DK119" s="5">
        <f t="shared" si="14"/>
        <v>6256.0899999999992</v>
      </c>
      <c r="DL119" s="5">
        <f t="shared" si="15"/>
        <v>796117.33203539858</v>
      </c>
      <c r="DM119" s="5">
        <f t="shared" si="16"/>
        <v>2778600.9899999993</v>
      </c>
      <c r="DN119" s="5">
        <f t="shared" si="17"/>
        <v>81313.569999999992</v>
      </c>
      <c r="DO119" s="5">
        <f t="shared" si="18"/>
        <v>749757.50999999989</v>
      </c>
      <c r="DP119" s="5">
        <f t="shared" si="19"/>
        <v>1534932.9899999998</v>
      </c>
    </row>
    <row r="120" spans="1:120" x14ac:dyDescent="0.55000000000000004">
      <c r="A120" t="s">
        <v>165</v>
      </c>
      <c r="B120" s="6">
        <f t="shared" ref="B120:BM120" si="84">B78+B36</f>
        <v>570262.17000000016</v>
      </c>
      <c r="C120" s="6">
        <f t="shared" si="84"/>
        <v>835529.96999999986</v>
      </c>
      <c r="D120" s="6">
        <f t="shared" si="84"/>
        <v>431710.01</v>
      </c>
      <c r="E120" s="6">
        <f t="shared" si="84"/>
        <v>370791.23000000004</v>
      </c>
      <c r="F120" s="6">
        <f t="shared" si="84"/>
        <v>117785.07999999991</v>
      </c>
      <c r="G120" s="6">
        <f t="shared" si="84"/>
        <v>95829.84</v>
      </c>
      <c r="H120" s="6">
        <f t="shared" si="84"/>
        <v>350859.24999999994</v>
      </c>
      <c r="I120" s="6">
        <f t="shared" si="84"/>
        <v>571700.80999999994</v>
      </c>
      <c r="J120" s="6">
        <f t="shared" si="84"/>
        <v>514419.6700000001</v>
      </c>
      <c r="K120" s="6">
        <f t="shared" si="84"/>
        <v>744021.92999999993</v>
      </c>
      <c r="L120" s="6">
        <f t="shared" si="84"/>
        <v>680967.3</v>
      </c>
      <c r="M120" s="6">
        <f t="shared" si="84"/>
        <v>926380.09</v>
      </c>
      <c r="N120" s="6">
        <f t="shared" si="84"/>
        <v>1019518.84</v>
      </c>
      <c r="O120" s="6">
        <f t="shared" si="84"/>
        <v>1274029.23</v>
      </c>
      <c r="P120" s="6">
        <f t="shared" si="84"/>
        <v>1049353.43</v>
      </c>
      <c r="Q120" s="6">
        <f t="shared" si="84"/>
        <v>1428975.08</v>
      </c>
      <c r="R120" s="6">
        <f t="shared" si="84"/>
        <v>1499549.63</v>
      </c>
      <c r="S120" s="6">
        <f t="shared" si="84"/>
        <v>1394813.9</v>
      </c>
      <c r="T120" s="6">
        <f t="shared" si="84"/>
        <v>787607.57</v>
      </c>
      <c r="U120" s="6">
        <f t="shared" si="84"/>
        <v>1440261.36</v>
      </c>
      <c r="V120" s="6">
        <f t="shared" si="84"/>
        <v>1368652.96</v>
      </c>
      <c r="W120" s="6">
        <f t="shared" si="84"/>
        <v>1017337.79</v>
      </c>
      <c r="X120" s="6">
        <f t="shared" si="84"/>
        <v>1278133.8399999999</v>
      </c>
      <c r="Y120" s="6">
        <f t="shared" si="84"/>
        <v>1209704.57</v>
      </c>
      <c r="Z120" s="6">
        <f t="shared" si="84"/>
        <v>1654335.74</v>
      </c>
      <c r="AA120" s="6">
        <f t="shared" si="84"/>
        <v>1387020.36</v>
      </c>
      <c r="AB120" s="6">
        <f t="shared" si="84"/>
        <v>1656380.8800000001</v>
      </c>
      <c r="AC120" s="6">
        <f t="shared" si="84"/>
        <v>1910870.2000000002</v>
      </c>
      <c r="AD120" s="6">
        <f t="shared" si="84"/>
        <v>1243519.71</v>
      </c>
      <c r="AE120" s="6">
        <f t="shared" si="84"/>
        <v>1458443.1700000004</v>
      </c>
      <c r="AF120" s="6">
        <f t="shared" si="84"/>
        <v>1409136.8400000003</v>
      </c>
      <c r="AG120" s="6">
        <f t="shared" si="84"/>
        <v>1428618.7300000004</v>
      </c>
      <c r="AH120" s="6">
        <f t="shared" si="84"/>
        <v>1112786.03</v>
      </c>
      <c r="AI120" s="6">
        <f t="shared" si="84"/>
        <v>1242002.8799999999</v>
      </c>
      <c r="AJ120" s="6">
        <f t="shared" si="84"/>
        <v>1002056.9100000001</v>
      </c>
      <c r="AK120" s="6">
        <f t="shared" si="84"/>
        <v>881260.88000000012</v>
      </c>
      <c r="AL120" s="6">
        <f t="shared" si="84"/>
        <v>788456.49000000011</v>
      </c>
      <c r="AM120" s="6">
        <f t="shared" si="84"/>
        <v>1448535.8500000003</v>
      </c>
      <c r="AN120" s="6">
        <f t="shared" si="84"/>
        <v>2984021</v>
      </c>
      <c r="AO120" s="6">
        <f t="shared" si="84"/>
        <v>1448145.31</v>
      </c>
      <c r="AP120" s="6">
        <f t="shared" si="84"/>
        <v>1472008.49</v>
      </c>
      <c r="AQ120" s="6">
        <f t="shared" si="84"/>
        <v>872752.10000000009</v>
      </c>
      <c r="AR120" s="6">
        <f t="shared" si="84"/>
        <v>1253809.0899999999</v>
      </c>
      <c r="AS120" s="6">
        <f t="shared" si="84"/>
        <v>867753.5</v>
      </c>
      <c r="AT120" s="6">
        <f t="shared" si="84"/>
        <v>794145.16000000015</v>
      </c>
      <c r="AU120" s="6">
        <f t="shared" si="84"/>
        <v>868930.76</v>
      </c>
      <c r="AV120" s="6">
        <f t="shared" si="84"/>
        <v>309698.33000000007</v>
      </c>
      <c r="AW120" s="6">
        <f t="shared" si="84"/>
        <v>10588.39</v>
      </c>
      <c r="AX120" s="6">
        <f t="shared" si="84"/>
        <v>240822.72000000003</v>
      </c>
      <c r="AY120" s="6">
        <f t="shared" si="84"/>
        <v>222026.12</v>
      </c>
      <c r="AZ120" s="6">
        <f t="shared" si="84"/>
        <v>558003.89</v>
      </c>
      <c r="BA120" s="6">
        <f t="shared" si="84"/>
        <v>549513.11</v>
      </c>
      <c r="BB120" s="6">
        <f t="shared" si="84"/>
        <v>187099.32</v>
      </c>
      <c r="BC120" s="6">
        <f t="shared" si="84"/>
        <v>540880.41</v>
      </c>
      <c r="BD120" s="6">
        <f t="shared" si="84"/>
        <v>803493.91</v>
      </c>
      <c r="BE120" s="6">
        <f t="shared" si="84"/>
        <v>509538.28999999992</v>
      </c>
      <c r="BF120" s="6">
        <f t="shared" si="84"/>
        <v>476930.48999999993</v>
      </c>
      <c r="BG120" s="6">
        <f t="shared" si="84"/>
        <v>120476.69000000022</v>
      </c>
      <c r="BH120" s="6">
        <f t="shared" si="84"/>
        <v>17908.579999999998</v>
      </c>
      <c r="BI120" s="6">
        <f t="shared" si="84"/>
        <v>105084.82</v>
      </c>
      <c r="BJ120" s="6">
        <f t="shared" si="84"/>
        <v>78830.800000000134</v>
      </c>
      <c r="BK120" s="6">
        <f t="shared" si="84"/>
        <v>357629.55</v>
      </c>
      <c r="BL120" s="6">
        <f t="shared" si="84"/>
        <v>406104.46999999991</v>
      </c>
      <c r="BM120" s="6">
        <f t="shared" si="84"/>
        <v>1803482.1300000001</v>
      </c>
      <c r="BN120" s="6">
        <f t="shared" ref="BN120:DJ120" si="85">BN78+BN36</f>
        <v>930598.33</v>
      </c>
      <c r="BO120" s="6">
        <f t="shared" si="85"/>
        <v>1491764.6399999997</v>
      </c>
      <c r="BP120" s="6">
        <f t="shared" si="85"/>
        <v>1310365.76</v>
      </c>
      <c r="BQ120" s="6">
        <f t="shared" si="85"/>
        <v>764733.83000000007</v>
      </c>
      <c r="BR120" s="6">
        <f t="shared" si="85"/>
        <v>1117775.95</v>
      </c>
      <c r="BS120" s="6">
        <f t="shared" si="85"/>
        <v>806321.5</v>
      </c>
      <c r="BT120" s="6">
        <f t="shared" si="85"/>
        <v>1144393.5</v>
      </c>
      <c r="BU120" s="6">
        <f t="shared" si="85"/>
        <v>1127027.8600000001</v>
      </c>
      <c r="BV120" s="6">
        <f t="shared" si="85"/>
        <v>1030542.1100000001</v>
      </c>
      <c r="BW120" s="6">
        <f t="shared" si="85"/>
        <v>1775740.2400000002</v>
      </c>
      <c r="BX120" s="6">
        <f t="shared" si="85"/>
        <v>1411106.3199999998</v>
      </c>
      <c r="BY120" s="6">
        <f t="shared" si="85"/>
        <v>1230800.3600000001</v>
      </c>
      <c r="BZ120" s="6">
        <f t="shared" si="85"/>
        <v>1397204.2200000002</v>
      </c>
      <c r="CA120" s="6">
        <f t="shared" si="85"/>
        <v>1328877.1000000001</v>
      </c>
      <c r="CB120" s="6">
        <f t="shared" si="85"/>
        <v>1111166.2500000002</v>
      </c>
      <c r="CC120" s="6">
        <f t="shared" si="85"/>
        <v>1530029.84</v>
      </c>
      <c r="CD120" s="6">
        <f t="shared" si="85"/>
        <v>1433750.6800000004</v>
      </c>
      <c r="CE120" s="6">
        <f t="shared" si="85"/>
        <v>1459088.4500000002</v>
      </c>
      <c r="CF120" s="6">
        <f t="shared" si="85"/>
        <v>1060829.1999999997</v>
      </c>
      <c r="CG120" s="6">
        <f t="shared" si="85"/>
        <v>1158362.3500000001</v>
      </c>
      <c r="CH120" s="6">
        <f t="shared" si="85"/>
        <v>1104502.1099999996</v>
      </c>
      <c r="CI120" s="6">
        <f t="shared" si="85"/>
        <v>71904.5</v>
      </c>
      <c r="CJ120" s="6">
        <f t="shared" si="85"/>
        <v>115116.19000000003</v>
      </c>
      <c r="CK120" s="6">
        <f t="shared" si="85"/>
        <v>515740.6700000001</v>
      </c>
      <c r="CL120" s="6">
        <f t="shared" si="85"/>
        <v>513251.17</v>
      </c>
      <c r="CM120" s="6">
        <f t="shared" si="85"/>
        <v>83324.349999999991</v>
      </c>
      <c r="CN120" s="6">
        <f t="shared" si="85"/>
        <v>598556.05999999982</v>
      </c>
      <c r="CO120" s="6">
        <f t="shared" si="85"/>
        <v>92665.780000000261</v>
      </c>
      <c r="CP120" s="6">
        <f t="shared" si="85"/>
        <v>81723.849999999977</v>
      </c>
      <c r="CQ120" s="6">
        <f t="shared" si="85"/>
        <v>465213.43000000023</v>
      </c>
      <c r="CR120" s="6">
        <f t="shared" si="85"/>
        <v>6391.39</v>
      </c>
      <c r="CS120" s="6">
        <f t="shared" si="85"/>
        <v>6231.41</v>
      </c>
      <c r="CT120" s="6">
        <f t="shared" si="85"/>
        <v>69330.67</v>
      </c>
      <c r="CU120" s="6">
        <f t="shared" si="85"/>
        <v>37741.509999999995</v>
      </c>
      <c r="CV120" s="6">
        <f t="shared" si="85"/>
        <v>174913.6</v>
      </c>
      <c r="CW120" s="6">
        <f t="shared" si="85"/>
        <v>103045.33</v>
      </c>
      <c r="CX120" s="6">
        <f t="shared" si="85"/>
        <v>110181.85999999999</v>
      </c>
      <c r="CY120" s="6">
        <f t="shared" si="85"/>
        <v>26935.29</v>
      </c>
      <c r="CZ120" s="6">
        <f t="shared" si="85"/>
        <v>81258.380000000019</v>
      </c>
      <c r="DA120" s="6">
        <f t="shared" si="85"/>
        <v>20969.259999999998</v>
      </c>
      <c r="DB120" s="6">
        <f t="shared" si="85"/>
        <v>108526.26000000001</v>
      </c>
      <c r="DC120" s="6">
        <f t="shared" si="85"/>
        <v>694206.44000000018</v>
      </c>
      <c r="DD120" s="6">
        <f t="shared" si="85"/>
        <v>153790.53000000035</v>
      </c>
      <c r="DE120" s="6">
        <f t="shared" si="85"/>
        <v>210796.96000000002</v>
      </c>
      <c r="DF120" s="6">
        <f t="shared" si="85"/>
        <v>1664002.3400000003</v>
      </c>
      <c r="DG120" s="6">
        <f t="shared" si="85"/>
        <v>401567.69999999995</v>
      </c>
      <c r="DH120" s="6">
        <f t="shared" si="85"/>
        <v>128109.01999999999</v>
      </c>
      <c r="DI120" s="6">
        <f t="shared" si="85"/>
        <v>226441.96</v>
      </c>
      <c r="DJ120" s="6">
        <f t="shared" si="85"/>
        <v>45919.719999999994</v>
      </c>
      <c r="DK120" s="5">
        <f t="shared" si="14"/>
        <v>6231.41</v>
      </c>
      <c r="DL120" s="5">
        <f t="shared" si="15"/>
        <v>796408.2644247784</v>
      </c>
      <c r="DM120" s="5">
        <f t="shared" si="16"/>
        <v>2984021</v>
      </c>
      <c r="DN120" s="5">
        <f t="shared" si="17"/>
        <v>81351.474000000017</v>
      </c>
      <c r="DO120" s="5">
        <f t="shared" si="18"/>
        <v>794145.16000000015</v>
      </c>
      <c r="DP120" s="5">
        <f t="shared" si="19"/>
        <v>1458959.3940000003</v>
      </c>
    </row>
    <row r="121" spans="1:120" x14ac:dyDescent="0.55000000000000004">
      <c r="A121" t="s">
        <v>166</v>
      </c>
      <c r="B121" s="6">
        <f t="shared" ref="B121:BM121" si="86">B79+B37</f>
        <v>833112.36</v>
      </c>
      <c r="C121" s="6">
        <f t="shared" si="86"/>
        <v>431662.64999999997</v>
      </c>
      <c r="D121" s="6">
        <f t="shared" si="86"/>
        <v>370420.43999999994</v>
      </c>
      <c r="E121" s="6">
        <f t="shared" si="86"/>
        <v>117817.35999999988</v>
      </c>
      <c r="F121" s="6">
        <f t="shared" si="86"/>
        <v>95501.71</v>
      </c>
      <c r="G121" s="6">
        <f t="shared" si="86"/>
        <v>350474.38000000012</v>
      </c>
      <c r="H121" s="6">
        <f t="shared" si="86"/>
        <v>213770.13999999984</v>
      </c>
      <c r="I121" s="6">
        <f t="shared" si="86"/>
        <v>514299.71000000049</v>
      </c>
      <c r="J121" s="6">
        <f t="shared" si="86"/>
        <v>742959.58000000007</v>
      </c>
      <c r="K121" s="6">
        <f t="shared" si="86"/>
        <v>680498.61000000034</v>
      </c>
      <c r="L121" s="6">
        <f t="shared" si="86"/>
        <v>926328.3</v>
      </c>
      <c r="M121" s="6">
        <f t="shared" si="86"/>
        <v>1019531.64</v>
      </c>
      <c r="N121" s="6">
        <f t="shared" si="86"/>
        <v>916718.85999999964</v>
      </c>
      <c r="O121" s="6">
        <f t="shared" si="86"/>
        <v>1048949.2599999998</v>
      </c>
      <c r="P121" s="6">
        <f t="shared" si="86"/>
        <v>1456884.5500000003</v>
      </c>
      <c r="Q121" s="6">
        <f t="shared" si="86"/>
        <v>1497029.7700000005</v>
      </c>
      <c r="R121" s="6">
        <f t="shared" si="86"/>
        <v>1387589.24</v>
      </c>
      <c r="S121" s="6">
        <f t="shared" si="86"/>
        <v>786828.55999999994</v>
      </c>
      <c r="T121" s="6">
        <f t="shared" si="86"/>
        <v>1454196.3700000003</v>
      </c>
      <c r="U121" s="6">
        <f t="shared" si="86"/>
        <v>1366633.5699999998</v>
      </c>
      <c r="V121" s="6">
        <f t="shared" si="86"/>
        <v>1014751.9400000003</v>
      </c>
      <c r="W121" s="6">
        <f t="shared" si="86"/>
        <v>1398281.4100000001</v>
      </c>
      <c r="X121" s="6">
        <f t="shared" si="86"/>
        <v>1151799.7200000002</v>
      </c>
      <c r="Y121" s="6">
        <f t="shared" si="86"/>
        <v>1651840.1199999999</v>
      </c>
      <c r="Z121" s="6">
        <f t="shared" si="86"/>
        <v>1553057.3400000005</v>
      </c>
      <c r="AA121" s="6">
        <f t="shared" si="86"/>
        <v>1656325.0700000003</v>
      </c>
      <c r="AB121" s="6">
        <f t="shared" si="86"/>
        <v>1851379.17</v>
      </c>
      <c r="AC121" s="6">
        <f t="shared" si="86"/>
        <v>1301348.4900000005</v>
      </c>
      <c r="AD121" s="6">
        <f t="shared" si="86"/>
        <v>1468954.1500000004</v>
      </c>
      <c r="AE121" s="6">
        <f t="shared" si="86"/>
        <v>1409221.6300000004</v>
      </c>
      <c r="AF121" s="6">
        <f t="shared" si="86"/>
        <v>1214690.45</v>
      </c>
      <c r="AG121" s="6">
        <f t="shared" si="86"/>
        <v>1112689.7300000002</v>
      </c>
      <c r="AH121" s="6">
        <f t="shared" si="86"/>
        <v>1257538.8500000003</v>
      </c>
      <c r="AI121" s="6">
        <f t="shared" si="86"/>
        <v>1205260.58</v>
      </c>
      <c r="AJ121" s="6">
        <f t="shared" si="86"/>
        <v>425022.33000000031</v>
      </c>
      <c r="AK121" s="6">
        <f t="shared" si="86"/>
        <v>788425.43000000028</v>
      </c>
      <c r="AL121" s="6">
        <f t="shared" si="86"/>
        <v>1459543.3700000003</v>
      </c>
      <c r="AM121" s="6">
        <f t="shared" si="86"/>
        <v>2769657.73</v>
      </c>
      <c r="AN121" s="6">
        <f t="shared" si="86"/>
        <v>1458229.0500000005</v>
      </c>
      <c r="AO121" s="6">
        <f t="shared" si="86"/>
        <v>1517996.9300000004</v>
      </c>
      <c r="AP121" s="6">
        <f t="shared" si="86"/>
        <v>872409.89999999991</v>
      </c>
      <c r="AQ121" s="6">
        <f t="shared" si="86"/>
        <v>1250837.6100000003</v>
      </c>
      <c r="AR121" s="6">
        <f t="shared" si="86"/>
        <v>867735.26999999979</v>
      </c>
      <c r="AS121" s="6">
        <f t="shared" si="86"/>
        <v>852081.30000000028</v>
      </c>
      <c r="AT121" s="6">
        <f t="shared" si="86"/>
        <v>414706.61000000004</v>
      </c>
      <c r="AU121" s="6">
        <f t="shared" si="86"/>
        <v>308714.80000000016</v>
      </c>
      <c r="AV121" s="6">
        <f t="shared" si="86"/>
        <v>10548.24</v>
      </c>
      <c r="AW121" s="6">
        <f t="shared" si="86"/>
        <v>240894.11000000002</v>
      </c>
      <c r="AX121" s="6">
        <f t="shared" si="86"/>
        <v>219593.24000000002</v>
      </c>
      <c r="AY121" s="6">
        <f t="shared" si="86"/>
        <v>556585.78999999992</v>
      </c>
      <c r="AZ121" s="6">
        <f t="shared" si="86"/>
        <v>547971.5199999999</v>
      </c>
      <c r="BA121" s="6">
        <f t="shared" si="86"/>
        <v>186224.76000000004</v>
      </c>
      <c r="BB121" s="6">
        <f t="shared" si="86"/>
        <v>537853.65</v>
      </c>
      <c r="BC121" s="6">
        <f t="shared" si="86"/>
        <v>803462.49000000011</v>
      </c>
      <c r="BD121" s="6">
        <f t="shared" si="86"/>
        <v>505764.77999999997</v>
      </c>
      <c r="BE121" s="6">
        <f t="shared" si="86"/>
        <v>254277.82000000018</v>
      </c>
      <c r="BF121" s="6">
        <f t="shared" si="86"/>
        <v>120451.28000000017</v>
      </c>
      <c r="BG121" s="6">
        <f t="shared" si="86"/>
        <v>17873.57</v>
      </c>
      <c r="BH121" s="6">
        <f t="shared" si="86"/>
        <v>104956.03</v>
      </c>
      <c r="BI121" s="6">
        <f t="shared" si="86"/>
        <v>78675.640000000159</v>
      </c>
      <c r="BJ121" s="6">
        <f t="shared" si="86"/>
        <v>354993.35</v>
      </c>
      <c r="BK121" s="6">
        <f t="shared" si="86"/>
        <v>403152.19999999995</v>
      </c>
      <c r="BL121" s="6">
        <f t="shared" si="86"/>
        <v>1800854.9600000004</v>
      </c>
      <c r="BM121" s="6">
        <f t="shared" si="86"/>
        <v>928097.96</v>
      </c>
      <c r="BN121" s="6">
        <f t="shared" ref="BN121:DJ121" si="87">BN79+BN37</f>
        <v>1489802.09</v>
      </c>
      <c r="BO121" s="6">
        <f t="shared" si="87"/>
        <v>1309791.96</v>
      </c>
      <c r="BP121" s="6">
        <f t="shared" si="87"/>
        <v>763479.85000000009</v>
      </c>
      <c r="BQ121" s="6">
        <f t="shared" si="87"/>
        <v>894808.19000000053</v>
      </c>
      <c r="BR121" s="6">
        <f t="shared" si="87"/>
        <v>922437.1100000001</v>
      </c>
      <c r="BS121" s="6">
        <f t="shared" si="87"/>
        <v>1151922.5999999999</v>
      </c>
      <c r="BT121" s="6">
        <f t="shared" si="87"/>
        <v>921793.29000000015</v>
      </c>
      <c r="BU121" s="6">
        <f t="shared" si="87"/>
        <v>1155394.5300000003</v>
      </c>
      <c r="BV121" s="6">
        <f t="shared" si="87"/>
        <v>2332351.9000000004</v>
      </c>
      <c r="BW121" s="6">
        <f t="shared" si="87"/>
        <v>1322754.06</v>
      </c>
      <c r="BX121" s="6">
        <f t="shared" si="87"/>
        <v>1388303.3600000003</v>
      </c>
      <c r="BY121" s="6">
        <f t="shared" si="87"/>
        <v>1395164.7800000003</v>
      </c>
      <c r="BZ121" s="6">
        <f t="shared" si="87"/>
        <v>1326885.3300000003</v>
      </c>
      <c r="CA121" s="6">
        <f t="shared" si="87"/>
        <v>1111200.0100000005</v>
      </c>
      <c r="CB121" s="6">
        <f t="shared" si="87"/>
        <v>1925434.5000000002</v>
      </c>
      <c r="CC121" s="6">
        <f t="shared" si="87"/>
        <v>1220514.7900000003</v>
      </c>
      <c r="CD121" s="6">
        <f t="shared" si="87"/>
        <v>1332050.22</v>
      </c>
      <c r="CE121" s="6">
        <f t="shared" si="87"/>
        <v>1064575.5900000001</v>
      </c>
      <c r="CF121" s="6">
        <f t="shared" si="87"/>
        <v>1167213.1599999999</v>
      </c>
      <c r="CG121" s="6">
        <f t="shared" si="87"/>
        <v>1207194.0500000003</v>
      </c>
      <c r="CH121" s="6">
        <f t="shared" si="87"/>
        <v>71062.33</v>
      </c>
      <c r="CI121" s="6">
        <f t="shared" si="87"/>
        <v>115082.0599999999</v>
      </c>
      <c r="CJ121" s="6">
        <f t="shared" si="87"/>
        <v>158272.43000000023</v>
      </c>
      <c r="CK121" s="6">
        <f t="shared" si="87"/>
        <v>513216.82000000012</v>
      </c>
      <c r="CL121" s="6">
        <f t="shared" si="87"/>
        <v>82486.98</v>
      </c>
      <c r="CM121" s="6">
        <f t="shared" si="87"/>
        <v>598522.80999999982</v>
      </c>
      <c r="CN121" s="6">
        <f t="shared" si="87"/>
        <v>92606.740000000282</v>
      </c>
      <c r="CO121" s="6">
        <f t="shared" si="87"/>
        <v>81575.789999999979</v>
      </c>
      <c r="CP121" s="6">
        <f t="shared" si="87"/>
        <v>462437.64000000019</v>
      </c>
      <c r="CQ121" s="6">
        <f t="shared" si="87"/>
        <v>6383.3</v>
      </c>
      <c r="CR121" s="6">
        <f t="shared" si="87"/>
        <v>6206.7400000000007</v>
      </c>
      <c r="CS121" s="6">
        <f t="shared" si="87"/>
        <v>69369.97</v>
      </c>
      <c r="CT121" s="6">
        <f t="shared" si="87"/>
        <v>37817.469999999994</v>
      </c>
      <c r="CU121" s="6">
        <f t="shared" si="87"/>
        <v>173524.32</v>
      </c>
      <c r="CV121" s="6">
        <f t="shared" si="87"/>
        <v>101719.42000000001</v>
      </c>
      <c r="CW121" s="6">
        <f t="shared" si="87"/>
        <v>108960.37999999999</v>
      </c>
      <c r="CX121" s="6">
        <f t="shared" si="87"/>
        <v>26952.639999999999</v>
      </c>
      <c r="CY121" s="6">
        <f t="shared" si="87"/>
        <v>81342.720000000016</v>
      </c>
      <c r="CZ121" s="6">
        <f t="shared" si="87"/>
        <v>20568.53</v>
      </c>
      <c r="DA121" s="6">
        <f t="shared" si="87"/>
        <v>108214.58</v>
      </c>
      <c r="DB121" s="6">
        <f t="shared" si="87"/>
        <v>691052.33000000019</v>
      </c>
      <c r="DC121" s="6">
        <f t="shared" si="87"/>
        <v>153521.94000000035</v>
      </c>
      <c r="DD121" s="6">
        <f t="shared" si="87"/>
        <v>210079.55000000005</v>
      </c>
      <c r="DE121" s="6">
        <f t="shared" si="87"/>
        <v>1658499.9000000001</v>
      </c>
      <c r="DF121" s="6">
        <f t="shared" si="87"/>
        <v>400012</v>
      </c>
      <c r="DG121" s="6">
        <f t="shared" si="87"/>
        <v>127559.67999999998</v>
      </c>
      <c r="DH121" s="6">
        <f t="shared" si="87"/>
        <v>226029.86</v>
      </c>
      <c r="DI121" s="6">
        <f t="shared" si="87"/>
        <v>45993.35</v>
      </c>
      <c r="DJ121" s="6">
        <f t="shared" si="87"/>
        <v>549284.85000000021</v>
      </c>
      <c r="DK121" s="5">
        <f t="shared" si="14"/>
        <v>6206.7400000000007</v>
      </c>
      <c r="DL121" s="5">
        <f t="shared" si="15"/>
        <v>783162.53035398223</v>
      </c>
      <c r="DM121" s="5">
        <f t="shared" si="16"/>
        <v>2769657.73</v>
      </c>
      <c r="DN121" s="5">
        <f t="shared" si="17"/>
        <v>81389.334000000003</v>
      </c>
      <c r="DO121" s="5">
        <f t="shared" si="18"/>
        <v>786828.55999999994</v>
      </c>
      <c r="DP121" s="5">
        <f t="shared" si="19"/>
        <v>1485632.5020000001</v>
      </c>
    </row>
    <row r="122" spans="1:120" x14ac:dyDescent="0.55000000000000004">
      <c r="A122" t="s">
        <v>167</v>
      </c>
      <c r="B122" s="6">
        <f t="shared" ref="B122:BM122" si="88">B80+B38</f>
        <v>431056.22999999986</v>
      </c>
      <c r="C122" s="6">
        <f t="shared" si="88"/>
        <v>369491.12999999995</v>
      </c>
      <c r="D122" s="6">
        <f t="shared" si="88"/>
        <v>117290.54999999992</v>
      </c>
      <c r="E122" s="6">
        <f t="shared" si="88"/>
        <v>95173.760000000009</v>
      </c>
      <c r="F122" s="6">
        <f t="shared" si="88"/>
        <v>349541.05000000005</v>
      </c>
      <c r="G122" s="6">
        <f t="shared" si="88"/>
        <v>212703.45999999985</v>
      </c>
      <c r="H122" s="6">
        <f t="shared" si="88"/>
        <v>513626.87000000023</v>
      </c>
      <c r="I122" s="6">
        <f t="shared" si="88"/>
        <v>741345.85</v>
      </c>
      <c r="J122" s="6">
        <f t="shared" si="88"/>
        <v>679477.89000000025</v>
      </c>
      <c r="K122" s="6">
        <f t="shared" si="88"/>
        <v>925724.32999999984</v>
      </c>
      <c r="L122" s="6">
        <f t="shared" si="88"/>
        <v>1018992.6299999999</v>
      </c>
      <c r="M122" s="6">
        <f t="shared" si="88"/>
        <v>916272.60999999987</v>
      </c>
      <c r="N122" s="6">
        <f t="shared" si="88"/>
        <v>1047994.52</v>
      </c>
      <c r="O122" s="6">
        <f t="shared" si="88"/>
        <v>1454076.09</v>
      </c>
      <c r="P122" s="6">
        <f t="shared" si="88"/>
        <v>1136877.26</v>
      </c>
      <c r="Q122" s="6">
        <f t="shared" si="88"/>
        <v>1386050.25</v>
      </c>
      <c r="R122" s="6">
        <f t="shared" si="88"/>
        <v>785496.53999999992</v>
      </c>
      <c r="S122" s="6">
        <f t="shared" si="88"/>
        <v>1437577.43</v>
      </c>
      <c r="T122" s="6">
        <f t="shared" si="88"/>
        <v>1364152.9300000002</v>
      </c>
      <c r="U122" s="6">
        <f t="shared" si="88"/>
        <v>1011616.8000000002</v>
      </c>
      <c r="V122" s="6">
        <f t="shared" si="88"/>
        <v>1391267.5</v>
      </c>
      <c r="W122" s="6">
        <f t="shared" si="88"/>
        <v>1138644.5699999998</v>
      </c>
      <c r="X122" s="6">
        <f t="shared" si="88"/>
        <v>1648788.96</v>
      </c>
      <c r="Y122" s="6">
        <f t="shared" si="88"/>
        <v>1551610.7800000003</v>
      </c>
      <c r="Z122" s="6">
        <f t="shared" si="88"/>
        <v>1656711.4900000002</v>
      </c>
      <c r="AA122" s="6">
        <f t="shared" si="88"/>
        <v>1966332.71</v>
      </c>
      <c r="AB122" s="6">
        <f t="shared" si="88"/>
        <v>1242616.3200000003</v>
      </c>
      <c r="AC122" s="6">
        <f t="shared" si="88"/>
        <v>1468793.53</v>
      </c>
      <c r="AD122" s="6">
        <f t="shared" si="88"/>
        <v>1420871.31</v>
      </c>
      <c r="AE122" s="6">
        <f t="shared" si="88"/>
        <v>1430893.4399999997</v>
      </c>
      <c r="AF122" s="6">
        <f t="shared" si="88"/>
        <v>1108149.01</v>
      </c>
      <c r="AG122" s="6">
        <f t="shared" si="88"/>
        <v>1315835.82</v>
      </c>
      <c r="AH122" s="6">
        <f t="shared" si="88"/>
        <v>1205699.5099999998</v>
      </c>
      <c r="AI122" s="6">
        <f t="shared" si="88"/>
        <v>753446.63000000024</v>
      </c>
      <c r="AJ122" s="6">
        <f t="shared" si="88"/>
        <v>739949.02</v>
      </c>
      <c r="AK122" s="6">
        <f t="shared" si="88"/>
        <v>1459881.1400000004</v>
      </c>
      <c r="AL122" s="6">
        <f t="shared" si="88"/>
        <v>2775782.5</v>
      </c>
      <c r="AM122" s="6">
        <f t="shared" si="88"/>
        <v>1457465.8200000003</v>
      </c>
      <c r="AN122" s="6">
        <f t="shared" si="88"/>
        <v>1526660.2100000004</v>
      </c>
      <c r="AO122" s="6">
        <f t="shared" si="88"/>
        <v>871505.97000000032</v>
      </c>
      <c r="AP122" s="6">
        <f t="shared" si="88"/>
        <v>1247322.1799999997</v>
      </c>
      <c r="AQ122" s="6">
        <f t="shared" si="88"/>
        <v>574938.01000000013</v>
      </c>
      <c r="AR122" s="6">
        <f t="shared" si="88"/>
        <v>735456.39999999991</v>
      </c>
      <c r="AS122" s="6">
        <f t="shared" si="88"/>
        <v>810359.5199999999</v>
      </c>
      <c r="AT122" s="6">
        <f t="shared" si="88"/>
        <v>322168.77999999997</v>
      </c>
      <c r="AU122" s="6">
        <f t="shared" si="88"/>
        <v>10508.09</v>
      </c>
      <c r="AV122" s="6">
        <f t="shared" si="88"/>
        <v>240965.66</v>
      </c>
      <c r="AW122" s="6">
        <f t="shared" si="88"/>
        <v>217166.53</v>
      </c>
      <c r="AX122" s="6">
        <f t="shared" si="88"/>
        <v>555178.03</v>
      </c>
      <c r="AY122" s="6">
        <f t="shared" si="88"/>
        <v>546436.64</v>
      </c>
      <c r="AZ122" s="6">
        <f t="shared" si="88"/>
        <v>185352.31</v>
      </c>
      <c r="BA122" s="6">
        <f t="shared" si="88"/>
        <v>534843.53999999992</v>
      </c>
      <c r="BB122" s="6">
        <f t="shared" si="88"/>
        <v>802872.08000000007</v>
      </c>
      <c r="BC122" s="6">
        <f t="shared" si="88"/>
        <v>502001.47</v>
      </c>
      <c r="BD122" s="6">
        <f t="shared" si="88"/>
        <v>475510.45000000007</v>
      </c>
      <c r="BE122" s="6">
        <f t="shared" si="88"/>
        <v>119867.13000000019</v>
      </c>
      <c r="BF122" s="6">
        <f t="shared" si="88"/>
        <v>17838.84</v>
      </c>
      <c r="BG122" s="6">
        <f t="shared" si="88"/>
        <v>104826.51999999999</v>
      </c>
      <c r="BH122" s="6">
        <f t="shared" si="88"/>
        <v>77961.370000000155</v>
      </c>
      <c r="BI122" s="6">
        <f t="shared" si="88"/>
        <v>352517.82</v>
      </c>
      <c r="BJ122" s="6">
        <f t="shared" si="88"/>
        <v>591389.82000000007</v>
      </c>
      <c r="BK122" s="6">
        <f t="shared" si="88"/>
        <v>1797686.1200000006</v>
      </c>
      <c r="BL122" s="6">
        <f t="shared" si="88"/>
        <v>924972.8600000001</v>
      </c>
      <c r="BM122" s="6">
        <f t="shared" si="88"/>
        <v>1487304.4</v>
      </c>
      <c r="BN122" s="6">
        <f t="shared" ref="BN122:DJ122" si="89">BN80+BN38</f>
        <v>1308663.18</v>
      </c>
      <c r="BO122" s="6">
        <f t="shared" si="89"/>
        <v>761686.92</v>
      </c>
      <c r="BP122" s="6">
        <f t="shared" si="89"/>
        <v>1122075.98</v>
      </c>
      <c r="BQ122" s="6">
        <f t="shared" si="89"/>
        <v>920223.37000000011</v>
      </c>
      <c r="BR122" s="6">
        <f t="shared" si="89"/>
        <v>1296988.4600000002</v>
      </c>
      <c r="BS122" s="6">
        <f t="shared" si="89"/>
        <v>1128948.7800000003</v>
      </c>
      <c r="BT122" s="6">
        <f t="shared" si="89"/>
        <v>877197.19</v>
      </c>
      <c r="BU122" s="6">
        <f t="shared" si="89"/>
        <v>2106113</v>
      </c>
      <c r="BV122" s="6">
        <f t="shared" si="89"/>
        <v>1347274.6400000001</v>
      </c>
      <c r="BW122" s="6">
        <f t="shared" si="89"/>
        <v>1395121.4300000002</v>
      </c>
      <c r="BX122" s="6">
        <f t="shared" si="89"/>
        <v>1389669.4799999997</v>
      </c>
      <c r="BY122" s="6">
        <f t="shared" si="89"/>
        <v>1325329.57</v>
      </c>
      <c r="BZ122" s="6">
        <f t="shared" si="89"/>
        <v>1111667.3900000001</v>
      </c>
      <c r="CA122" s="6">
        <f t="shared" si="89"/>
        <v>1925506.4299999997</v>
      </c>
      <c r="CB122" s="6">
        <f t="shared" si="89"/>
        <v>1434119.66</v>
      </c>
      <c r="CC122" s="6">
        <f t="shared" si="89"/>
        <v>1389457.97</v>
      </c>
      <c r="CD122" s="6">
        <f t="shared" si="89"/>
        <v>1502123.0000000002</v>
      </c>
      <c r="CE122" s="6">
        <f t="shared" si="89"/>
        <v>1166616.3400000001</v>
      </c>
      <c r="CF122" s="6">
        <f t="shared" si="89"/>
        <v>1110252.2300000002</v>
      </c>
      <c r="CG122" s="6">
        <f t="shared" si="89"/>
        <v>350273.83</v>
      </c>
      <c r="CH122" s="6">
        <f t="shared" si="89"/>
        <v>114489.04999999993</v>
      </c>
      <c r="CI122" s="6">
        <f t="shared" si="89"/>
        <v>515090.41000000032</v>
      </c>
      <c r="CJ122" s="6">
        <f t="shared" si="89"/>
        <v>512630.33</v>
      </c>
      <c r="CK122" s="6">
        <f t="shared" si="89"/>
        <v>81660.97</v>
      </c>
      <c r="CL122" s="6">
        <f t="shared" si="89"/>
        <v>597930.48999999987</v>
      </c>
      <c r="CM122" s="6">
        <f t="shared" si="89"/>
        <v>91988.330000000278</v>
      </c>
      <c r="CN122" s="6">
        <f t="shared" si="89"/>
        <v>81428.049999999988</v>
      </c>
      <c r="CO122" s="6">
        <f t="shared" si="89"/>
        <v>459289.74000000017</v>
      </c>
      <c r="CP122" s="6">
        <f t="shared" si="89"/>
        <v>6375.2100000000009</v>
      </c>
      <c r="CQ122" s="6">
        <f t="shared" si="89"/>
        <v>6182.0599999999995</v>
      </c>
      <c r="CR122" s="6">
        <f t="shared" si="89"/>
        <v>69409.039999999994</v>
      </c>
      <c r="CS122" s="6">
        <f t="shared" si="89"/>
        <v>37893.439999999995</v>
      </c>
      <c r="CT122" s="6">
        <f t="shared" si="89"/>
        <v>172148.88</v>
      </c>
      <c r="CU122" s="6">
        <f t="shared" si="89"/>
        <v>100395.76000000001</v>
      </c>
      <c r="CV122" s="6">
        <f t="shared" si="89"/>
        <v>107752.30999999998</v>
      </c>
      <c r="CW122" s="6">
        <f t="shared" si="89"/>
        <v>26969.98</v>
      </c>
      <c r="CX122" s="6">
        <f t="shared" si="89"/>
        <v>81427.070000000007</v>
      </c>
      <c r="CY122" s="6">
        <f t="shared" si="89"/>
        <v>20167.84</v>
      </c>
      <c r="CZ122" s="6">
        <f t="shared" si="89"/>
        <v>107904.41999999998</v>
      </c>
      <c r="DA122" s="6">
        <f t="shared" si="89"/>
        <v>687967.68000000017</v>
      </c>
      <c r="DB122" s="6">
        <f t="shared" si="89"/>
        <v>152705.18000000034</v>
      </c>
      <c r="DC122" s="6">
        <f t="shared" si="89"/>
        <v>209362.12999999998</v>
      </c>
      <c r="DD122" s="6">
        <f t="shared" si="89"/>
        <v>1653058.25</v>
      </c>
      <c r="DE122" s="6">
        <f t="shared" si="89"/>
        <v>398515.88</v>
      </c>
      <c r="DF122" s="6">
        <f t="shared" si="89"/>
        <v>127012.01</v>
      </c>
      <c r="DG122" s="6">
        <f t="shared" si="89"/>
        <v>225617.52</v>
      </c>
      <c r="DH122" s="6">
        <f t="shared" si="89"/>
        <v>46067.15</v>
      </c>
      <c r="DI122" s="6">
        <f t="shared" si="89"/>
        <v>398140.62</v>
      </c>
      <c r="DJ122" s="6">
        <f t="shared" si="89"/>
        <v>804988.66000000015</v>
      </c>
      <c r="DK122" s="5">
        <f t="shared" si="14"/>
        <v>6182.0599999999995</v>
      </c>
      <c r="DL122" s="5">
        <f t="shared" si="15"/>
        <v>798449.2592920356</v>
      </c>
      <c r="DM122" s="5">
        <f t="shared" si="16"/>
        <v>2775782.5</v>
      </c>
      <c r="DN122" s="5">
        <f t="shared" si="17"/>
        <v>81474.633999999991</v>
      </c>
      <c r="DO122" s="5">
        <f t="shared" si="18"/>
        <v>753446.63000000024</v>
      </c>
      <c r="DP122" s="5">
        <f t="shared" si="19"/>
        <v>1483602.2259999998</v>
      </c>
    </row>
    <row r="123" spans="1:120" x14ac:dyDescent="0.55000000000000004">
      <c r="A123" t="s">
        <v>168</v>
      </c>
      <c r="B123" s="6">
        <f t="shared" ref="B123:BM123" si="90">B81+B39</f>
        <v>369692.8600000001</v>
      </c>
      <c r="C123" s="6">
        <f t="shared" si="90"/>
        <v>117879.97000000019</v>
      </c>
      <c r="D123" s="6">
        <f t="shared" si="90"/>
        <v>94845.77</v>
      </c>
      <c r="E123" s="6">
        <f t="shared" si="90"/>
        <v>349713.58000000019</v>
      </c>
      <c r="F123" s="6">
        <f t="shared" si="90"/>
        <v>212753.03000000014</v>
      </c>
      <c r="G123" s="6">
        <f t="shared" si="90"/>
        <v>514065.9800000001</v>
      </c>
      <c r="H123" s="6">
        <f t="shared" si="90"/>
        <v>740845.36000000022</v>
      </c>
      <c r="I123" s="6">
        <f t="shared" si="90"/>
        <v>679603.52</v>
      </c>
      <c r="J123" s="6">
        <f t="shared" si="90"/>
        <v>926233.53</v>
      </c>
      <c r="K123" s="6">
        <f t="shared" si="90"/>
        <v>1019566.4800000001</v>
      </c>
      <c r="L123" s="6">
        <f t="shared" si="90"/>
        <v>923278.18999999971</v>
      </c>
      <c r="M123" s="6">
        <f t="shared" si="90"/>
        <v>1048142.0900000001</v>
      </c>
      <c r="N123" s="6">
        <f t="shared" si="90"/>
        <v>1452578.5</v>
      </c>
      <c r="O123" s="6">
        <f t="shared" si="90"/>
        <v>1134598.9299999997</v>
      </c>
      <c r="P123" s="6">
        <f t="shared" si="90"/>
        <v>1382088.6800000002</v>
      </c>
      <c r="Q123" s="6">
        <f t="shared" si="90"/>
        <v>785278.96</v>
      </c>
      <c r="R123" s="6">
        <f t="shared" si="90"/>
        <v>1437071.8300000003</v>
      </c>
      <c r="S123" s="6">
        <f t="shared" si="90"/>
        <v>1347788.38</v>
      </c>
      <c r="T123" s="6">
        <f t="shared" si="90"/>
        <v>997243.91999999993</v>
      </c>
      <c r="U123" s="6">
        <f t="shared" si="90"/>
        <v>1169949.3</v>
      </c>
      <c r="V123" s="6">
        <f t="shared" si="90"/>
        <v>1140301.01</v>
      </c>
      <c r="W123" s="6">
        <f t="shared" si="90"/>
        <v>1757755.6</v>
      </c>
      <c r="X123" s="6">
        <f t="shared" si="90"/>
        <v>1326465.6300000001</v>
      </c>
      <c r="Y123" s="6">
        <f t="shared" si="90"/>
        <v>1658215.6600000001</v>
      </c>
      <c r="Z123" s="6">
        <f t="shared" si="90"/>
        <v>1906396.2799999998</v>
      </c>
      <c r="AA123" s="6">
        <f t="shared" si="90"/>
        <v>1360001.64</v>
      </c>
      <c r="AB123" s="6">
        <f t="shared" si="90"/>
        <v>1469749.5600000005</v>
      </c>
      <c r="AC123" s="6">
        <f t="shared" si="90"/>
        <v>1410396.5300000005</v>
      </c>
      <c r="AD123" s="6">
        <f t="shared" si="90"/>
        <v>1439549.4300000002</v>
      </c>
      <c r="AE123" s="6">
        <f t="shared" si="90"/>
        <v>1112504.9000000001</v>
      </c>
      <c r="AF123" s="6">
        <f t="shared" si="90"/>
        <v>1314438.3499999996</v>
      </c>
      <c r="AG123" s="6">
        <f t="shared" si="90"/>
        <v>1218375.8800000006</v>
      </c>
      <c r="AH123" s="6">
        <f t="shared" si="90"/>
        <v>405890.71999999986</v>
      </c>
      <c r="AI123" s="6">
        <f t="shared" si="90"/>
        <v>1002949.89</v>
      </c>
      <c r="AJ123" s="6">
        <f t="shared" si="90"/>
        <v>1461336.2100000004</v>
      </c>
      <c r="AK123" s="6">
        <f t="shared" si="90"/>
        <v>2771938.7</v>
      </c>
      <c r="AL123" s="6">
        <f t="shared" si="90"/>
        <v>1458180.3900000001</v>
      </c>
      <c r="AM123" s="6">
        <f t="shared" si="90"/>
        <v>1525366.2899999998</v>
      </c>
      <c r="AN123" s="6">
        <f t="shared" si="90"/>
        <v>871718.84</v>
      </c>
      <c r="AO123" s="6">
        <f t="shared" si="90"/>
        <v>1248031.6399999999</v>
      </c>
      <c r="AP123" s="6">
        <f t="shared" si="90"/>
        <v>867697.4700000002</v>
      </c>
      <c r="AQ123" s="6">
        <f t="shared" si="90"/>
        <v>793949.97</v>
      </c>
      <c r="AR123" s="6">
        <f t="shared" si="90"/>
        <v>868913.0199999999</v>
      </c>
      <c r="AS123" s="6">
        <f t="shared" si="90"/>
        <v>306740.56000000006</v>
      </c>
      <c r="AT123" s="6">
        <f t="shared" si="90"/>
        <v>10467.92</v>
      </c>
      <c r="AU123" s="6">
        <f t="shared" si="90"/>
        <v>241037.03000000003</v>
      </c>
      <c r="AV123" s="6">
        <f t="shared" si="90"/>
        <v>214733.18000000002</v>
      </c>
      <c r="AW123" s="6">
        <f t="shared" si="90"/>
        <v>553772.89999999991</v>
      </c>
      <c r="AX123" s="6">
        <f t="shared" si="90"/>
        <v>544895.89999999991</v>
      </c>
      <c r="AY123" s="6">
        <f t="shared" si="90"/>
        <v>184481.93</v>
      </c>
      <c r="AZ123" s="6">
        <f t="shared" si="90"/>
        <v>531844.68000000017</v>
      </c>
      <c r="BA123" s="6">
        <f t="shared" si="90"/>
        <v>426732.14000000019</v>
      </c>
      <c r="BB123" s="6">
        <f t="shared" si="90"/>
        <v>498235.36000000004</v>
      </c>
      <c r="BC123" s="6">
        <f t="shared" si="90"/>
        <v>475637.09000000008</v>
      </c>
      <c r="BD123" s="6">
        <f t="shared" si="90"/>
        <v>120398.65000000008</v>
      </c>
      <c r="BE123" s="6">
        <f t="shared" si="90"/>
        <v>17803.830000000002</v>
      </c>
      <c r="BF123" s="6">
        <f t="shared" si="90"/>
        <v>104696.21</v>
      </c>
      <c r="BG123" s="6">
        <f t="shared" si="90"/>
        <v>78363.279999999912</v>
      </c>
      <c r="BH123" s="6">
        <f t="shared" si="90"/>
        <v>350315.74000000005</v>
      </c>
      <c r="BI123" s="6">
        <f t="shared" si="90"/>
        <v>397255.26</v>
      </c>
      <c r="BJ123" s="6">
        <f t="shared" si="90"/>
        <v>2228065.7800000003</v>
      </c>
      <c r="BK123" s="6">
        <f t="shared" si="90"/>
        <v>1280426.1700000002</v>
      </c>
      <c r="BL123" s="6">
        <f t="shared" si="90"/>
        <v>1485930.4900000002</v>
      </c>
      <c r="BM123" s="6">
        <f t="shared" si="90"/>
        <v>1308646.3500000003</v>
      </c>
      <c r="BN123" s="6">
        <f t="shared" ref="BN123:DJ123" si="91">BN81+BN39</f>
        <v>761015.40000000014</v>
      </c>
      <c r="BO123" s="6">
        <f t="shared" si="91"/>
        <v>888469.45000000019</v>
      </c>
      <c r="BP123" s="6">
        <f t="shared" si="91"/>
        <v>801346.83</v>
      </c>
      <c r="BQ123" s="6">
        <f t="shared" si="91"/>
        <v>1142453.8799999999</v>
      </c>
      <c r="BR123" s="6">
        <f t="shared" si="91"/>
        <v>1445935.04</v>
      </c>
      <c r="BS123" s="6">
        <f t="shared" si="91"/>
        <v>996299.59000000032</v>
      </c>
      <c r="BT123" s="6">
        <f t="shared" si="91"/>
        <v>2282854.1700000004</v>
      </c>
      <c r="BU123" s="6">
        <f t="shared" si="91"/>
        <v>1427466.9800000004</v>
      </c>
      <c r="BV123" s="6">
        <f t="shared" si="91"/>
        <v>1388136.3600000003</v>
      </c>
      <c r="BW123" s="6">
        <f t="shared" si="91"/>
        <v>1404597.1500000004</v>
      </c>
      <c r="BX123" s="6">
        <f t="shared" si="91"/>
        <v>1324902.3999999999</v>
      </c>
      <c r="BY123" s="6">
        <f t="shared" si="91"/>
        <v>1113261.42</v>
      </c>
      <c r="BZ123" s="6">
        <f t="shared" si="91"/>
        <v>1721501.6700000004</v>
      </c>
      <c r="CA123" s="6">
        <f t="shared" si="91"/>
        <v>1435647.55</v>
      </c>
      <c r="CB123" s="6">
        <f t="shared" si="91"/>
        <v>1331978.8799999999</v>
      </c>
      <c r="CC123" s="6">
        <f t="shared" si="91"/>
        <v>1502605.8799999997</v>
      </c>
      <c r="CD123" s="6">
        <f t="shared" si="91"/>
        <v>1158245.58</v>
      </c>
      <c r="CE123" s="6">
        <f t="shared" si="91"/>
        <v>1109636.8700000001</v>
      </c>
      <c r="CF123" s="6">
        <f t="shared" si="91"/>
        <v>359130.9700000002</v>
      </c>
      <c r="CG123" s="6">
        <f t="shared" si="91"/>
        <v>481324.89000000013</v>
      </c>
      <c r="CH123" s="6">
        <f t="shared" si="91"/>
        <v>515602.03000000014</v>
      </c>
      <c r="CI123" s="6">
        <f t="shared" si="91"/>
        <v>513157.0300000002</v>
      </c>
      <c r="CJ123" s="6">
        <f t="shared" si="91"/>
        <v>80834.560000000012</v>
      </c>
      <c r="CK123" s="6">
        <f t="shared" si="91"/>
        <v>598454.40000000014</v>
      </c>
      <c r="CL123" s="6">
        <f t="shared" si="91"/>
        <v>92485.910000000149</v>
      </c>
      <c r="CM123" s="6">
        <f t="shared" si="91"/>
        <v>81279.449999999983</v>
      </c>
      <c r="CN123" s="6">
        <f t="shared" si="91"/>
        <v>457390.13000000006</v>
      </c>
      <c r="CO123" s="6">
        <f t="shared" si="91"/>
        <v>6367.13</v>
      </c>
      <c r="CP123" s="6">
        <f t="shared" si="91"/>
        <v>6157.3899999999994</v>
      </c>
      <c r="CQ123" s="6">
        <f t="shared" si="91"/>
        <v>69447.86</v>
      </c>
      <c r="CR123" s="6">
        <f t="shared" si="91"/>
        <v>37969.39</v>
      </c>
      <c r="CS123" s="6">
        <f t="shared" si="91"/>
        <v>170781.24</v>
      </c>
      <c r="CT123" s="6">
        <f t="shared" si="91"/>
        <v>115111.2800000001</v>
      </c>
      <c r="CU123" s="6">
        <f t="shared" si="91"/>
        <v>106552.6</v>
      </c>
      <c r="CV123" s="6">
        <f t="shared" si="91"/>
        <v>26987.31</v>
      </c>
      <c r="CW123" s="6">
        <f t="shared" si="91"/>
        <v>81511.38</v>
      </c>
      <c r="CX123" s="6">
        <f t="shared" si="91"/>
        <v>19888.759999999998</v>
      </c>
      <c r="CY123" s="6">
        <f t="shared" si="91"/>
        <v>107591.33</v>
      </c>
      <c r="CZ123" s="6">
        <f t="shared" si="91"/>
        <v>684924.98999999987</v>
      </c>
      <c r="DA123" s="6">
        <f t="shared" si="91"/>
        <v>152991.71000000014</v>
      </c>
      <c r="DB123" s="6">
        <f t="shared" si="91"/>
        <v>208644.62</v>
      </c>
      <c r="DC123" s="6">
        <f t="shared" si="91"/>
        <v>1647640.35</v>
      </c>
      <c r="DD123" s="6">
        <f t="shared" si="91"/>
        <v>397090.42000000004</v>
      </c>
      <c r="DE123" s="6">
        <f t="shared" si="91"/>
        <v>126465.73</v>
      </c>
      <c r="DF123" s="6">
        <f t="shared" si="91"/>
        <v>225204.87</v>
      </c>
      <c r="DG123" s="6">
        <f t="shared" si="91"/>
        <v>46140.79</v>
      </c>
      <c r="DH123" s="6">
        <f t="shared" si="91"/>
        <v>395872.1700000001</v>
      </c>
      <c r="DI123" s="6">
        <f t="shared" si="91"/>
        <v>803132.85999999987</v>
      </c>
      <c r="DJ123" s="6">
        <f t="shared" si="91"/>
        <v>431566.07000000018</v>
      </c>
      <c r="DK123" s="5">
        <f t="shared" si="14"/>
        <v>6157.3899999999994</v>
      </c>
      <c r="DL123" s="5">
        <f t="shared" si="15"/>
        <v>802990.06761061971</v>
      </c>
      <c r="DM123" s="5">
        <f t="shared" si="16"/>
        <v>2771938.7</v>
      </c>
      <c r="DN123" s="5">
        <f t="shared" si="17"/>
        <v>81325.835999999981</v>
      </c>
      <c r="DO123" s="5">
        <f t="shared" si="18"/>
        <v>785278.96</v>
      </c>
      <c r="DP123" s="5">
        <f t="shared" si="19"/>
        <v>1468066.8900000004</v>
      </c>
    </row>
    <row r="124" spans="1:120" x14ac:dyDescent="0.55000000000000004">
      <c r="A124" t="s">
        <v>169</v>
      </c>
      <c r="B124" s="6">
        <f t="shared" ref="B124:BM124" si="92">B82+B40</f>
        <v>117913.68999999983</v>
      </c>
      <c r="C124" s="6">
        <f t="shared" si="92"/>
        <v>191236.47999999957</v>
      </c>
      <c r="D124" s="6">
        <f t="shared" si="92"/>
        <v>349333.28999999992</v>
      </c>
      <c r="E124" s="6">
        <f t="shared" si="92"/>
        <v>212294.31999999977</v>
      </c>
      <c r="F124" s="6">
        <f t="shared" si="92"/>
        <v>514103.35999999952</v>
      </c>
      <c r="G124" s="6">
        <f t="shared" si="92"/>
        <v>739788.42999999993</v>
      </c>
      <c r="H124" s="6">
        <f t="shared" si="92"/>
        <v>679296.9599999995</v>
      </c>
      <c r="I124" s="6">
        <f t="shared" si="92"/>
        <v>926186.14999999979</v>
      </c>
      <c r="J124" s="6">
        <f t="shared" si="92"/>
        <v>1019583.7499999998</v>
      </c>
      <c r="K124" s="6">
        <f t="shared" si="92"/>
        <v>917056.63999999978</v>
      </c>
      <c r="L124" s="6">
        <f t="shared" si="92"/>
        <v>1056632.5599999998</v>
      </c>
      <c r="M124" s="6">
        <f t="shared" si="92"/>
        <v>1450643.3499999996</v>
      </c>
      <c r="N124" s="6">
        <f t="shared" si="92"/>
        <v>1489527.2999999996</v>
      </c>
      <c r="O124" s="6">
        <f t="shared" si="92"/>
        <v>1372219.0799999998</v>
      </c>
      <c r="P124" s="6">
        <f t="shared" si="92"/>
        <v>832119.7499999993</v>
      </c>
      <c r="Q124" s="6">
        <f t="shared" si="92"/>
        <v>1230011.7099999997</v>
      </c>
      <c r="R124" s="6">
        <f t="shared" si="92"/>
        <v>1345878.45</v>
      </c>
      <c r="S124" s="6">
        <f t="shared" si="92"/>
        <v>1007048.3499999996</v>
      </c>
      <c r="T124" s="6">
        <f t="shared" si="92"/>
        <v>1390774.6399999997</v>
      </c>
      <c r="U124" s="6">
        <f t="shared" si="92"/>
        <v>898907.73</v>
      </c>
      <c r="V124" s="6">
        <f t="shared" si="92"/>
        <v>1753682.8599999994</v>
      </c>
      <c r="W124" s="6">
        <f t="shared" si="92"/>
        <v>1816165.6299999994</v>
      </c>
      <c r="X124" s="6">
        <f t="shared" si="92"/>
        <v>1659161.1499999997</v>
      </c>
      <c r="Y124" s="6">
        <f t="shared" si="92"/>
        <v>1846904.6799999997</v>
      </c>
      <c r="Z124" s="6">
        <f t="shared" si="92"/>
        <v>1359858.7599999995</v>
      </c>
      <c r="AA124" s="6">
        <f t="shared" si="92"/>
        <v>1470145.8599999999</v>
      </c>
      <c r="AB124" s="6">
        <f t="shared" si="92"/>
        <v>1423652.7899999998</v>
      </c>
      <c r="AC124" s="6">
        <f t="shared" si="92"/>
        <v>1439822.7699999998</v>
      </c>
      <c r="AD124" s="6">
        <f t="shared" si="92"/>
        <v>1133528.4100000001</v>
      </c>
      <c r="AE124" s="6">
        <f t="shared" si="92"/>
        <v>1541605.1899999997</v>
      </c>
      <c r="AF124" s="6">
        <f t="shared" si="92"/>
        <v>1219378.9499999997</v>
      </c>
      <c r="AG124" s="6">
        <f t="shared" si="92"/>
        <v>710328.75999999966</v>
      </c>
      <c r="AH124" s="6">
        <f t="shared" si="92"/>
        <v>730453.8599999994</v>
      </c>
      <c r="AI124" s="6">
        <f t="shared" si="92"/>
        <v>1462232.64</v>
      </c>
      <c r="AJ124" s="6">
        <f t="shared" si="92"/>
        <v>2974974.16</v>
      </c>
      <c r="AK124" s="6">
        <f t="shared" si="92"/>
        <v>1458159.64</v>
      </c>
      <c r="AL124" s="6">
        <f t="shared" si="92"/>
        <v>1523554.4499999993</v>
      </c>
      <c r="AM124" s="6">
        <f t="shared" si="92"/>
        <v>871373.2999999997</v>
      </c>
      <c r="AN124" s="6">
        <f t="shared" si="92"/>
        <v>1245224.46</v>
      </c>
      <c r="AO124" s="6">
        <f t="shared" si="92"/>
        <v>983678.24</v>
      </c>
      <c r="AP124" s="6">
        <f t="shared" si="92"/>
        <v>735954.82</v>
      </c>
      <c r="AQ124" s="6">
        <f t="shared" si="92"/>
        <v>414684.39999999979</v>
      </c>
      <c r="AR124" s="6">
        <f t="shared" si="92"/>
        <v>305755.99999999983</v>
      </c>
      <c r="AS124" s="6">
        <f t="shared" si="92"/>
        <v>10427.719999999999</v>
      </c>
      <c r="AT124" s="6">
        <f t="shared" si="92"/>
        <v>241108.41</v>
      </c>
      <c r="AU124" s="6">
        <f t="shared" si="92"/>
        <v>212305.81</v>
      </c>
      <c r="AV124" s="6">
        <f t="shared" si="92"/>
        <v>552373.62</v>
      </c>
      <c r="AW124" s="6">
        <f t="shared" si="92"/>
        <v>543361.47000000009</v>
      </c>
      <c r="AX124" s="6">
        <f t="shared" si="92"/>
        <v>183613.63</v>
      </c>
      <c r="AY124" s="6">
        <f t="shared" si="92"/>
        <v>528977.68000000005</v>
      </c>
      <c r="AZ124" s="6">
        <f t="shared" si="92"/>
        <v>803367.81999999972</v>
      </c>
      <c r="BA124" s="6">
        <f t="shared" si="92"/>
        <v>494478.86</v>
      </c>
      <c r="BB124" s="6">
        <f t="shared" si="92"/>
        <v>475208.06999999983</v>
      </c>
      <c r="BC124" s="6">
        <f t="shared" si="92"/>
        <v>120374.46999999993</v>
      </c>
      <c r="BD124" s="6">
        <f t="shared" si="92"/>
        <v>17768.82</v>
      </c>
      <c r="BE124" s="6">
        <f t="shared" si="92"/>
        <v>104565.12</v>
      </c>
      <c r="BF124" s="6">
        <f t="shared" si="92"/>
        <v>78209.579999999842</v>
      </c>
      <c r="BG124" s="6">
        <f t="shared" si="92"/>
        <v>348115.85</v>
      </c>
      <c r="BH124" s="6">
        <f t="shared" si="92"/>
        <v>586055.58999999985</v>
      </c>
      <c r="BI124" s="6">
        <f t="shared" si="92"/>
        <v>1793052.65</v>
      </c>
      <c r="BJ124" s="6">
        <f t="shared" si="92"/>
        <v>1238995.1599999997</v>
      </c>
      <c r="BK124" s="6">
        <f t="shared" si="92"/>
        <v>1484006.9299999997</v>
      </c>
      <c r="BL124" s="6">
        <f t="shared" si="92"/>
        <v>1308073.75</v>
      </c>
      <c r="BM124" s="6">
        <f t="shared" si="92"/>
        <v>759791.74</v>
      </c>
      <c r="BN124" s="6">
        <f t="shared" ref="BN124:DJ124" si="93">BN82+BN40</f>
        <v>1104976</v>
      </c>
      <c r="BO124" s="6">
        <f t="shared" si="93"/>
        <v>858084.4299999997</v>
      </c>
      <c r="BP124" s="6">
        <f t="shared" si="93"/>
        <v>977433.23999999953</v>
      </c>
      <c r="BQ124" s="6">
        <f t="shared" si="93"/>
        <v>916041.27999999956</v>
      </c>
      <c r="BR124" s="6">
        <f t="shared" si="93"/>
        <v>937265.88999999943</v>
      </c>
      <c r="BS124" s="6">
        <f t="shared" si="93"/>
        <v>2308079.08</v>
      </c>
      <c r="BT124" s="6">
        <f t="shared" si="93"/>
        <v>1541877.7599999998</v>
      </c>
      <c r="BU124" s="6">
        <f t="shared" si="93"/>
        <v>1384407.48</v>
      </c>
      <c r="BV124" s="6">
        <f t="shared" si="93"/>
        <v>1393109.26</v>
      </c>
      <c r="BW124" s="6">
        <f t="shared" si="93"/>
        <v>1335025.9599999997</v>
      </c>
      <c r="BX124" s="6">
        <f t="shared" si="93"/>
        <v>1114293.1099999999</v>
      </c>
      <c r="BY124" s="6">
        <f t="shared" si="93"/>
        <v>1538078.8199999996</v>
      </c>
      <c r="BZ124" s="6">
        <f t="shared" si="93"/>
        <v>1436613.12</v>
      </c>
      <c r="CA124" s="6">
        <f t="shared" si="93"/>
        <v>1341945.1199999999</v>
      </c>
      <c r="CB124" s="6">
        <f t="shared" si="93"/>
        <v>1502534.12</v>
      </c>
      <c r="CC124" s="6">
        <f t="shared" si="93"/>
        <v>1158208.18</v>
      </c>
      <c r="CD124" s="6">
        <f t="shared" si="93"/>
        <v>1203573.3599999994</v>
      </c>
      <c r="CE124" s="6">
        <f t="shared" si="93"/>
        <v>358539.51999999979</v>
      </c>
      <c r="CF124" s="6">
        <f t="shared" si="93"/>
        <v>481290.29999999976</v>
      </c>
      <c r="CG124" s="6">
        <f t="shared" si="93"/>
        <v>534446.58999999973</v>
      </c>
      <c r="CH124" s="6">
        <f t="shared" si="93"/>
        <v>519618.1999999996</v>
      </c>
      <c r="CI124" s="6">
        <f t="shared" si="93"/>
        <v>80009.27</v>
      </c>
      <c r="CJ124" s="6">
        <f t="shared" si="93"/>
        <v>955843.71999999974</v>
      </c>
      <c r="CK124" s="6">
        <f t="shared" si="93"/>
        <v>92427.659999999945</v>
      </c>
      <c r="CL124" s="6">
        <f t="shared" si="93"/>
        <v>81130.559999999998</v>
      </c>
      <c r="CM124" s="6">
        <f t="shared" si="93"/>
        <v>454938.43999999954</v>
      </c>
      <c r="CN124" s="6">
        <f t="shared" si="93"/>
        <v>6359.0499999999993</v>
      </c>
      <c r="CO124" s="6">
        <f t="shared" si="93"/>
        <v>6132.7199999999993</v>
      </c>
      <c r="CP124" s="6">
        <f t="shared" si="93"/>
        <v>69486.440000000017</v>
      </c>
      <c r="CQ124" s="6">
        <f t="shared" si="93"/>
        <v>38045.340000000004</v>
      </c>
      <c r="CR124" s="6">
        <f t="shared" si="93"/>
        <v>169417.65</v>
      </c>
      <c r="CS124" s="6">
        <f t="shared" si="93"/>
        <v>97924.26999999999</v>
      </c>
      <c r="CT124" s="6">
        <f t="shared" si="93"/>
        <v>105357.3</v>
      </c>
      <c r="CU124" s="6">
        <f t="shared" si="93"/>
        <v>27004.639999999999</v>
      </c>
      <c r="CV124" s="6">
        <f t="shared" si="93"/>
        <v>81595.690000000017</v>
      </c>
      <c r="CW124" s="6">
        <f t="shared" si="93"/>
        <v>19901.47</v>
      </c>
      <c r="CX124" s="6">
        <f t="shared" si="93"/>
        <v>107279.58</v>
      </c>
      <c r="CY124" s="6">
        <f t="shared" si="93"/>
        <v>681969.74</v>
      </c>
      <c r="CZ124" s="6">
        <f t="shared" si="93"/>
        <v>152725.43999999989</v>
      </c>
      <c r="DA124" s="6">
        <f t="shared" si="93"/>
        <v>207927.06999999998</v>
      </c>
      <c r="DB124" s="6">
        <f t="shared" si="93"/>
        <v>1642243.51</v>
      </c>
      <c r="DC124" s="6">
        <f t="shared" si="93"/>
        <v>395665.89</v>
      </c>
      <c r="DD124" s="6">
        <f t="shared" si="93"/>
        <v>125920.95999999999</v>
      </c>
      <c r="DE124" s="6">
        <f t="shared" si="93"/>
        <v>224791.95000000004</v>
      </c>
      <c r="DF124" s="6">
        <f t="shared" si="93"/>
        <v>46214.43</v>
      </c>
      <c r="DG124" s="6">
        <f t="shared" si="93"/>
        <v>567641.73</v>
      </c>
      <c r="DH124" s="6">
        <f t="shared" si="93"/>
        <v>825901.73999999987</v>
      </c>
      <c r="DI124" s="6">
        <f t="shared" si="93"/>
        <v>431520.22999999963</v>
      </c>
      <c r="DJ124" s="6">
        <f t="shared" si="93"/>
        <v>369739.08999999973</v>
      </c>
      <c r="DK124" s="5">
        <f t="shared" si="14"/>
        <v>6132.7199999999993</v>
      </c>
      <c r="DL124" s="5">
        <f t="shared" si="15"/>
        <v>811642.71610619454</v>
      </c>
      <c r="DM124" s="5">
        <f t="shared" si="16"/>
        <v>2974974.16</v>
      </c>
      <c r="DN124" s="5">
        <f t="shared" si="17"/>
        <v>81223.585999999996</v>
      </c>
      <c r="DO124" s="5">
        <f t="shared" si="18"/>
        <v>759791.74</v>
      </c>
      <c r="DP124" s="5">
        <f t="shared" si="19"/>
        <v>1519350.3839999994</v>
      </c>
    </row>
    <row r="125" spans="1:120" x14ac:dyDescent="0.55000000000000004">
      <c r="A125" t="s">
        <v>170</v>
      </c>
      <c r="B125" s="6">
        <f t="shared" ref="B125:BM125" si="94">B83+B41</f>
        <v>191316.06</v>
      </c>
      <c r="C125" s="6">
        <f t="shared" si="94"/>
        <v>348955.71000000014</v>
      </c>
      <c r="D125" s="6">
        <f t="shared" si="94"/>
        <v>569622.14000000013</v>
      </c>
      <c r="E125" s="6">
        <f t="shared" si="94"/>
        <v>514145</v>
      </c>
      <c r="F125" s="6">
        <f t="shared" si="94"/>
        <v>738732.08000000031</v>
      </c>
      <c r="G125" s="6">
        <f t="shared" si="94"/>
        <v>678990.92999999982</v>
      </c>
      <c r="H125" s="6">
        <f t="shared" si="94"/>
        <v>926139.22000000009</v>
      </c>
      <c r="I125" s="6">
        <f t="shared" si="94"/>
        <v>1019601.4600000002</v>
      </c>
      <c r="J125" s="6">
        <f t="shared" si="94"/>
        <v>917170.32000000007</v>
      </c>
      <c r="K125" s="6">
        <f t="shared" si="94"/>
        <v>1049343.19</v>
      </c>
      <c r="L125" s="6">
        <f t="shared" si="94"/>
        <v>1457614.7200000002</v>
      </c>
      <c r="M125" s="6">
        <f t="shared" si="94"/>
        <v>1493926.12</v>
      </c>
      <c r="N125" s="6">
        <f t="shared" si="94"/>
        <v>1392556.62</v>
      </c>
      <c r="O125" s="6">
        <f t="shared" si="94"/>
        <v>609623.26000000013</v>
      </c>
      <c r="P125" s="6">
        <f t="shared" si="94"/>
        <v>1471061.7500000002</v>
      </c>
      <c r="Q125" s="6">
        <f t="shared" si="94"/>
        <v>1264972.55</v>
      </c>
      <c r="R125" s="6">
        <f t="shared" si="94"/>
        <v>1004500.7399999999</v>
      </c>
      <c r="S125" s="6">
        <f t="shared" si="94"/>
        <v>1389114.3900000001</v>
      </c>
      <c r="T125" s="6">
        <f t="shared" si="94"/>
        <v>936401.46000000031</v>
      </c>
      <c r="U125" s="6">
        <f t="shared" si="94"/>
        <v>1640131.5900000003</v>
      </c>
      <c r="V125" s="6">
        <f t="shared" si="94"/>
        <v>1517126.8400000003</v>
      </c>
      <c r="W125" s="6">
        <f t="shared" si="94"/>
        <v>1660207.6700000004</v>
      </c>
      <c r="X125" s="6">
        <f t="shared" si="94"/>
        <v>1962412.4000000001</v>
      </c>
      <c r="Y125" s="6">
        <f t="shared" si="94"/>
        <v>1300802.9300000002</v>
      </c>
      <c r="Z125" s="6">
        <f t="shared" si="94"/>
        <v>1470642.0700000003</v>
      </c>
      <c r="AA125" s="6">
        <f t="shared" si="94"/>
        <v>1412720.7800000003</v>
      </c>
      <c r="AB125" s="6">
        <f t="shared" si="94"/>
        <v>1443487.7400000002</v>
      </c>
      <c r="AC125" s="6">
        <f t="shared" si="94"/>
        <v>1129546.33</v>
      </c>
      <c r="AD125" s="6">
        <f t="shared" si="94"/>
        <v>1544366.7400000002</v>
      </c>
      <c r="AE125" s="6">
        <f t="shared" si="94"/>
        <v>1003181.7200000002</v>
      </c>
      <c r="AF125" s="6">
        <f t="shared" si="94"/>
        <v>891795.42</v>
      </c>
      <c r="AG125" s="6">
        <f t="shared" si="94"/>
        <v>799427.8600000001</v>
      </c>
      <c r="AH125" s="6">
        <f t="shared" si="94"/>
        <v>1465143.1400000004</v>
      </c>
      <c r="AI125" s="6">
        <f t="shared" si="94"/>
        <v>2763181.7800000003</v>
      </c>
      <c r="AJ125" s="6">
        <f t="shared" si="94"/>
        <v>1458242.27</v>
      </c>
      <c r="AK125" s="6">
        <f t="shared" si="94"/>
        <v>1404774.3300000003</v>
      </c>
      <c r="AL125" s="6">
        <f t="shared" si="94"/>
        <v>871026.27</v>
      </c>
      <c r="AM125" s="6">
        <f t="shared" si="94"/>
        <v>1239455.4700000002</v>
      </c>
      <c r="AN125" s="6">
        <f t="shared" si="94"/>
        <v>867658.18000000017</v>
      </c>
      <c r="AO125" s="6">
        <f t="shared" si="94"/>
        <v>851961.0900000002</v>
      </c>
      <c r="AP125" s="6">
        <f t="shared" si="94"/>
        <v>868899.33000000007</v>
      </c>
      <c r="AQ125" s="6">
        <f t="shared" si="94"/>
        <v>305239.94000000006</v>
      </c>
      <c r="AR125" s="6">
        <f t="shared" si="94"/>
        <v>10387.530000000001</v>
      </c>
      <c r="AS125" s="6">
        <f t="shared" si="94"/>
        <v>241179.72999999998</v>
      </c>
      <c r="AT125" s="6">
        <f t="shared" si="94"/>
        <v>209880.30000000005</v>
      </c>
      <c r="AU125" s="6">
        <f t="shared" si="94"/>
        <v>550976.69000000006</v>
      </c>
      <c r="AV125" s="6">
        <f t="shared" si="94"/>
        <v>541886.47000000009</v>
      </c>
      <c r="AW125" s="6">
        <f t="shared" si="94"/>
        <v>182747.36000000002</v>
      </c>
      <c r="AX125" s="6">
        <f t="shared" si="94"/>
        <v>526410.44999999995</v>
      </c>
      <c r="AY125" s="6">
        <f t="shared" si="94"/>
        <v>803337.34</v>
      </c>
      <c r="AZ125" s="6">
        <f t="shared" si="94"/>
        <v>490727.94</v>
      </c>
      <c r="BA125" s="6">
        <f t="shared" si="94"/>
        <v>252556.37000000011</v>
      </c>
      <c r="BB125" s="6">
        <f t="shared" si="94"/>
        <v>120349.69000000015</v>
      </c>
      <c r="BC125" s="6">
        <f t="shared" si="94"/>
        <v>17733.78</v>
      </c>
      <c r="BD125" s="6">
        <f t="shared" si="94"/>
        <v>104433.23000000001</v>
      </c>
      <c r="BE125" s="6">
        <f t="shared" si="94"/>
        <v>78055.310000000056</v>
      </c>
      <c r="BF125" s="6">
        <f t="shared" si="94"/>
        <v>345918.20999999996</v>
      </c>
      <c r="BG125" s="6">
        <f t="shared" si="94"/>
        <v>583421.6399999999</v>
      </c>
      <c r="BH125" s="6">
        <f t="shared" si="94"/>
        <v>1790472.21</v>
      </c>
      <c r="BI125" s="6">
        <f t="shared" si="94"/>
        <v>1275344.6600000001</v>
      </c>
      <c r="BJ125" s="6">
        <f t="shared" si="94"/>
        <v>1482094.9500000002</v>
      </c>
      <c r="BK125" s="6">
        <f t="shared" si="94"/>
        <v>1203499.5800000003</v>
      </c>
      <c r="BL125" s="6">
        <f t="shared" si="94"/>
        <v>758576.8200000003</v>
      </c>
      <c r="BM125" s="6">
        <f t="shared" si="94"/>
        <v>1102469.6400000001</v>
      </c>
      <c r="BN125" s="6">
        <f t="shared" ref="BN125:DJ125" si="95">BN83+BN41</f>
        <v>856435.72</v>
      </c>
      <c r="BO125" s="6">
        <f t="shared" si="95"/>
        <v>1142304.28</v>
      </c>
      <c r="BP125" s="6">
        <f t="shared" si="95"/>
        <v>1465112.31</v>
      </c>
      <c r="BQ125" s="6">
        <f t="shared" si="95"/>
        <v>880752.27</v>
      </c>
      <c r="BR125" s="6">
        <f t="shared" si="95"/>
        <v>2099502.7800000003</v>
      </c>
      <c r="BS125" s="6">
        <f t="shared" si="95"/>
        <v>1457070.31</v>
      </c>
      <c r="BT125" s="6">
        <f t="shared" si="95"/>
        <v>1384499.9400000002</v>
      </c>
      <c r="BU125" s="6">
        <f t="shared" si="95"/>
        <v>1402167.9900000005</v>
      </c>
      <c r="BV125" s="6">
        <f t="shared" si="95"/>
        <v>1323028.1700000002</v>
      </c>
      <c r="BW125" s="6">
        <f t="shared" si="95"/>
        <v>1126536.7900000003</v>
      </c>
      <c r="BX125" s="6">
        <f t="shared" si="95"/>
        <v>1861898.0100000002</v>
      </c>
      <c r="BY125" s="6">
        <f t="shared" si="95"/>
        <v>1448790.7000000002</v>
      </c>
      <c r="BZ125" s="6">
        <f t="shared" si="95"/>
        <v>1458911.9200000002</v>
      </c>
      <c r="CA125" s="6">
        <f t="shared" si="95"/>
        <v>1454482.7100000004</v>
      </c>
      <c r="CB125" s="6">
        <f t="shared" si="95"/>
        <v>1158171.2400000002</v>
      </c>
      <c r="CC125" s="6">
        <f t="shared" si="95"/>
        <v>1192402.2400000002</v>
      </c>
      <c r="CD125" s="6">
        <f t="shared" si="95"/>
        <v>349059.61000000022</v>
      </c>
      <c r="CE125" s="6">
        <f t="shared" si="95"/>
        <v>481253.36000000016</v>
      </c>
      <c r="CF125" s="6">
        <f t="shared" si="95"/>
        <v>549397.85000000009</v>
      </c>
      <c r="CG125" s="6">
        <f t="shared" si="95"/>
        <v>521983.63000000006</v>
      </c>
      <c r="CH125" s="6">
        <f t="shared" si="95"/>
        <v>81578.360000000015</v>
      </c>
      <c r="CI125" s="6">
        <f t="shared" si="95"/>
        <v>598390.38000000012</v>
      </c>
      <c r="CJ125" s="6">
        <f t="shared" si="95"/>
        <v>92368.630000000179</v>
      </c>
      <c r="CK125" s="6">
        <f t="shared" si="95"/>
        <v>80981.38</v>
      </c>
      <c r="CL125" s="6">
        <f t="shared" si="95"/>
        <v>452488.31000000029</v>
      </c>
      <c r="CM125" s="6">
        <f t="shared" si="95"/>
        <v>6350.9500000000007</v>
      </c>
      <c r="CN125" s="6">
        <f t="shared" si="95"/>
        <v>6108.05</v>
      </c>
      <c r="CO125" s="6">
        <f t="shared" si="95"/>
        <v>69524.760000000009</v>
      </c>
      <c r="CP125" s="6">
        <f t="shared" si="95"/>
        <v>38121.31</v>
      </c>
      <c r="CQ125" s="6">
        <f t="shared" si="95"/>
        <v>168062.06</v>
      </c>
      <c r="CR125" s="6">
        <f t="shared" si="95"/>
        <v>96767.680000000022</v>
      </c>
      <c r="CS125" s="6">
        <f t="shared" si="95"/>
        <v>104170.33</v>
      </c>
      <c r="CT125" s="6">
        <f t="shared" si="95"/>
        <v>27021.96</v>
      </c>
      <c r="CU125" s="6">
        <f t="shared" si="95"/>
        <v>81680</v>
      </c>
      <c r="CV125" s="6">
        <f t="shared" si="95"/>
        <v>19914.18</v>
      </c>
      <c r="CW125" s="6">
        <f t="shared" si="95"/>
        <v>106967.84000000001</v>
      </c>
      <c r="CX125" s="6">
        <f t="shared" si="95"/>
        <v>679088.27999999991</v>
      </c>
      <c r="CY125" s="6">
        <f t="shared" si="95"/>
        <v>152420.07000000024</v>
      </c>
      <c r="CZ125" s="6">
        <f t="shared" si="95"/>
        <v>207209.48</v>
      </c>
      <c r="DA125" s="6">
        <f t="shared" si="95"/>
        <v>1636872.43</v>
      </c>
      <c r="DB125" s="6">
        <f t="shared" si="95"/>
        <v>394242.44</v>
      </c>
      <c r="DC125" s="6">
        <f t="shared" si="95"/>
        <v>125377.70999999998</v>
      </c>
      <c r="DD125" s="6">
        <f t="shared" si="95"/>
        <v>224378.76000000004</v>
      </c>
      <c r="DE125" s="6">
        <f t="shared" si="95"/>
        <v>46288.07</v>
      </c>
      <c r="DF125" s="6">
        <f t="shared" si="95"/>
        <v>391468.47</v>
      </c>
      <c r="DG125" s="6">
        <f t="shared" si="95"/>
        <v>823689.80000000016</v>
      </c>
      <c r="DH125" s="6">
        <f t="shared" si="95"/>
        <v>431473.89000000025</v>
      </c>
      <c r="DI125" s="6">
        <f t="shared" si="95"/>
        <v>369784.81000000029</v>
      </c>
      <c r="DJ125" s="6">
        <f t="shared" si="95"/>
        <v>117946.90000000029</v>
      </c>
      <c r="DK125" s="5">
        <f t="shared" si="14"/>
        <v>6108.05</v>
      </c>
      <c r="DL125" s="5">
        <f t="shared" si="15"/>
        <v>812054.678141593</v>
      </c>
      <c r="DM125" s="5">
        <f t="shared" si="16"/>
        <v>2763181.7800000003</v>
      </c>
      <c r="DN125" s="5">
        <f t="shared" si="17"/>
        <v>81598.688000000009</v>
      </c>
      <c r="DO125" s="5">
        <f t="shared" si="18"/>
        <v>803337.34</v>
      </c>
      <c r="DP125" s="5">
        <f t="shared" si="19"/>
        <v>1479888.31</v>
      </c>
    </row>
    <row r="126" spans="1:120" x14ac:dyDescent="0.55000000000000004">
      <c r="A126" t="s">
        <v>171</v>
      </c>
      <c r="B126" s="6">
        <f t="shared" ref="B126:BM126" si="96">B84+B42</f>
        <v>348023.56000000029</v>
      </c>
      <c r="C126" s="6">
        <f t="shared" si="96"/>
        <v>211547.51999999979</v>
      </c>
      <c r="D126" s="6">
        <f t="shared" si="96"/>
        <v>156205.52999999997</v>
      </c>
      <c r="E126" s="6">
        <f t="shared" si="96"/>
        <v>737117.62000000023</v>
      </c>
      <c r="F126" s="6">
        <f t="shared" si="96"/>
        <v>678514.26</v>
      </c>
      <c r="G126" s="6">
        <f t="shared" si="96"/>
        <v>925534.80000000028</v>
      </c>
      <c r="H126" s="6">
        <f t="shared" si="96"/>
        <v>1019061.0900000002</v>
      </c>
      <c r="I126" s="6">
        <f t="shared" si="96"/>
        <v>916723.79999999981</v>
      </c>
      <c r="J126" s="6">
        <f t="shared" si="96"/>
        <v>1049610.6499999999</v>
      </c>
      <c r="K126" s="6">
        <f t="shared" si="96"/>
        <v>1455146.85</v>
      </c>
      <c r="L126" s="6">
        <f t="shared" si="96"/>
        <v>1492882.3599999999</v>
      </c>
      <c r="M126" s="6">
        <f t="shared" si="96"/>
        <v>1372363.9</v>
      </c>
      <c r="N126" s="6">
        <f t="shared" si="96"/>
        <v>818520.58999999973</v>
      </c>
      <c r="O126" s="6">
        <f t="shared" si="96"/>
        <v>1446443.4</v>
      </c>
      <c r="P126" s="6">
        <f t="shared" si="96"/>
        <v>1375397.44</v>
      </c>
      <c r="Q126" s="6">
        <f t="shared" si="96"/>
        <v>989042.48</v>
      </c>
      <c r="R126" s="6">
        <f t="shared" si="96"/>
        <v>1161911.5900000001</v>
      </c>
      <c r="S126" s="6">
        <f t="shared" si="96"/>
        <v>924827.62000000011</v>
      </c>
      <c r="T126" s="6">
        <f t="shared" si="96"/>
        <v>1949425.85</v>
      </c>
      <c r="U126" s="6">
        <f t="shared" si="96"/>
        <v>1147242.71</v>
      </c>
      <c r="V126" s="6">
        <f t="shared" si="96"/>
        <v>1664243.4500000002</v>
      </c>
      <c r="W126" s="6">
        <f t="shared" si="96"/>
        <v>1833368.21</v>
      </c>
      <c r="X126" s="6">
        <f t="shared" si="96"/>
        <v>1359190.7099999997</v>
      </c>
      <c r="Y126" s="6">
        <f t="shared" si="96"/>
        <v>1470477.37</v>
      </c>
      <c r="Z126" s="6">
        <f t="shared" si="96"/>
        <v>1439510.1500000001</v>
      </c>
      <c r="AA126" s="6">
        <f t="shared" si="96"/>
        <v>1439911.9000000001</v>
      </c>
      <c r="AB126" s="6">
        <f t="shared" si="96"/>
        <v>1128899.6200000003</v>
      </c>
      <c r="AC126" s="6">
        <f t="shared" si="96"/>
        <v>1277362.1200000001</v>
      </c>
      <c r="AD126" s="6">
        <f t="shared" si="96"/>
        <v>1012627.94</v>
      </c>
      <c r="AE126" s="6">
        <f t="shared" si="96"/>
        <v>407228.29</v>
      </c>
      <c r="AF126" s="6">
        <f t="shared" si="96"/>
        <v>1007144.8</v>
      </c>
      <c r="AG126" s="6">
        <f t="shared" si="96"/>
        <v>1463567.9500000004</v>
      </c>
      <c r="AH126" s="6">
        <f t="shared" si="96"/>
        <v>3184555.26</v>
      </c>
      <c r="AI126" s="6">
        <f t="shared" si="96"/>
        <v>1457667.48</v>
      </c>
      <c r="AJ126" s="6">
        <f t="shared" si="96"/>
        <v>1727884</v>
      </c>
      <c r="AK126" s="6">
        <f t="shared" si="96"/>
        <v>870385.55999999994</v>
      </c>
      <c r="AL126" s="6">
        <f t="shared" si="96"/>
        <v>1239164.2899999998</v>
      </c>
      <c r="AM126" s="6">
        <f t="shared" si="96"/>
        <v>867081.45999999973</v>
      </c>
      <c r="AN126" s="6">
        <f t="shared" si="96"/>
        <v>851410.75000000012</v>
      </c>
      <c r="AO126" s="6">
        <f t="shared" si="96"/>
        <v>926335.41000000015</v>
      </c>
      <c r="AP126" s="6">
        <f t="shared" si="96"/>
        <v>304354.21000000014</v>
      </c>
      <c r="AQ126" s="6">
        <f t="shared" si="96"/>
        <v>10347.31</v>
      </c>
      <c r="AR126" s="6">
        <f t="shared" si="96"/>
        <v>241251.12</v>
      </c>
      <c r="AS126" s="6">
        <f t="shared" si="96"/>
        <v>207676.02</v>
      </c>
      <c r="AT126" s="6">
        <f t="shared" si="96"/>
        <v>549587.27999999991</v>
      </c>
      <c r="AU126" s="6">
        <f t="shared" si="96"/>
        <v>540447.76</v>
      </c>
      <c r="AV126" s="6">
        <f t="shared" si="96"/>
        <v>181883.17</v>
      </c>
      <c r="AW126" s="6">
        <f t="shared" si="96"/>
        <v>523850.78</v>
      </c>
      <c r="AX126" s="6">
        <f t="shared" si="96"/>
        <v>952746.61999999976</v>
      </c>
      <c r="AY126" s="6">
        <f t="shared" si="96"/>
        <v>486986.85000000003</v>
      </c>
      <c r="AZ126" s="6">
        <f t="shared" si="96"/>
        <v>251566.56000000006</v>
      </c>
      <c r="BA126" s="6">
        <f t="shared" si="96"/>
        <v>119764.7900000001</v>
      </c>
      <c r="BB126" s="6">
        <f t="shared" si="96"/>
        <v>17698.89</v>
      </c>
      <c r="BC126" s="6">
        <f t="shared" si="96"/>
        <v>104300.54000000001</v>
      </c>
      <c r="BD126" s="6">
        <f t="shared" si="96"/>
        <v>77340.73000000001</v>
      </c>
      <c r="BE126" s="6">
        <f t="shared" si="96"/>
        <v>343729.12999999995</v>
      </c>
      <c r="BF126" s="6">
        <f t="shared" si="96"/>
        <v>580570.19999999995</v>
      </c>
      <c r="BG126" s="6">
        <f t="shared" si="96"/>
        <v>1872339.5300000003</v>
      </c>
      <c r="BH126" s="6">
        <f t="shared" si="96"/>
        <v>1272228.08</v>
      </c>
      <c r="BI126" s="6">
        <f t="shared" si="96"/>
        <v>1479635.69</v>
      </c>
      <c r="BJ126" s="6">
        <f t="shared" si="96"/>
        <v>1130143.7200000002</v>
      </c>
      <c r="BK126" s="6">
        <f t="shared" si="96"/>
        <v>756808.61000000022</v>
      </c>
      <c r="BL126" s="6">
        <f t="shared" si="96"/>
        <v>1110874.6399999999</v>
      </c>
      <c r="BM126" s="6">
        <f t="shared" si="96"/>
        <v>854228.00999999989</v>
      </c>
      <c r="BN126" s="6">
        <f t="shared" ref="BN126:DJ126" si="97">BN84+BN42</f>
        <v>1141855.1399999999</v>
      </c>
      <c r="BO126" s="6">
        <f t="shared" si="97"/>
        <v>1004821.5600000002</v>
      </c>
      <c r="BP126" s="6">
        <f t="shared" si="97"/>
        <v>995638.16999999993</v>
      </c>
      <c r="BQ126" s="6">
        <f t="shared" si="97"/>
        <v>2272713.4600000009</v>
      </c>
      <c r="BR126" s="6">
        <f t="shared" si="97"/>
        <v>1336951.83</v>
      </c>
      <c r="BS126" s="6">
        <f t="shared" si="97"/>
        <v>1387624.35</v>
      </c>
      <c r="BT126" s="6">
        <f t="shared" si="97"/>
        <v>1391904.39</v>
      </c>
      <c r="BU126" s="6">
        <f t="shared" si="97"/>
        <v>1332600.1200000001</v>
      </c>
      <c r="BV126" s="6">
        <f t="shared" si="97"/>
        <v>1115898.7799999998</v>
      </c>
      <c r="BW126" s="6">
        <f t="shared" si="97"/>
        <v>1547675.0499999998</v>
      </c>
      <c r="BX126" s="6">
        <f t="shared" si="97"/>
        <v>1438086.67</v>
      </c>
      <c r="BY126" s="6">
        <f t="shared" si="97"/>
        <v>1410429.3800000001</v>
      </c>
      <c r="BZ126" s="6">
        <f t="shared" si="97"/>
        <v>1569872.93</v>
      </c>
      <c r="CA126" s="6">
        <f t="shared" si="97"/>
        <v>1157576.0000000002</v>
      </c>
      <c r="CB126" s="6">
        <f t="shared" si="97"/>
        <v>1096670.96</v>
      </c>
      <c r="CC126" s="6">
        <f t="shared" si="97"/>
        <v>347910.94000000024</v>
      </c>
      <c r="CD126" s="6">
        <f t="shared" si="97"/>
        <v>480664.89000000019</v>
      </c>
      <c r="CE126" s="6">
        <f t="shared" si="97"/>
        <v>191377.4500000001</v>
      </c>
      <c r="CF126" s="6">
        <f t="shared" si="97"/>
        <v>163978.71000000025</v>
      </c>
      <c r="CG126" s="6">
        <f t="shared" si="97"/>
        <v>80195.470000000074</v>
      </c>
      <c r="CH126" s="6">
        <f t="shared" si="97"/>
        <v>964109.66999999993</v>
      </c>
      <c r="CI126" s="6">
        <f t="shared" si="97"/>
        <v>91749.020000000135</v>
      </c>
      <c r="CJ126" s="6">
        <f t="shared" si="97"/>
        <v>80832.22</v>
      </c>
      <c r="CK126" s="6">
        <f t="shared" si="97"/>
        <v>449486.28000000014</v>
      </c>
      <c r="CL126" s="6">
        <f t="shared" si="97"/>
        <v>6342.85</v>
      </c>
      <c r="CM126" s="6">
        <f t="shared" si="97"/>
        <v>6083.37</v>
      </c>
      <c r="CN126" s="6">
        <f t="shared" si="97"/>
        <v>69562.85000000002</v>
      </c>
      <c r="CO126" s="6">
        <f t="shared" si="97"/>
        <v>38197.24</v>
      </c>
      <c r="CP126" s="6">
        <f t="shared" si="97"/>
        <v>166711.19999999998</v>
      </c>
      <c r="CQ126" s="6">
        <f t="shared" si="97"/>
        <v>95614.22</v>
      </c>
      <c r="CR126" s="6">
        <f t="shared" si="97"/>
        <v>102988.33</v>
      </c>
      <c r="CS126" s="6">
        <f t="shared" si="97"/>
        <v>27039.250000000004</v>
      </c>
      <c r="CT126" s="6">
        <f t="shared" si="97"/>
        <v>81764.290000000008</v>
      </c>
      <c r="CU126" s="6">
        <f t="shared" si="97"/>
        <v>19926.890000000003</v>
      </c>
      <c r="CV126" s="6">
        <f t="shared" si="97"/>
        <v>106657.52999999998</v>
      </c>
      <c r="CW126" s="6">
        <f t="shared" si="97"/>
        <v>676218.82000000007</v>
      </c>
      <c r="CX126" s="6">
        <f t="shared" si="97"/>
        <v>151537.92000000001</v>
      </c>
      <c r="CY126" s="6">
        <f t="shared" si="97"/>
        <v>206491.84</v>
      </c>
      <c r="CZ126" s="6">
        <f t="shared" si="97"/>
        <v>1632130.3299999996</v>
      </c>
      <c r="DA126" s="6">
        <f t="shared" si="97"/>
        <v>392820.38</v>
      </c>
      <c r="DB126" s="6">
        <f t="shared" si="97"/>
        <v>124836.02</v>
      </c>
      <c r="DC126" s="6">
        <f t="shared" si="97"/>
        <v>223974.92</v>
      </c>
      <c r="DD126" s="6">
        <f t="shared" si="97"/>
        <v>46361.799999999996</v>
      </c>
      <c r="DE126" s="6">
        <f t="shared" si="97"/>
        <v>562856.22000000009</v>
      </c>
      <c r="DF126" s="6">
        <f t="shared" si="97"/>
        <v>820918.47999999986</v>
      </c>
      <c r="DG126" s="6">
        <f t="shared" si="97"/>
        <v>430867.27999999974</v>
      </c>
      <c r="DH126" s="6">
        <f t="shared" si="97"/>
        <v>369270.30999999994</v>
      </c>
      <c r="DI126" s="6">
        <f t="shared" si="97"/>
        <v>117419.82999999989</v>
      </c>
      <c r="DJ126" s="6">
        <f t="shared" si="97"/>
        <v>94681.940000000017</v>
      </c>
      <c r="DK126" s="5">
        <f t="shared" si="14"/>
        <v>6083.37</v>
      </c>
      <c r="DL126" s="5">
        <f t="shared" si="15"/>
        <v>799962.9923008848</v>
      </c>
      <c r="DM126" s="5">
        <f t="shared" si="16"/>
        <v>3184555.26</v>
      </c>
      <c r="DN126" s="5">
        <f t="shared" si="17"/>
        <v>81018.634000000005</v>
      </c>
      <c r="DO126" s="5">
        <f t="shared" si="18"/>
        <v>851410.75000000012</v>
      </c>
      <c r="DP126" s="5">
        <f t="shared" si="19"/>
        <v>1477804.0259999998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RUN47</vt:lpstr>
      <vt:lpstr>RUN94</vt:lpstr>
      <vt:lpstr>Trade-offs-47</vt:lpstr>
      <vt:lpstr>Trade-offs-94</vt:lpstr>
      <vt:lpstr>Run25</vt:lpstr>
      <vt:lpstr>Run89</vt:lpstr>
      <vt:lpstr>Elevation Results</vt:lpstr>
      <vt:lpstr>Storage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Equalization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2021-03-26T04:32:50Z</dcterms:modified>
</cp:coreProperties>
</file>